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sRSSR\UnidadG\Estad\mpn\2018\mensual\"/>
    </mc:Choice>
  </mc:AlternateContent>
  <bookViews>
    <workbookView xWindow="0" yWindow="30" windowWidth="7485" windowHeight="4140" activeTab="1"/>
  </bookViews>
  <sheets>
    <sheet name="datos" sheetId="1" r:id="rId1"/>
    <sheet name="cuadro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cuadro!$A$3:$AC$185</definedName>
    <definedName name="_xlnm._FilterDatabase" localSheetId="0" hidden="1">datos!$A$1:$S$185</definedName>
  </definedNames>
  <calcPr calcId="162913"/>
</workbook>
</file>

<file path=xl/calcChain.xml><?xml version="1.0" encoding="utf-8"?>
<calcChain xmlns="http://schemas.openxmlformats.org/spreadsheetml/2006/main">
  <c r="J183" i="1" l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T183" i="1" l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S183" i="1" l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G182" i="1" l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83" i="1"/>
  <c r="Y185" i="2" l="1"/>
  <c r="Y184" i="2"/>
  <c r="Y183" i="2"/>
  <c r="Y182" i="2"/>
  <c r="Y181" i="2"/>
  <c r="Y180" i="2"/>
  <c r="Y179" i="2"/>
  <c r="Y178" i="2"/>
  <c r="Y177" i="2"/>
  <c r="Y176" i="2"/>
  <c r="Y175" i="2"/>
  <c r="Y174" i="2"/>
  <c r="Y173" i="2"/>
  <c r="Y172" i="2"/>
  <c r="Y171" i="2"/>
  <c r="Y170" i="2"/>
  <c r="Y169" i="2"/>
  <c r="Y168" i="2"/>
  <c r="Y167" i="2"/>
  <c r="Y166" i="2"/>
  <c r="Y165" i="2"/>
  <c r="Y164" i="2"/>
  <c r="Y163" i="2"/>
  <c r="Y162" i="2"/>
  <c r="Y161" i="2"/>
  <c r="Y160" i="2"/>
  <c r="Y159" i="2"/>
  <c r="Y158" i="2"/>
  <c r="Y157" i="2"/>
  <c r="Y156" i="2"/>
  <c r="Y155" i="2"/>
  <c r="Y154" i="2"/>
  <c r="Y153" i="2"/>
  <c r="Y152" i="2"/>
  <c r="Y151" i="2"/>
  <c r="Y150" i="2"/>
  <c r="Y149" i="2"/>
  <c r="Y148" i="2"/>
  <c r="Y147" i="2"/>
  <c r="Y146" i="2"/>
  <c r="Y145" i="2"/>
  <c r="Y144" i="2"/>
  <c r="Y143" i="2"/>
  <c r="Y142" i="2"/>
  <c r="Y141" i="2"/>
  <c r="Y140" i="2"/>
  <c r="Y139" i="2"/>
  <c r="Y138" i="2"/>
  <c r="Y137" i="2"/>
  <c r="Y136" i="2"/>
  <c r="Y135" i="2"/>
  <c r="Y134" i="2"/>
  <c r="Y133" i="2"/>
  <c r="Y132" i="2"/>
  <c r="Y131" i="2"/>
  <c r="Y130" i="2"/>
  <c r="Y129" i="2"/>
  <c r="Y128" i="2"/>
  <c r="Y127" i="2"/>
  <c r="Y126" i="2"/>
  <c r="Y125" i="2"/>
  <c r="Y124" i="2"/>
  <c r="Y123" i="2"/>
  <c r="Y122" i="2"/>
  <c r="Y121" i="2"/>
  <c r="Y120" i="2"/>
  <c r="Y119" i="2"/>
  <c r="Y118" i="2"/>
  <c r="Y117" i="2"/>
  <c r="Y116" i="2"/>
  <c r="Y115" i="2"/>
  <c r="Y114" i="2"/>
  <c r="Y113" i="2"/>
  <c r="Y112" i="2"/>
  <c r="Y111" i="2"/>
  <c r="Y110" i="2"/>
  <c r="Y109" i="2"/>
  <c r="Y108" i="2"/>
  <c r="Y107" i="2"/>
  <c r="Y106" i="2"/>
  <c r="Y105" i="2"/>
  <c r="Y104" i="2"/>
  <c r="Y103" i="2"/>
  <c r="Y102" i="2"/>
  <c r="Y101" i="2"/>
  <c r="Y100" i="2"/>
  <c r="Y99" i="2"/>
  <c r="Y98" i="2"/>
  <c r="Y97" i="2"/>
  <c r="Y96" i="2"/>
  <c r="Y95" i="2"/>
  <c r="Y94" i="2"/>
  <c r="Y93" i="2"/>
  <c r="Y92" i="2"/>
  <c r="Y91" i="2"/>
  <c r="Y90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F183" i="1" l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M185" i="2" l="1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H184" i="1" l="1"/>
  <c r="I184" i="1" l="1"/>
  <c r="I36" i="2" l="1"/>
  <c r="I33" i="2"/>
  <c r="AB182" i="2" l="1"/>
  <c r="AB178" i="2"/>
  <c r="AB174" i="2"/>
  <c r="AB170" i="2"/>
  <c r="AB166" i="2"/>
  <c r="AB162" i="2"/>
  <c r="AB158" i="2"/>
  <c r="AB154" i="2"/>
  <c r="AB150" i="2"/>
  <c r="AB146" i="2"/>
  <c r="AB142" i="2"/>
  <c r="AB138" i="2"/>
  <c r="AB134" i="2"/>
  <c r="AB130" i="2"/>
  <c r="AB126" i="2"/>
  <c r="AB122" i="2"/>
  <c r="AB118" i="2"/>
  <c r="AB114" i="2"/>
  <c r="AB110" i="2"/>
  <c r="AB106" i="2"/>
  <c r="AB102" i="2"/>
  <c r="AB98" i="2"/>
  <c r="AB94" i="2"/>
  <c r="AB90" i="2"/>
  <c r="AB86" i="2"/>
  <c r="AB82" i="2"/>
  <c r="AB78" i="2"/>
  <c r="AB74" i="2"/>
  <c r="AB70" i="2"/>
  <c r="AB66" i="2"/>
  <c r="AB62" i="2"/>
  <c r="AB58" i="2"/>
  <c r="AB54" i="2"/>
  <c r="AB50" i="2"/>
  <c r="AB46" i="2"/>
  <c r="AB42" i="2"/>
  <c r="AB38" i="2"/>
  <c r="AB37" i="2"/>
  <c r="AB34" i="2"/>
  <c r="AB31" i="2"/>
  <c r="AB30" i="2"/>
  <c r="AB29" i="2"/>
  <c r="AB26" i="2"/>
  <c r="AB25" i="2"/>
  <c r="AB23" i="2"/>
  <c r="AB22" i="2"/>
  <c r="AB19" i="2"/>
  <c r="AB18" i="2"/>
  <c r="AB14" i="2"/>
  <c r="AB13" i="2"/>
  <c r="AB10" i="2"/>
  <c r="AB9" i="2"/>
  <c r="AB7" i="2"/>
  <c r="AB6" i="2"/>
  <c r="AB5" i="2"/>
  <c r="V185" i="2"/>
  <c r="V184" i="2"/>
  <c r="V183" i="2"/>
  <c r="V182" i="2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72" i="2"/>
  <c r="T171" i="2"/>
  <c r="T170" i="2"/>
  <c r="T169" i="2"/>
  <c r="T168" i="2"/>
  <c r="T167" i="2"/>
  <c r="T166" i="2"/>
  <c r="T165" i="2"/>
  <c r="T164" i="2"/>
  <c r="T163" i="2"/>
  <c r="T162" i="2"/>
  <c r="T161" i="2"/>
  <c r="T160" i="2"/>
  <c r="T159" i="2"/>
  <c r="T158" i="2"/>
  <c r="T157" i="2"/>
  <c r="T156" i="2"/>
  <c r="T155" i="2"/>
  <c r="T154" i="2"/>
  <c r="T153" i="2"/>
  <c r="T152" i="2"/>
  <c r="T151" i="2"/>
  <c r="T150" i="2"/>
  <c r="T149" i="2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S185" i="2"/>
  <c r="U185" i="2" s="1"/>
  <c r="S184" i="2"/>
  <c r="S183" i="2"/>
  <c r="S182" i="2"/>
  <c r="S181" i="2"/>
  <c r="U181" i="2" s="1"/>
  <c r="S180" i="2"/>
  <c r="S179" i="2"/>
  <c r="S178" i="2"/>
  <c r="S177" i="2"/>
  <c r="U177" i="2" s="1"/>
  <c r="S176" i="2"/>
  <c r="S175" i="2"/>
  <c r="S174" i="2"/>
  <c r="S173" i="2"/>
  <c r="U173" i="2" s="1"/>
  <c r="S172" i="2"/>
  <c r="S171" i="2"/>
  <c r="S170" i="2"/>
  <c r="S169" i="2"/>
  <c r="U169" i="2" s="1"/>
  <c r="S168" i="2"/>
  <c r="S167" i="2"/>
  <c r="S166" i="2"/>
  <c r="S165" i="2"/>
  <c r="U165" i="2" s="1"/>
  <c r="S164" i="2"/>
  <c r="S163" i="2"/>
  <c r="S162" i="2"/>
  <c r="S161" i="2"/>
  <c r="U161" i="2" s="1"/>
  <c r="S160" i="2"/>
  <c r="S159" i="2"/>
  <c r="S158" i="2"/>
  <c r="S157" i="2"/>
  <c r="U157" i="2" s="1"/>
  <c r="S156" i="2"/>
  <c r="S155" i="2"/>
  <c r="S154" i="2"/>
  <c r="S153" i="2"/>
  <c r="U153" i="2" s="1"/>
  <c r="S152" i="2"/>
  <c r="S151" i="2"/>
  <c r="S150" i="2"/>
  <c r="S149" i="2"/>
  <c r="U149" i="2" s="1"/>
  <c r="S148" i="2"/>
  <c r="S147" i="2"/>
  <c r="S146" i="2"/>
  <c r="S145" i="2"/>
  <c r="U145" i="2" s="1"/>
  <c r="S144" i="2"/>
  <c r="S143" i="2"/>
  <c r="S142" i="2"/>
  <c r="S141" i="2"/>
  <c r="U141" i="2" s="1"/>
  <c r="S140" i="2"/>
  <c r="S139" i="2"/>
  <c r="S138" i="2"/>
  <c r="S137" i="2"/>
  <c r="U137" i="2" s="1"/>
  <c r="S136" i="2"/>
  <c r="S135" i="2"/>
  <c r="S134" i="2"/>
  <c r="S133" i="2"/>
  <c r="U133" i="2" s="1"/>
  <c r="S132" i="2"/>
  <c r="S131" i="2"/>
  <c r="S130" i="2"/>
  <c r="S129" i="2"/>
  <c r="U129" i="2" s="1"/>
  <c r="S128" i="2"/>
  <c r="S127" i="2"/>
  <c r="S126" i="2"/>
  <c r="S125" i="2"/>
  <c r="U125" i="2" s="1"/>
  <c r="S124" i="2"/>
  <c r="S123" i="2"/>
  <c r="S122" i="2"/>
  <c r="S121" i="2"/>
  <c r="U121" i="2" s="1"/>
  <c r="S120" i="2"/>
  <c r="S119" i="2"/>
  <c r="S118" i="2"/>
  <c r="S117" i="2"/>
  <c r="U117" i="2" s="1"/>
  <c r="S116" i="2"/>
  <c r="S115" i="2"/>
  <c r="S114" i="2"/>
  <c r="S113" i="2"/>
  <c r="U113" i="2" s="1"/>
  <c r="S112" i="2"/>
  <c r="S111" i="2"/>
  <c r="S110" i="2"/>
  <c r="S109" i="2"/>
  <c r="U109" i="2" s="1"/>
  <c r="S108" i="2"/>
  <c r="S107" i="2"/>
  <c r="S106" i="2"/>
  <c r="S105" i="2"/>
  <c r="U105" i="2" s="1"/>
  <c r="S104" i="2"/>
  <c r="S103" i="2"/>
  <c r="S102" i="2"/>
  <c r="S101" i="2"/>
  <c r="U101" i="2" s="1"/>
  <c r="S100" i="2"/>
  <c r="S99" i="2"/>
  <c r="S98" i="2"/>
  <c r="S97" i="2"/>
  <c r="U97" i="2" s="1"/>
  <c r="S96" i="2"/>
  <c r="S95" i="2"/>
  <c r="S94" i="2"/>
  <c r="S93" i="2"/>
  <c r="U93" i="2" s="1"/>
  <c r="S92" i="2"/>
  <c r="S91" i="2"/>
  <c r="S90" i="2"/>
  <c r="S89" i="2"/>
  <c r="U89" i="2" s="1"/>
  <c r="S88" i="2"/>
  <c r="S87" i="2"/>
  <c r="S86" i="2"/>
  <c r="S85" i="2"/>
  <c r="U85" i="2" s="1"/>
  <c r="S84" i="2"/>
  <c r="S83" i="2"/>
  <c r="S82" i="2"/>
  <c r="S81" i="2"/>
  <c r="U81" i="2" s="1"/>
  <c r="S80" i="2"/>
  <c r="S79" i="2"/>
  <c r="S78" i="2"/>
  <c r="S77" i="2"/>
  <c r="U77" i="2" s="1"/>
  <c r="S76" i="2"/>
  <c r="S75" i="2"/>
  <c r="S74" i="2"/>
  <c r="S73" i="2"/>
  <c r="U73" i="2" s="1"/>
  <c r="S72" i="2"/>
  <c r="S71" i="2"/>
  <c r="S70" i="2"/>
  <c r="S69" i="2"/>
  <c r="U69" i="2" s="1"/>
  <c r="S68" i="2"/>
  <c r="S67" i="2"/>
  <c r="S66" i="2"/>
  <c r="S65" i="2"/>
  <c r="U65" i="2" s="1"/>
  <c r="S64" i="2"/>
  <c r="S63" i="2"/>
  <c r="S62" i="2"/>
  <c r="S61" i="2"/>
  <c r="U61" i="2" s="1"/>
  <c r="S60" i="2"/>
  <c r="S59" i="2"/>
  <c r="S58" i="2"/>
  <c r="S57" i="2"/>
  <c r="U57" i="2" s="1"/>
  <c r="S56" i="2"/>
  <c r="S55" i="2"/>
  <c r="S54" i="2"/>
  <c r="S53" i="2"/>
  <c r="U53" i="2" s="1"/>
  <c r="S52" i="2"/>
  <c r="S51" i="2"/>
  <c r="S50" i="2"/>
  <c r="S49" i="2"/>
  <c r="U49" i="2" s="1"/>
  <c r="S48" i="2"/>
  <c r="S47" i="2"/>
  <c r="S46" i="2"/>
  <c r="S45" i="2"/>
  <c r="U45" i="2" s="1"/>
  <c r="S44" i="2"/>
  <c r="S43" i="2"/>
  <c r="S42" i="2"/>
  <c r="S41" i="2"/>
  <c r="U41" i="2" s="1"/>
  <c r="S40" i="2"/>
  <c r="S39" i="2"/>
  <c r="S38" i="2"/>
  <c r="S37" i="2"/>
  <c r="U37" i="2" s="1"/>
  <c r="S36" i="2"/>
  <c r="S35" i="2"/>
  <c r="S34" i="2"/>
  <c r="S33" i="2"/>
  <c r="U33" i="2" s="1"/>
  <c r="S32" i="2"/>
  <c r="S31" i="2"/>
  <c r="S30" i="2"/>
  <c r="S29" i="2"/>
  <c r="U29" i="2" s="1"/>
  <c r="S28" i="2"/>
  <c r="S27" i="2"/>
  <c r="S26" i="2"/>
  <c r="S25" i="2"/>
  <c r="U25" i="2" s="1"/>
  <c r="S24" i="2"/>
  <c r="S23" i="2"/>
  <c r="S22" i="2"/>
  <c r="S21" i="2"/>
  <c r="U21" i="2" s="1"/>
  <c r="S20" i="2"/>
  <c r="S19" i="2"/>
  <c r="S18" i="2"/>
  <c r="S17" i="2"/>
  <c r="U17" i="2" s="1"/>
  <c r="S16" i="2"/>
  <c r="S15" i="2"/>
  <c r="S14" i="2"/>
  <c r="S13" i="2"/>
  <c r="U13" i="2" s="1"/>
  <c r="S12" i="2"/>
  <c r="S11" i="2"/>
  <c r="S10" i="2"/>
  <c r="S9" i="2"/>
  <c r="U9" i="2" s="1"/>
  <c r="S8" i="2"/>
  <c r="S7" i="2"/>
  <c r="S6" i="2"/>
  <c r="S5" i="2"/>
  <c r="U5" i="2" s="1"/>
  <c r="S4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185" i="2"/>
  <c r="AB185" i="2"/>
  <c r="S184" i="1"/>
  <c r="R184" i="1"/>
  <c r="AB184" i="2"/>
  <c r="AB183" i="2"/>
  <c r="AB181" i="2"/>
  <c r="AB180" i="2"/>
  <c r="AB179" i="2"/>
  <c r="AB177" i="2"/>
  <c r="AB176" i="2"/>
  <c r="AB175" i="2"/>
  <c r="AB173" i="2"/>
  <c r="AB172" i="2"/>
  <c r="AB171" i="2"/>
  <c r="AB169" i="2"/>
  <c r="AB168" i="2"/>
  <c r="AB167" i="2"/>
  <c r="AB165" i="2"/>
  <c r="AB164" i="2"/>
  <c r="AB163" i="2"/>
  <c r="AB161" i="2"/>
  <c r="AB160" i="2"/>
  <c r="AB159" i="2"/>
  <c r="AB157" i="2"/>
  <c r="AB156" i="2"/>
  <c r="AB155" i="2"/>
  <c r="AB153" i="2"/>
  <c r="AB152" i="2"/>
  <c r="AB151" i="2"/>
  <c r="AB149" i="2"/>
  <c r="AB148" i="2"/>
  <c r="AB147" i="2"/>
  <c r="AB145" i="2"/>
  <c r="AB144" i="2"/>
  <c r="AB143" i="2"/>
  <c r="AB141" i="2"/>
  <c r="AB140" i="2"/>
  <c r="AB139" i="2"/>
  <c r="AB137" i="2"/>
  <c r="AB136" i="2"/>
  <c r="AB135" i="2"/>
  <c r="AB133" i="2"/>
  <c r="AB132" i="2"/>
  <c r="AB131" i="2"/>
  <c r="AB129" i="2"/>
  <c r="AB128" i="2"/>
  <c r="AB127" i="2"/>
  <c r="AB125" i="2"/>
  <c r="AB124" i="2"/>
  <c r="AB123" i="2"/>
  <c r="AB121" i="2"/>
  <c r="AB120" i="2"/>
  <c r="AB119" i="2"/>
  <c r="AB117" i="2"/>
  <c r="AB116" i="2"/>
  <c r="AB115" i="2"/>
  <c r="AB113" i="2"/>
  <c r="AB112" i="2"/>
  <c r="AB111" i="2"/>
  <c r="AB109" i="2"/>
  <c r="AB108" i="2"/>
  <c r="AB107" i="2"/>
  <c r="AB105" i="2"/>
  <c r="AB104" i="2"/>
  <c r="AB103" i="2"/>
  <c r="AB101" i="2"/>
  <c r="AB100" i="2"/>
  <c r="AB99" i="2"/>
  <c r="AB97" i="2"/>
  <c r="AB96" i="2"/>
  <c r="AB95" i="2"/>
  <c r="AB93" i="2"/>
  <c r="AB92" i="2"/>
  <c r="AB91" i="2"/>
  <c r="AB89" i="2"/>
  <c r="AB88" i="2"/>
  <c r="AB87" i="2"/>
  <c r="AB85" i="2"/>
  <c r="AB84" i="2"/>
  <c r="AB83" i="2"/>
  <c r="AB81" i="2"/>
  <c r="AB80" i="2"/>
  <c r="AB79" i="2"/>
  <c r="AB77" i="2"/>
  <c r="AB76" i="2"/>
  <c r="AB75" i="2"/>
  <c r="AB73" i="2"/>
  <c r="AB72" i="2"/>
  <c r="AB71" i="2"/>
  <c r="AB69" i="2"/>
  <c r="AB68" i="2"/>
  <c r="AB67" i="2"/>
  <c r="AB65" i="2"/>
  <c r="AB64" i="2"/>
  <c r="AB63" i="2"/>
  <c r="AB61" i="2"/>
  <c r="AB60" i="2"/>
  <c r="AB59" i="2"/>
  <c r="AB57" i="2"/>
  <c r="AB56" i="2"/>
  <c r="AB55" i="2"/>
  <c r="AB53" i="2"/>
  <c r="AB52" i="2"/>
  <c r="AB51" i="2"/>
  <c r="AB49" i="2"/>
  <c r="AB48" i="2"/>
  <c r="AB47" i="2"/>
  <c r="AB45" i="2"/>
  <c r="AB44" i="2"/>
  <c r="AB43" i="2"/>
  <c r="AB41" i="2"/>
  <c r="AB40" i="2"/>
  <c r="AB39" i="2"/>
  <c r="AB36" i="2"/>
  <c r="AB35" i="2"/>
  <c r="AB33" i="2"/>
  <c r="AB32" i="2"/>
  <c r="AB28" i="2"/>
  <c r="AB27" i="2"/>
  <c r="AB24" i="2"/>
  <c r="AB21" i="2"/>
  <c r="AB20" i="2"/>
  <c r="AB17" i="2"/>
  <c r="AB16" i="2"/>
  <c r="AB15" i="2"/>
  <c r="AB12" i="2"/>
  <c r="AB11" i="2"/>
  <c r="AB8" i="2"/>
  <c r="AB4" i="2"/>
  <c r="X185" i="2"/>
  <c r="Z185" i="2" s="1"/>
  <c r="X184" i="2"/>
  <c r="Z184" i="2" s="1"/>
  <c r="X183" i="2"/>
  <c r="X182" i="2"/>
  <c r="X181" i="2"/>
  <c r="X180" i="2"/>
  <c r="X179" i="2"/>
  <c r="X178" i="2"/>
  <c r="X177" i="2"/>
  <c r="X176" i="2"/>
  <c r="X175" i="2"/>
  <c r="X174" i="2"/>
  <c r="X173" i="2"/>
  <c r="X172" i="2"/>
  <c r="Z172" i="2" s="1"/>
  <c r="X171" i="2"/>
  <c r="X170" i="2"/>
  <c r="X169" i="2"/>
  <c r="X168" i="2"/>
  <c r="X167" i="2"/>
  <c r="X166" i="2"/>
  <c r="X165" i="2"/>
  <c r="X164" i="2"/>
  <c r="X163" i="2"/>
  <c r="X162" i="2"/>
  <c r="X161" i="2"/>
  <c r="X160" i="2"/>
  <c r="X159" i="2"/>
  <c r="X158" i="2"/>
  <c r="X157" i="2"/>
  <c r="Z157" i="2" s="1"/>
  <c r="X156" i="2"/>
  <c r="X155" i="2"/>
  <c r="X154" i="2"/>
  <c r="X153" i="2"/>
  <c r="X152" i="2"/>
  <c r="X151" i="2"/>
  <c r="X150" i="2"/>
  <c r="X149" i="2"/>
  <c r="X148" i="2"/>
  <c r="X147" i="2"/>
  <c r="Z147" i="2" s="1"/>
  <c r="X146" i="2"/>
  <c r="X145" i="2"/>
  <c r="X144" i="2"/>
  <c r="X143" i="2"/>
  <c r="X142" i="2"/>
  <c r="X141" i="2"/>
  <c r="X140" i="2"/>
  <c r="X139" i="2"/>
  <c r="X138" i="2"/>
  <c r="X137" i="2"/>
  <c r="X136" i="2"/>
  <c r="X135" i="2"/>
  <c r="X134" i="2"/>
  <c r="Z134" i="2" s="1"/>
  <c r="X133" i="2"/>
  <c r="X132" i="2"/>
  <c r="X131" i="2"/>
  <c r="X130" i="2"/>
  <c r="X129" i="2"/>
  <c r="X128" i="2"/>
  <c r="X127" i="2"/>
  <c r="X126" i="2"/>
  <c r="X125" i="2"/>
  <c r="X124" i="2"/>
  <c r="X123" i="2"/>
  <c r="X122" i="2"/>
  <c r="X121" i="2"/>
  <c r="X120" i="2"/>
  <c r="X119" i="2"/>
  <c r="X118" i="2"/>
  <c r="X117" i="2"/>
  <c r="X116" i="2"/>
  <c r="X115" i="2"/>
  <c r="X114" i="2"/>
  <c r="Z114" i="2" s="1"/>
  <c r="X113" i="2"/>
  <c r="X112" i="2"/>
  <c r="X111" i="2"/>
  <c r="X110" i="2"/>
  <c r="X109" i="2"/>
  <c r="X108" i="2"/>
  <c r="X107" i="2"/>
  <c r="X106" i="2"/>
  <c r="X105" i="2"/>
  <c r="X104" i="2"/>
  <c r="X103" i="2"/>
  <c r="Z103" i="2" s="1"/>
  <c r="X102" i="2"/>
  <c r="X101" i="2"/>
  <c r="X100" i="2"/>
  <c r="X99" i="2"/>
  <c r="X98" i="2"/>
  <c r="Z98" i="2" s="1"/>
  <c r="X97" i="2"/>
  <c r="X96" i="2"/>
  <c r="X95" i="2"/>
  <c r="X94" i="2"/>
  <c r="X93" i="2"/>
  <c r="X92" i="2"/>
  <c r="X91" i="2"/>
  <c r="X90" i="2"/>
  <c r="X89" i="2"/>
  <c r="X88" i="2"/>
  <c r="X87" i="2"/>
  <c r="X86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X70" i="2"/>
  <c r="Z70" i="2" s="1"/>
  <c r="X69" i="2"/>
  <c r="X68" i="2"/>
  <c r="X67" i="2"/>
  <c r="X66" i="2"/>
  <c r="X65" i="2"/>
  <c r="X64" i="2"/>
  <c r="X63" i="2"/>
  <c r="X62" i="2"/>
  <c r="X61" i="2"/>
  <c r="X60" i="2"/>
  <c r="X59" i="2"/>
  <c r="Z59" i="2" s="1"/>
  <c r="X58" i="2"/>
  <c r="X57" i="2"/>
  <c r="X56" i="2"/>
  <c r="Z56" i="2" s="1"/>
  <c r="X55" i="2"/>
  <c r="X54" i="2"/>
  <c r="X53" i="2"/>
  <c r="X52" i="2"/>
  <c r="X51" i="2"/>
  <c r="X50" i="2"/>
  <c r="X49" i="2"/>
  <c r="X48" i="2"/>
  <c r="Z48" i="2" s="1"/>
  <c r="X47" i="2"/>
  <c r="X46" i="2"/>
  <c r="X45" i="2"/>
  <c r="X44" i="2"/>
  <c r="X43" i="2"/>
  <c r="X42" i="2"/>
  <c r="X41" i="2"/>
  <c r="Z41" i="2" s="1"/>
  <c r="X40" i="2"/>
  <c r="X39" i="2"/>
  <c r="X38" i="2"/>
  <c r="X37" i="2"/>
  <c r="Z37" i="2" s="1"/>
  <c r="X36" i="2"/>
  <c r="X35" i="2"/>
  <c r="X34" i="2"/>
  <c r="X33" i="2"/>
  <c r="Z33" i="2" s="1"/>
  <c r="X32" i="2"/>
  <c r="X31" i="2"/>
  <c r="X30" i="2"/>
  <c r="Z30" i="2" s="1"/>
  <c r="X29" i="2"/>
  <c r="Z29" i="2" s="1"/>
  <c r="X28" i="2"/>
  <c r="Z28" i="2" s="1"/>
  <c r="X27" i="2"/>
  <c r="X26" i="2"/>
  <c r="X25" i="2"/>
  <c r="X24" i="2"/>
  <c r="X23" i="2"/>
  <c r="X22" i="2"/>
  <c r="Z22" i="2" s="1"/>
  <c r="X21" i="2"/>
  <c r="X20" i="2"/>
  <c r="X19" i="2"/>
  <c r="Z19" i="2" s="1"/>
  <c r="X18" i="2"/>
  <c r="X17" i="2"/>
  <c r="X16" i="2"/>
  <c r="X15" i="2"/>
  <c r="X14" i="2"/>
  <c r="Z14" i="2" s="1"/>
  <c r="X13" i="2"/>
  <c r="Z13" i="2" s="1"/>
  <c r="X12" i="2"/>
  <c r="X11" i="2"/>
  <c r="X10" i="2"/>
  <c r="X9" i="2"/>
  <c r="Z9" i="2" s="1"/>
  <c r="X8" i="2"/>
  <c r="X7" i="2"/>
  <c r="X6" i="2"/>
  <c r="X5" i="2"/>
  <c r="X4" i="2"/>
  <c r="AA184" i="2"/>
  <c r="AC184" i="2" s="1"/>
  <c r="AA183" i="2"/>
  <c r="AC183" i="2" s="1"/>
  <c r="AA182" i="2"/>
  <c r="AA181" i="2"/>
  <c r="AA180" i="2"/>
  <c r="AA179" i="2"/>
  <c r="AA178" i="2"/>
  <c r="AC178" i="2" s="1"/>
  <c r="AA177" i="2"/>
  <c r="AA176" i="2"/>
  <c r="AA175" i="2"/>
  <c r="AA174" i="2"/>
  <c r="AC174" i="2" s="1"/>
  <c r="AA173" i="2"/>
  <c r="AA172" i="2"/>
  <c r="AA171" i="2"/>
  <c r="AA170" i="2"/>
  <c r="AA169" i="2"/>
  <c r="AA168" i="2"/>
  <c r="AC168" i="2" s="1"/>
  <c r="AA167" i="2"/>
  <c r="AC167" i="2" s="1"/>
  <c r="AA166" i="2"/>
  <c r="AA165" i="2"/>
  <c r="AA164" i="2"/>
  <c r="AA163" i="2"/>
  <c r="AA162" i="2"/>
  <c r="AC162" i="2" s="1"/>
  <c r="AA161" i="2"/>
  <c r="AA160" i="2"/>
  <c r="AA159" i="2"/>
  <c r="AA158" i="2"/>
  <c r="AC158" i="2" s="1"/>
  <c r="AA157" i="2"/>
  <c r="AA156" i="2"/>
  <c r="AA155" i="2"/>
  <c r="AA154" i="2"/>
  <c r="AA153" i="2"/>
  <c r="AC153" i="2" s="1"/>
  <c r="AA152" i="2"/>
  <c r="AC152" i="2" s="1"/>
  <c r="AA151" i="2"/>
  <c r="AC151" i="2" s="1"/>
  <c r="AA150" i="2"/>
  <c r="AA149" i="2"/>
  <c r="AA148" i="2"/>
  <c r="AA147" i="2"/>
  <c r="AA146" i="2"/>
  <c r="AC146" i="2" s="1"/>
  <c r="AA145" i="2"/>
  <c r="AA144" i="2"/>
  <c r="AA143" i="2"/>
  <c r="AA142" i="2"/>
  <c r="AC142" i="2" s="1"/>
  <c r="AA141" i="2"/>
  <c r="AA140" i="2"/>
  <c r="AA139" i="2"/>
  <c r="AA138" i="2"/>
  <c r="AA137" i="2"/>
  <c r="AC137" i="2" s="1"/>
  <c r="AA136" i="2"/>
  <c r="AC136" i="2" s="1"/>
  <c r="AA135" i="2"/>
  <c r="AC135" i="2" s="1"/>
  <c r="AA134" i="2"/>
  <c r="AA133" i="2"/>
  <c r="AA132" i="2"/>
  <c r="AA131" i="2"/>
  <c r="AA130" i="2"/>
  <c r="AC130" i="2" s="1"/>
  <c r="AA129" i="2"/>
  <c r="AA128" i="2"/>
  <c r="AA127" i="2"/>
  <c r="AA126" i="2"/>
  <c r="AC126" i="2" s="1"/>
  <c r="AA125" i="2"/>
  <c r="AA124" i="2"/>
  <c r="AA123" i="2"/>
  <c r="AA122" i="2"/>
  <c r="AA121" i="2"/>
  <c r="AC121" i="2" s="1"/>
  <c r="AA120" i="2"/>
  <c r="AC120" i="2" s="1"/>
  <c r="AA119" i="2"/>
  <c r="AC119" i="2" s="1"/>
  <c r="AA118" i="2"/>
  <c r="AA117" i="2"/>
  <c r="AA116" i="2"/>
  <c r="AA115" i="2"/>
  <c r="AA114" i="2"/>
  <c r="AA113" i="2"/>
  <c r="AA112" i="2"/>
  <c r="AA111" i="2"/>
  <c r="AA110" i="2"/>
  <c r="AA109" i="2"/>
  <c r="AA108" i="2"/>
  <c r="AA107" i="2"/>
  <c r="AA106" i="2"/>
  <c r="AA105" i="2"/>
  <c r="AC105" i="2" s="1"/>
  <c r="AA104" i="2"/>
  <c r="AC104" i="2" s="1"/>
  <c r="AA103" i="2"/>
  <c r="AC103" i="2" s="1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C89" i="2" s="1"/>
  <c r="AA88" i="2"/>
  <c r="AC88" i="2" s="1"/>
  <c r="AA87" i="2"/>
  <c r="AC87" i="2" s="1"/>
  <c r="AA86" i="2"/>
  <c r="AA85" i="2"/>
  <c r="AA84" i="2"/>
  <c r="AA83" i="2"/>
  <c r="AA82" i="2"/>
  <c r="AA81" i="2"/>
  <c r="AA80" i="2"/>
  <c r="AA79" i="2"/>
  <c r="AA78" i="2"/>
  <c r="AA77" i="2"/>
  <c r="AA76" i="2"/>
  <c r="AA75" i="2"/>
  <c r="AA74" i="2"/>
  <c r="AA73" i="2"/>
  <c r="AC73" i="2" s="1"/>
  <c r="AA72" i="2"/>
  <c r="AC72" i="2" s="1"/>
  <c r="AA71" i="2"/>
  <c r="AC71" i="2" s="1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C57" i="2" s="1"/>
  <c r="AA56" i="2"/>
  <c r="AC56" i="2" s="1"/>
  <c r="AA55" i="2"/>
  <c r="AC55" i="2" s="1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C41" i="2" s="1"/>
  <c r="AA40" i="2"/>
  <c r="AC40" i="2" s="1"/>
  <c r="AA39" i="2"/>
  <c r="AC39" i="2" s="1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C24" i="2" s="1"/>
  <c r="AA23" i="2"/>
  <c r="AA22" i="2"/>
  <c r="AA21" i="2"/>
  <c r="AA20" i="2"/>
  <c r="AA19" i="2"/>
  <c r="AA18" i="2"/>
  <c r="AA17" i="2"/>
  <c r="AC17" i="2" s="1"/>
  <c r="AA16" i="2"/>
  <c r="AC16" i="2" s="1"/>
  <c r="AA15" i="2"/>
  <c r="AC15" i="2" s="1"/>
  <c r="AA14" i="2"/>
  <c r="AA13" i="2"/>
  <c r="AA12" i="2"/>
  <c r="AA11" i="2"/>
  <c r="AA10" i="2"/>
  <c r="AA9" i="2"/>
  <c r="AA8" i="2"/>
  <c r="AC8" i="2" s="1"/>
  <c r="AA7" i="2"/>
  <c r="AA185" i="2"/>
  <c r="AA6" i="2"/>
  <c r="AA5" i="2"/>
  <c r="AA4" i="2"/>
  <c r="D184" i="2"/>
  <c r="D183" i="2"/>
  <c r="D180" i="2"/>
  <c r="D179" i="2"/>
  <c r="D176" i="2"/>
  <c r="D175" i="2"/>
  <c r="D173" i="2"/>
  <c r="D172" i="2"/>
  <c r="D171" i="2"/>
  <c r="D168" i="2"/>
  <c r="D167" i="2"/>
  <c r="D164" i="2"/>
  <c r="D163" i="2"/>
  <c r="D160" i="2"/>
  <c r="D159" i="2"/>
  <c r="D157" i="2"/>
  <c r="D156" i="2"/>
  <c r="D155" i="2"/>
  <c r="D152" i="2"/>
  <c r="D151" i="2"/>
  <c r="D148" i="2"/>
  <c r="D147" i="2"/>
  <c r="D145" i="2"/>
  <c r="D144" i="2"/>
  <c r="D140" i="2"/>
  <c r="D139" i="2"/>
  <c r="D137" i="2"/>
  <c r="D136" i="2"/>
  <c r="D135" i="2"/>
  <c r="D133" i="2"/>
  <c r="D132" i="2"/>
  <c r="D131" i="2"/>
  <c r="D129" i="2"/>
  <c r="D128" i="2"/>
  <c r="D125" i="2"/>
  <c r="D124" i="2"/>
  <c r="D123" i="2"/>
  <c r="D121" i="2"/>
  <c r="D120" i="2"/>
  <c r="D119" i="2"/>
  <c r="D117" i="2"/>
  <c r="D116" i="2"/>
  <c r="D115" i="2"/>
  <c r="D113" i="2"/>
  <c r="D112" i="2"/>
  <c r="D109" i="2"/>
  <c r="D108" i="2"/>
  <c r="D107" i="2"/>
  <c r="D105" i="2"/>
  <c r="D104" i="2"/>
  <c r="D103" i="2"/>
  <c r="D100" i="2"/>
  <c r="D99" i="2"/>
  <c r="D97" i="2"/>
  <c r="D96" i="2"/>
  <c r="D92" i="2"/>
  <c r="D91" i="2"/>
  <c r="D89" i="2"/>
  <c r="D88" i="2"/>
  <c r="D87" i="2"/>
  <c r="D84" i="2"/>
  <c r="D83" i="2"/>
  <c r="D81" i="2"/>
  <c r="D80" i="2"/>
  <c r="D76" i="2"/>
  <c r="D75" i="2"/>
  <c r="D73" i="2"/>
  <c r="D72" i="2"/>
  <c r="D71" i="2"/>
  <c r="D69" i="2"/>
  <c r="D68" i="2"/>
  <c r="D67" i="2"/>
  <c r="D65" i="2"/>
  <c r="D64" i="2"/>
  <c r="D63" i="2"/>
  <c r="D61" i="2"/>
  <c r="D60" i="2"/>
  <c r="D59" i="2"/>
  <c r="D57" i="2"/>
  <c r="D56" i="2"/>
  <c r="D55" i="2"/>
  <c r="D53" i="2"/>
  <c r="D52" i="2"/>
  <c r="D51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6" i="2"/>
  <c r="D15" i="2"/>
  <c r="D14" i="2"/>
  <c r="D13" i="2"/>
  <c r="D12" i="2"/>
  <c r="D11" i="2"/>
  <c r="D10" i="2"/>
  <c r="D9" i="2"/>
  <c r="D8" i="2"/>
  <c r="D7" i="2"/>
  <c r="D6" i="2"/>
  <c r="D5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5" i="2"/>
  <c r="I34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D185" i="2"/>
  <c r="H185" i="2" s="1"/>
  <c r="D182" i="2"/>
  <c r="D181" i="2"/>
  <c r="D178" i="2"/>
  <c r="H178" i="2" s="1"/>
  <c r="D177" i="2"/>
  <c r="H177" i="2" s="1"/>
  <c r="D174" i="2"/>
  <c r="D170" i="2"/>
  <c r="D169" i="2"/>
  <c r="H169" i="2" s="1"/>
  <c r="D166" i="2"/>
  <c r="D165" i="2"/>
  <c r="D162" i="2"/>
  <c r="D161" i="2"/>
  <c r="H161" i="2" s="1"/>
  <c r="D158" i="2"/>
  <c r="D154" i="2"/>
  <c r="D153" i="2"/>
  <c r="D150" i="2"/>
  <c r="H150" i="2" s="1"/>
  <c r="D149" i="2"/>
  <c r="H149" i="2" s="1"/>
  <c r="D146" i="2"/>
  <c r="D143" i="2"/>
  <c r="H143" i="2" s="1"/>
  <c r="D142" i="2"/>
  <c r="H142" i="2" s="1"/>
  <c r="D141" i="2"/>
  <c r="H141" i="2" s="1"/>
  <c r="D138" i="2"/>
  <c r="D134" i="2"/>
  <c r="D130" i="2"/>
  <c r="H130" i="2" s="1"/>
  <c r="D127" i="2"/>
  <c r="D126" i="2"/>
  <c r="D122" i="2"/>
  <c r="D118" i="2"/>
  <c r="H118" i="2" s="1"/>
  <c r="D114" i="2"/>
  <c r="D111" i="2"/>
  <c r="D110" i="2"/>
  <c r="D106" i="2"/>
  <c r="H106" i="2" s="1"/>
  <c r="D102" i="2"/>
  <c r="D101" i="2"/>
  <c r="D98" i="2"/>
  <c r="D95" i="2"/>
  <c r="H95" i="2" s="1"/>
  <c r="D94" i="2"/>
  <c r="D93" i="2"/>
  <c r="D90" i="2"/>
  <c r="D86" i="2"/>
  <c r="H86" i="2" s="1"/>
  <c r="D85" i="2"/>
  <c r="H85" i="2" s="1"/>
  <c r="D82" i="2"/>
  <c r="D79" i="2"/>
  <c r="H79" i="2" s="1"/>
  <c r="D78" i="2"/>
  <c r="H78" i="2" s="1"/>
  <c r="D77" i="2"/>
  <c r="H77" i="2" s="1"/>
  <c r="D74" i="2"/>
  <c r="D70" i="2"/>
  <c r="D66" i="2"/>
  <c r="H66" i="2" s="1"/>
  <c r="D62" i="2"/>
  <c r="D58" i="2"/>
  <c r="D54" i="2"/>
  <c r="D50" i="2"/>
  <c r="H50" i="2" s="1"/>
  <c r="D17" i="2"/>
  <c r="H17" i="2" s="1"/>
  <c r="H153" i="2" l="1"/>
  <c r="U42" i="2"/>
  <c r="U58" i="2"/>
  <c r="U102" i="2"/>
  <c r="U150" i="2"/>
  <c r="U170" i="2"/>
  <c r="H181" i="2"/>
  <c r="U40" i="2"/>
  <c r="U44" i="2"/>
  <c r="AC13" i="2"/>
  <c r="AC29" i="2"/>
  <c r="AC37" i="2"/>
  <c r="AC169" i="2"/>
  <c r="H20" i="2"/>
  <c r="H24" i="2"/>
  <c r="H28" i="2"/>
  <c r="H32" i="2"/>
  <c r="H36" i="2"/>
  <c r="H40" i="2"/>
  <c r="H44" i="2"/>
  <c r="H48" i="2"/>
  <c r="H64" i="2"/>
  <c r="H104" i="2"/>
  <c r="H116" i="2"/>
  <c r="H128" i="2"/>
  <c r="H160" i="2"/>
  <c r="H168" i="2"/>
  <c r="H8" i="2"/>
  <c r="H12" i="2"/>
  <c r="H16" i="2"/>
  <c r="H60" i="2"/>
  <c r="H76" i="2"/>
  <c r="H84" i="2"/>
  <c r="H112" i="2"/>
  <c r="H140" i="2"/>
  <c r="H148" i="2"/>
  <c r="H156" i="2"/>
  <c r="H176" i="2"/>
  <c r="H184" i="2"/>
  <c r="H127" i="2"/>
  <c r="H7" i="2"/>
  <c r="H11" i="2"/>
  <c r="H15" i="2"/>
  <c r="H53" i="2"/>
  <c r="H59" i="2"/>
  <c r="H69" i="2"/>
  <c r="H75" i="2"/>
  <c r="H83" i="2"/>
  <c r="H89" i="2"/>
  <c r="H97" i="2"/>
  <c r="H109" i="2"/>
  <c r="H121" i="2"/>
  <c r="H133" i="2"/>
  <c r="H139" i="2"/>
  <c r="H147" i="2"/>
  <c r="H155" i="2"/>
  <c r="H175" i="2"/>
  <c r="H183" i="2"/>
  <c r="H54" i="2"/>
  <c r="H70" i="2"/>
  <c r="H90" i="2"/>
  <c r="H110" i="2"/>
  <c r="H134" i="2"/>
  <c r="H21" i="2"/>
  <c r="H25" i="2"/>
  <c r="H29" i="2"/>
  <c r="H33" i="2"/>
  <c r="H37" i="2"/>
  <c r="H41" i="2"/>
  <c r="H45" i="2"/>
  <c r="H49" i="2"/>
  <c r="H55" i="2"/>
  <c r="H65" i="2"/>
  <c r="H71" i="2"/>
  <c r="H91" i="2"/>
  <c r="H99" i="2"/>
  <c r="H105" i="2"/>
  <c r="H117" i="2"/>
  <c r="H123" i="2"/>
  <c r="H129" i="2"/>
  <c r="H135" i="2"/>
  <c r="H163" i="2"/>
  <c r="H171" i="2"/>
  <c r="H98" i="2"/>
  <c r="H122" i="2"/>
  <c r="H162" i="2"/>
  <c r="H170" i="2"/>
  <c r="H58" i="2"/>
  <c r="H74" i="2"/>
  <c r="H82" i="2"/>
  <c r="H93" i="2"/>
  <c r="H101" i="2"/>
  <c r="H111" i="2"/>
  <c r="H126" i="2"/>
  <c r="H138" i="2"/>
  <c r="H146" i="2"/>
  <c r="H154" i="2"/>
  <c r="H165" i="2"/>
  <c r="H174" i="2"/>
  <c r="H182" i="2"/>
  <c r="H5" i="2"/>
  <c r="H9" i="2"/>
  <c r="H13" i="2"/>
  <c r="H18" i="2"/>
  <c r="H22" i="2"/>
  <c r="H26" i="2"/>
  <c r="H30" i="2"/>
  <c r="H34" i="2"/>
  <c r="H38" i="2"/>
  <c r="H42" i="2"/>
  <c r="H46" i="2"/>
  <c r="H51" i="2"/>
  <c r="H56" i="2"/>
  <c r="H61" i="2"/>
  <c r="H67" i="2"/>
  <c r="H72" i="2"/>
  <c r="H80" i="2"/>
  <c r="H87" i="2"/>
  <c r="H92" i="2"/>
  <c r="H100" i="2"/>
  <c r="H107" i="2"/>
  <c r="H113" i="2"/>
  <c r="H119" i="2"/>
  <c r="H124" i="2"/>
  <c r="H131" i="2"/>
  <c r="H136" i="2"/>
  <c r="H144" i="2"/>
  <c r="H151" i="2"/>
  <c r="H157" i="2"/>
  <c r="H164" i="2"/>
  <c r="H172" i="2"/>
  <c r="H179" i="2"/>
  <c r="H62" i="2"/>
  <c r="H94" i="2"/>
  <c r="H102" i="2"/>
  <c r="H114" i="2"/>
  <c r="H158" i="2"/>
  <c r="H166" i="2"/>
  <c r="H6" i="2"/>
  <c r="H10" i="2"/>
  <c r="H14" i="2"/>
  <c r="H19" i="2"/>
  <c r="H23" i="2"/>
  <c r="H27" i="2"/>
  <c r="H31" i="2"/>
  <c r="H35" i="2"/>
  <c r="H39" i="2"/>
  <c r="H43" i="2"/>
  <c r="H47" i="2"/>
  <c r="H52" i="2"/>
  <c r="H57" i="2"/>
  <c r="H63" i="2"/>
  <c r="H68" i="2"/>
  <c r="H73" i="2"/>
  <c r="H81" i="2"/>
  <c r="H88" i="2"/>
  <c r="H96" i="2"/>
  <c r="H103" i="2"/>
  <c r="H108" i="2"/>
  <c r="H115" i="2"/>
  <c r="H120" i="2"/>
  <c r="H125" i="2"/>
  <c r="H132" i="2"/>
  <c r="H137" i="2"/>
  <c r="H145" i="2"/>
  <c r="H152" i="2"/>
  <c r="H159" i="2"/>
  <c r="H167" i="2"/>
  <c r="H173" i="2"/>
  <c r="H180" i="2"/>
  <c r="U26" i="2"/>
  <c r="U46" i="2"/>
  <c r="U90" i="2"/>
  <c r="AC25" i="2"/>
  <c r="AC134" i="2"/>
  <c r="AC150" i="2"/>
  <c r="AC166" i="2"/>
  <c r="AC182" i="2"/>
  <c r="AC7" i="2"/>
  <c r="AC53" i="2"/>
  <c r="AC69" i="2"/>
  <c r="AC85" i="2"/>
  <c r="AC101" i="2"/>
  <c r="AC117" i="2"/>
  <c r="AC133" i="2"/>
  <c r="AC149" i="2"/>
  <c r="AC165" i="2"/>
  <c r="AC181" i="2"/>
  <c r="U124" i="2"/>
  <c r="U164" i="2"/>
  <c r="AC32" i="2"/>
  <c r="AC44" i="2"/>
  <c r="AC60" i="2"/>
  <c r="AC76" i="2"/>
  <c r="AC92" i="2"/>
  <c r="AC108" i="2"/>
  <c r="AC124" i="2"/>
  <c r="AC140" i="2"/>
  <c r="AC156" i="2"/>
  <c r="AC172" i="2"/>
  <c r="U151" i="2"/>
  <c r="G186" i="2"/>
  <c r="M186" i="2"/>
  <c r="U60" i="2"/>
  <c r="U64" i="2"/>
  <c r="O186" i="2"/>
  <c r="AC19" i="2"/>
  <c r="AC43" i="2"/>
  <c r="AC59" i="2"/>
  <c r="AC75" i="2"/>
  <c r="AC91" i="2"/>
  <c r="AC107" i="2"/>
  <c r="AC123" i="2"/>
  <c r="AC139" i="2"/>
  <c r="AC155" i="2"/>
  <c r="AC171" i="2"/>
  <c r="AC5" i="2"/>
  <c r="AC12" i="2"/>
  <c r="AC20" i="2"/>
  <c r="AC28" i="2"/>
  <c r="AC36" i="2"/>
  <c r="AC48" i="2"/>
  <c r="AC64" i="2"/>
  <c r="AC80" i="2"/>
  <c r="AC96" i="2"/>
  <c r="AC112" i="2"/>
  <c r="AC128" i="2"/>
  <c r="AC144" i="2"/>
  <c r="AC160" i="2"/>
  <c r="AC176" i="2"/>
  <c r="U87" i="2"/>
  <c r="U159" i="2"/>
  <c r="U163" i="2"/>
  <c r="U171" i="2"/>
  <c r="U175" i="2"/>
  <c r="AB186" i="2"/>
  <c r="E186" i="2"/>
  <c r="I186" i="2"/>
  <c r="K186" i="2"/>
  <c r="U7" i="2"/>
  <c r="U11" i="2"/>
  <c r="U15" i="2"/>
  <c r="U19" i="2"/>
  <c r="U23" i="2"/>
  <c r="U27" i="2"/>
  <c r="U31" i="2"/>
  <c r="U35" i="2"/>
  <c r="U39" i="2"/>
  <c r="U43" i="2"/>
  <c r="U47" i="2"/>
  <c r="U51" i="2"/>
  <c r="U55" i="2"/>
  <c r="U59" i="2"/>
  <c r="U63" i="2"/>
  <c r="U67" i="2"/>
  <c r="U71" i="2"/>
  <c r="U75" i="2"/>
  <c r="U79" i="2"/>
  <c r="U83" i="2"/>
  <c r="U91" i="2"/>
  <c r="U95" i="2"/>
  <c r="U99" i="2"/>
  <c r="U103" i="2"/>
  <c r="U107" i="2"/>
  <c r="U111" i="2"/>
  <c r="U115" i="2"/>
  <c r="U119" i="2"/>
  <c r="U123" i="2"/>
  <c r="U127" i="2"/>
  <c r="U131" i="2"/>
  <c r="U135" i="2"/>
  <c r="U139" i="2"/>
  <c r="U143" i="2"/>
  <c r="U147" i="2"/>
  <c r="U155" i="2"/>
  <c r="U167" i="2"/>
  <c r="U179" i="2"/>
  <c r="U183" i="2"/>
  <c r="Q186" i="2"/>
  <c r="U4" i="2"/>
  <c r="S186" i="2"/>
  <c r="U8" i="2"/>
  <c r="U12" i="2"/>
  <c r="U16" i="2"/>
  <c r="U20" i="2"/>
  <c r="U24" i="2"/>
  <c r="U28" i="2"/>
  <c r="U32" i="2"/>
  <c r="U36" i="2"/>
  <c r="U48" i="2"/>
  <c r="U52" i="2"/>
  <c r="U56" i="2"/>
  <c r="U68" i="2"/>
  <c r="U72" i="2"/>
  <c r="U76" i="2"/>
  <c r="U80" i="2"/>
  <c r="U84" i="2"/>
  <c r="U88" i="2"/>
  <c r="U92" i="2"/>
  <c r="U96" i="2"/>
  <c r="U100" i="2"/>
  <c r="U104" i="2"/>
  <c r="U108" i="2"/>
  <c r="U112" i="2"/>
  <c r="U116" i="2"/>
  <c r="U120" i="2"/>
  <c r="U128" i="2"/>
  <c r="U132" i="2"/>
  <c r="U136" i="2"/>
  <c r="U140" i="2"/>
  <c r="U144" i="2"/>
  <c r="U148" i="2"/>
  <c r="U152" i="2"/>
  <c r="U156" i="2"/>
  <c r="U160" i="2"/>
  <c r="U168" i="2"/>
  <c r="U172" i="2"/>
  <c r="U176" i="2"/>
  <c r="U180" i="2"/>
  <c r="U184" i="2"/>
  <c r="V186" i="2"/>
  <c r="X186" i="2"/>
  <c r="AC4" i="2"/>
  <c r="AA186" i="2"/>
  <c r="AC138" i="2"/>
  <c r="AC154" i="2"/>
  <c r="AC170" i="2"/>
  <c r="AC11" i="2"/>
  <c r="AC27" i="2"/>
  <c r="AC35" i="2"/>
  <c r="AC47" i="2"/>
  <c r="AC63" i="2"/>
  <c r="AC79" i="2"/>
  <c r="AC95" i="2"/>
  <c r="AC111" i="2"/>
  <c r="AC127" i="2"/>
  <c r="AC143" i="2"/>
  <c r="AC159" i="2"/>
  <c r="AC175" i="2"/>
  <c r="AC52" i="2"/>
  <c r="AC68" i="2"/>
  <c r="AC84" i="2"/>
  <c r="AC100" i="2"/>
  <c r="AC116" i="2"/>
  <c r="AC132" i="2"/>
  <c r="AC148" i="2"/>
  <c r="AC164" i="2"/>
  <c r="AC180" i="2"/>
  <c r="AC6" i="2"/>
  <c r="AC33" i="2"/>
  <c r="AC49" i="2"/>
  <c r="AC65" i="2"/>
  <c r="AC81" i="2"/>
  <c r="AC97" i="2"/>
  <c r="AC113" i="2"/>
  <c r="AC129" i="2"/>
  <c r="AC145" i="2"/>
  <c r="AC173" i="2"/>
  <c r="AC177" i="2"/>
  <c r="AC21" i="2"/>
  <c r="AC45" i="2"/>
  <c r="AC61" i="2"/>
  <c r="AC77" i="2"/>
  <c r="AC93" i="2"/>
  <c r="AC109" i="2"/>
  <c r="AC125" i="2"/>
  <c r="AC141" i="2"/>
  <c r="AC157" i="2"/>
  <c r="AC161" i="2"/>
  <c r="AC185" i="2"/>
  <c r="AC10" i="2"/>
  <c r="AC14" i="2"/>
  <c r="AC18" i="2"/>
  <c r="AC22" i="2"/>
  <c r="AC26" i="2"/>
  <c r="AC30" i="2"/>
  <c r="AC34" i="2"/>
  <c r="AC38" i="2"/>
  <c r="AC42" i="2"/>
  <c r="AC46" i="2"/>
  <c r="AC50" i="2"/>
  <c r="AC54" i="2"/>
  <c r="AC58" i="2"/>
  <c r="AC62" i="2"/>
  <c r="AC66" i="2"/>
  <c r="AC70" i="2"/>
  <c r="AC74" i="2"/>
  <c r="AC78" i="2"/>
  <c r="AC82" i="2"/>
  <c r="AC86" i="2"/>
  <c r="AC90" i="2"/>
  <c r="AC94" i="2"/>
  <c r="AC98" i="2"/>
  <c r="AC102" i="2"/>
  <c r="AC106" i="2"/>
  <c r="AC110" i="2"/>
  <c r="AC114" i="2"/>
  <c r="AC118" i="2"/>
  <c r="AC122" i="2"/>
  <c r="AC51" i="2"/>
  <c r="AC67" i="2"/>
  <c r="AC83" i="2"/>
  <c r="AC99" i="2"/>
  <c r="AC115" i="2"/>
  <c r="AC131" i="2"/>
  <c r="AC147" i="2"/>
  <c r="AC163" i="2"/>
  <c r="AC179" i="2"/>
  <c r="P7" i="2"/>
  <c r="R7" i="2"/>
  <c r="J7" i="2"/>
  <c r="N7" i="2"/>
  <c r="P19" i="2"/>
  <c r="R19" i="2"/>
  <c r="J19" i="2"/>
  <c r="N19" i="2"/>
  <c r="R31" i="2"/>
  <c r="P31" i="2"/>
  <c r="J31" i="2"/>
  <c r="N31" i="2"/>
  <c r="R39" i="2"/>
  <c r="P39" i="2"/>
  <c r="J39" i="2"/>
  <c r="N39" i="2"/>
  <c r="R51" i="2"/>
  <c r="P51" i="2"/>
  <c r="J51" i="2"/>
  <c r="N51" i="2"/>
  <c r="R59" i="2"/>
  <c r="P59" i="2"/>
  <c r="J59" i="2"/>
  <c r="N59" i="2"/>
  <c r="R71" i="2"/>
  <c r="P71" i="2"/>
  <c r="J71" i="2"/>
  <c r="N71" i="2"/>
  <c r="R79" i="2"/>
  <c r="P79" i="2"/>
  <c r="J79" i="2"/>
  <c r="N79" i="2"/>
  <c r="R91" i="2"/>
  <c r="P91" i="2"/>
  <c r="J91" i="2"/>
  <c r="N91" i="2"/>
  <c r="R99" i="2"/>
  <c r="P99" i="2"/>
  <c r="J99" i="2"/>
  <c r="N99" i="2"/>
  <c r="R107" i="2"/>
  <c r="P107" i="2"/>
  <c r="J107" i="2"/>
  <c r="N107" i="2"/>
  <c r="R123" i="2"/>
  <c r="P123" i="2"/>
  <c r="J123" i="2"/>
  <c r="N123" i="2"/>
  <c r="R135" i="2"/>
  <c r="P135" i="2"/>
  <c r="N135" i="2"/>
  <c r="J135" i="2"/>
  <c r="R143" i="2"/>
  <c r="P143" i="2"/>
  <c r="N143" i="2"/>
  <c r="J143" i="2"/>
  <c r="R155" i="2"/>
  <c r="P155" i="2"/>
  <c r="N155" i="2"/>
  <c r="J155" i="2"/>
  <c r="R167" i="2"/>
  <c r="P167" i="2"/>
  <c r="N167" i="2"/>
  <c r="J167" i="2"/>
  <c r="R175" i="2"/>
  <c r="P175" i="2"/>
  <c r="N175" i="2"/>
  <c r="J175" i="2"/>
  <c r="R4" i="2"/>
  <c r="N4" i="2"/>
  <c r="P4" i="2"/>
  <c r="J4" i="2"/>
  <c r="R8" i="2"/>
  <c r="P8" i="2"/>
  <c r="N8" i="2"/>
  <c r="J8" i="2"/>
  <c r="R12" i="2"/>
  <c r="N12" i="2"/>
  <c r="P12" i="2"/>
  <c r="J12" i="2"/>
  <c r="R16" i="2"/>
  <c r="P16" i="2"/>
  <c r="N16" i="2"/>
  <c r="J16" i="2"/>
  <c r="R20" i="2"/>
  <c r="N20" i="2"/>
  <c r="P20" i="2"/>
  <c r="J20" i="2"/>
  <c r="R24" i="2"/>
  <c r="P24" i="2"/>
  <c r="N24" i="2"/>
  <c r="J24" i="2"/>
  <c r="R28" i="2"/>
  <c r="N28" i="2"/>
  <c r="P28" i="2"/>
  <c r="J28" i="2"/>
  <c r="R32" i="2"/>
  <c r="P32" i="2"/>
  <c r="N32" i="2"/>
  <c r="J32" i="2"/>
  <c r="R36" i="2"/>
  <c r="N36" i="2"/>
  <c r="P36" i="2"/>
  <c r="J36" i="2"/>
  <c r="R40" i="2"/>
  <c r="P40" i="2"/>
  <c r="N40" i="2"/>
  <c r="J40" i="2"/>
  <c r="R44" i="2"/>
  <c r="N44" i="2"/>
  <c r="P44" i="2"/>
  <c r="J44" i="2"/>
  <c r="R48" i="2"/>
  <c r="P48" i="2"/>
  <c r="N48" i="2"/>
  <c r="J48" i="2"/>
  <c r="R52" i="2"/>
  <c r="N52" i="2"/>
  <c r="P52" i="2"/>
  <c r="J52" i="2"/>
  <c r="R56" i="2"/>
  <c r="P56" i="2"/>
  <c r="N56" i="2"/>
  <c r="J56" i="2"/>
  <c r="R60" i="2"/>
  <c r="P60" i="2"/>
  <c r="N60" i="2"/>
  <c r="J60" i="2"/>
  <c r="R64" i="2"/>
  <c r="P64" i="2"/>
  <c r="N64" i="2"/>
  <c r="J64" i="2"/>
  <c r="R68" i="2"/>
  <c r="P68" i="2"/>
  <c r="N68" i="2"/>
  <c r="J68" i="2"/>
  <c r="R72" i="2"/>
  <c r="P72" i="2"/>
  <c r="N72" i="2"/>
  <c r="J72" i="2"/>
  <c r="R76" i="2"/>
  <c r="P76" i="2"/>
  <c r="N76" i="2"/>
  <c r="J76" i="2"/>
  <c r="R80" i="2"/>
  <c r="P80" i="2"/>
  <c r="N80" i="2"/>
  <c r="J80" i="2"/>
  <c r="R84" i="2"/>
  <c r="P84" i="2"/>
  <c r="N84" i="2"/>
  <c r="J84" i="2"/>
  <c r="R88" i="2"/>
  <c r="P88" i="2"/>
  <c r="J88" i="2"/>
  <c r="N88" i="2"/>
  <c r="R92" i="2"/>
  <c r="P92" i="2"/>
  <c r="J92" i="2"/>
  <c r="N92" i="2"/>
  <c r="R96" i="2"/>
  <c r="P96" i="2"/>
  <c r="J96" i="2"/>
  <c r="N96" i="2"/>
  <c r="R100" i="2"/>
  <c r="P100" i="2"/>
  <c r="J100" i="2"/>
  <c r="N100" i="2"/>
  <c r="R104" i="2"/>
  <c r="P104" i="2"/>
  <c r="J104" i="2"/>
  <c r="N104" i="2"/>
  <c r="R108" i="2"/>
  <c r="P108" i="2"/>
  <c r="J108" i="2"/>
  <c r="N108" i="2"/>
  <c r="R112" i="2"/>
  <c r="P112" i="2"/>
  <c r="J112" i="2"/>
  <c r="N112" i="2"/>
  <c r="R116" i="2"/>
  <c r="P116" i="2"/>
  <c r="J116" i="2"/>
  <c r="N116" i="2"/>
  <c r="R120" i="2"/>
  <c r="P120" i="2"/>
  <c r="J120" i="2"/>
  <c r="N120" i="2"/>
  <c r="R124" i="2"/>
  <c r="P124" i="2"/>
  <c r="J124" i="2"/>
  <c r="N124" i="2"/>
  <c r="R128" i="2"/>
  <c r="P128" i="2"/>
  <c r="J128" i="2"/>
  <c r="N128" i="2"/>
  <c r="R132" i="2"/>
  <c r="P132" i="2"/>
  <c r="J132" i="2"/>
  <c r="N132" i="2"/>
  <c r="R136" i="2"/>
  <c r="P136" i="2"/>
  <c r="J136" i="2"/>
  <c r="N136" i="2"/>
  <c r="R140" i="2"/>
  <c r="P140" i="2"/>
  <c r="J140" i="2"/>
  <c r="N140" i="2"/>
  <c r="R144" i="2"/>
  <c r="P144" i="2"/>
  <c r="J144" i="2"/>
  <c r="N144" i="2"/>
  <c r="R148" i="2"/>
  <c r="P148" i="2"/>
  <c r="J148" i="2"/>
  <c r="N148" i="2"/>
  <c r="R152" i="2"/>
  <c r="P152" i="2"/>
  <c r="J152" i="2"/>
  <c r="N152" i="2"/>
  <c r="R156" i="2"/>
  <c r="P156" i="2"/>
  <c r="J156" i="2"/>
  <c r="N156" i="2"/>
  <c r="R160" i="2"/>
  <c r="P160" i="2"/>
  <c r="J160" i="2"/>
  <c r="N160" i="2"/>
  <c r="R164" i="2"/>
  <c r="P164" i="2"/>
  <c r="J164" i="2"/>
  <c r="N164" i="2"/>
  <c r="R168" i="2"/>
  <c r="P168" i="2"/>
  <c r="J168" i="2"/>
  <c r="N168" i="2"/>
  <c r="R172" i="2"/>
  <c r="P172" i="2"/>
  <c r="J172" i="2"/>
  <c r="N172" i="2"/>
  <c r="R176" i="2"/>
  <c r="P176" i="2"/>
  <c r="J176" i="2"/>
  <c r="N176" i="2"/>
  <c r="R180" i="2"/>
  <c r="P180" i="2"/>
  <c r="J180" i="2"/>
  <c r="N180" i="2"/>
  <c r="R184" i="2"/>
  <c r="P184" i="2"/>
  <c r="J184" i="2"/>
  <c r="N184" i="2"/>
  <c r="P11" i="2"/>
  <c r="R11" i="2"/>
  <c r="J11" i="2"/>
  <c r="N11" i="2"/>
  <c r="P23" i="2"/>
  <c r="R23" i="2"/>
  <c r="J23" i="2"/>
  <c r="N23" i="2"/>
  <c r="R43" i="2"/>
  <c r="P43" i="2"/>
  <c r="J43" i="2"/>
  <c r="N43" i="2"/>
  <c r="R63" i="2"/>
  <c r="P63" i="2"/>
  <c r="J63" i="2"/>
  <c r="N63" i="2"/>
  <c r="R83" i="2"/>
  <c r="P83" i="2"/>
  <c r="J83" i="2"/>
  <c r="N83" i="2"/>
  <c r="R103" i="2"/>
  <c r="P103" i="2"/>
  <c r="J103" i="2"/>
  <c r="N103" i="2"/>
  <c r="R115" i="2"/>
  <c r="P115" i="2"/>
  <c r="J115" i="2"/>
  <c r="N115" i="2"/>
  <c r="R127" i="2"/>
  <c r="P127" i="2"/>
  <c r="J127" i="2"/>
  <c r="N127" i="2"/>
  <c r="R147" i="2"/>
  <c r="P147" i="2"/>
  <c r="N147" i="2"/>
  <c r="J147" i="2"/>
  <c r="R159" i="2"/>
  <c r="P159" i="2"/>
  <c r="N159" i="2"/>
  <c r="J159" i="2"/>
  <c r="R179" i="2"/>
  <c r="P179" i="2"/>
  <c r="N179" i="2"/>
  <c r="J179" i="2"/>
  <c r="R5" i="2"/>
  <c r="N5" i="2"/>
  <c r="P5" i="2"/>
  <c r="J5" i="2"/>
  <c r="R17" i="2"/>
  <c r="P17" i="2"/>
  <c r="N17" i="2"/>
  <c r="J17" i="2"/>
  <c r="R25" i="2"/>
  <c r="P25" i="2"/>
  <c r="N25" i="2"/>
  <c r="J25" i="2"/>
  <c r="R37" i="2"/>
  <c r="N37" i="2"/>
  <c r="P37" i="2"/>
  <c r="J37" i="2"/>
  <c r="R45" i="2"/>
  <c r="N45" i="2"/>
  <c r="P45" i="2"/>
  <c r="J45" i="2"/>
  <c r="R57" i="2"/>
  <c r="P57" i="2"/>
  <c r="N57" i="2"/>
  <c r="J57" i="2"/>
  <c r="R69" i="2"/>
  <c r="N69" i="2"/>
  <c r="P69" i="2"/>
  <c r="J69" i="2"/>
  <c r="R77" i="2"/>
  <c r="P77" i="2"/>
  <c r="N77" i="2"/>
  <c r="J77" i="2"/>
  <c r="R89" i="2"/>
  <c r="P89" i="2"/>
  <c r="N89" i="2"/>
  <c r="J89" i="2"/>
  <c r="R97" i="2"/>
  <c r="N97" i="2"/>
  <c r="P97" i="2"/>
  <c r="J97" i="2"/>
  <c r="R105" i="2"/>
  <c r="P105" i="2"/>
  <c r="N105" i="2"/>
  <c r="J105" i="2"/>
  <c r="N113" i="2"/>
  <c r="P113" i="2"/>
  <c r="J113" i="2"/>
  <c r="R113" i="2"/>
  <c r="R125" i="2"/>
  <c r="P125" i="2"/>
  <c r="N125" i="2"/>
  <c r="J125" i="2"/>
  <c r="R137" i="2"/>
  <c r="P137" i="2"/>
  <c r="N137" i="2"/>
  <c r="J137" i="2"/>
  <c r="R149" i="2"/>
  <c r="N149" i="2"/>
  <c r="P149" i="2"/>
  <c r="J149" i="2"/>
  <c r="R161" i="2"/>
  <c r="N161" i="2"/>
  <c r="P161" i="2"/>
  <c r="J161" i="2"/>
  <c r="R173" i="2"/>
  <c r="P173" i="2"/>
  <c r="N173" i="2"/>
  <c r="J173" i="2"/>
  <c r="R185" i="2"/>
  <c r="P185" i="2"/>
  <c r="N185" i="2"/>
  <c r="J185" i="2"/>
  <c r="U6" i="2"/>
  <c r="U10" i="2"/>
  <c r="U14" i="2"/>
  <c r="U18" i="2"/>
  <c r="U22" i="2"/>
  <c r="U30" i="2"/>
  <c r="U34" i="2"/>
  <c r="U38" i="2"/>
  <c r="U50" i="2"/>
  <c r="U54" i="2"/>
  <c r="U62" i="2"/>
  <c r="U66" i="2"/>
  <c r="U70" i="2"/>
  <c r="U74" i="2"/>
  <c r="U78" i="2"/>
  <c r="U82" i="2"/>
  <c r="U86" i="2"/>
  <c r="U94" i="2"/>
  <c r="U98" i="2"/>
  <c r="U106" i="2"/>
  <c r="U110" i="2"/>
  <c r="U114" i="2"/>
  <c r="U118" i="2"/>
  <c r="U122" i="2"/>
  <c r="U126" i="2"/>
  <c r="U130" i="2"/>
  <c r="U134" i="2"/>
  <c r="U138" i="2"/>
  <c r="U142" i="2"/>
  <c r="U146" i="2"/>
  <c r="U154" i="2"/>
  <c r="U158" i="2"/>
  <c r="U162" i="2"/>
  <c r="U166" i="2"/>
  <c r="U174" i="2"/>
  <c r="U178" i="2"/>
  <c r="U182" i="2"/>
  <c r="P15" i="2"/>
  <c r="R15" i="2"/>
  <c r="J15" i="2"/>
  <c r="N15" i="2"/>
  <c r="P27" i="2"/>
  <c r="R27" i="2"/>
  <c r="J27" i="2"/>
  <c r="N27" i="2"/>
  <c r="R35" i="2"/>
  <c r="P35" i="2"/>
  <c r="J35" i="2"/>
  <c r="N35" i="2"/>
  <c r="R47" i="2"/>
  <c r="P47" i="2"/>
  <c r="J47" i="2"/>
  <c r="N47" i="2"/>
  <c r="R55" i="2"/>
  <c r="P55" i="2"/>
  <c r="J55" i="2"/>
  <c r="N55" i="2"/>
  <c r="R67" i="2"/>
  <c r="P67" i="2"/>
  <c r="J67" i="2"/>
  <c r="N67" i="2"/>
  <c r="R75" i="2"/>
  <c r="P75" i="2"/>
  <c r="J75" i="2"/>
  <c r="N75" i="2"/>
  <c r="R87" i="2"/>
  <c r="P87" i="2"/>
  <c r="J87" i="2"/>
  <c r="N87" i="2"/>
  <c r="R95" i="2"/>
  <c r="P95" i="2"/>
  <c r="J95" i="2"/>
  <c r="N95" i="2"/>
  <c r="R111" i="2"/>
  <c r="P111" i="2"/>
  <c r="J111" i="2"/>
  <c r="N111" i="2"/>
  <c r="R119" i="2"/>
  <c r="P119" i="2"/>
  <c r="J119" i="2"/>
  <c r="N119" i="2"/>
  <c r="R131" i="2"/>
  <c r="P131" i="2"/>
  <c r="J131" i="2"/>
  <c r="N131" i="2"/>
  <c r="R139" i="2"/>
  <c r="P139" i="2"/>
  <c r="N139" i="2"/>
  <c r="J139" i="2"/>
  <c r="R151" i="2"/>
  <c r="P151" i="2"/>
  <c r="N151" i="2"/>
  <c r="J151" i="2"/>
  <c r="R163" i="2"/>
  <c r="P163" i="2"/>
  <c r="N163" i="2"/>
  <c r="J163" i="2"/>
  <c r="R171" i="2"/>
  <c r="P171" i="2"/>
  <c r="N171" i="2"/>
  <c r="J171" i="2"/>
  <c r="R183" i="2"/>
  <c r="P183" i="2"/>
  <c r="N183" i="2"/>
  <c r="J183" i="2"/>
  <c r="R9" i="2"/>
  <c r="P9" i="2"/>
  <c r="N9" i="2"/>
  <c r="J9" i="2"/>
  <c r="R13" i="2"/>
  <c r="N13" i="2"/>
  <c r="P13" i="2"/>
  <c r="J13" i="2"/>
  <c r="R21" i="2"/>
  <c r="N21" i="2"/>
  <c r="P21" i="2"/>
  <c r="J21" i="2"/>
  <c r="R29" i="2"/>
  <c r="N29" i="2"/>
  <c r="P29" i="2"/>
  <c r="J29" i="2"/>
  <c r="R33" i="2"/>
  <c r="P33" i="2"/>
  <c r="N33" i="2"/>
  <c r="J33" i="2"/>
  <c r="R41" i="2"/>
  <c r="P41" i="2"/>
  <c r="N41" i="2"/>
  <c r="J41" i="2"/>
  <c r="P49" i="2"/>
  <c r="N49" i="2"/>
  <c r="R49" i="2"/>
  <c r="J49" i="2"/>
  <c r="R53" i="2"/>
  <c r="N53" i="2"/>
  <c r="P53" i="2"/>
  <c r="J53" i="2"/>
  <c r="R61" i="2"/>
  <c r="P61" i="2"/>
  <c r="N61" i="2"/>
  <c r="J61" i="2"/>
  <c r="N65" i="2"/>
  <c r="R65" i="2"/>
  <c r="P65" i="2"/>
  <c r="J65" i="2"/>
  <c r="R73" i="2"/>
  <c r="P73" i="2"/>
  <c r="N73" i="2"/>
  <c r="J73" i="2"/>
  <c r="R81" i="2"/>
  <c r="N81" i="2"/>
  <c r="P81" i="2"/>
  <c r="J81" i="2"/>
  <c r="R85" i="2"/>
  <c r="N85" i="2"/>
  <c r="P85" i="2"/>
  <c r="J85" i="2"/>
  <c r="R93" i="2"/>
  <c r="P93" i="2"/>
  <c r="N93" i="2"/>
  <c r="J93" i="2"/>
  <c r="R101" i="2"/>
  <c r="N101" i="2"/>
  <c r="P101" i="2"/>
  <c r="J101" i="2"/>
  <c r="R109" i="2"/>
  <c r="P109" i="2"/>
  <c r="N109" i="2"/>
  <c r="J109" i="2"/>
  <c r="R117" i="2"/>
  <c r="N117" i="2"/>
  <c r="P117" i="2"/>
  <c r="J117" i="2"/>
  <c r="R121" i="2"/>
  <c r="P121" i="2"/>
  <c r="N121" i="2"/>
  <c r="J121" i="2"/>
  <c r="N129" i="2"/>
  <c r="R129" i="2"/>
  <c r="P129" i="2"/>
  <c r="J129" i="2"/>
  <c r="R133" i="2"/>
  <c r="N133" i="2"/>
  <c r="P133" i="2"/>
  <c r="J133" i="2"/>
  <c r="R141" i="2"/>
  <c r="P141" i="2"/>
  <c r="N141" i="2"/>
  <c r="J141" i="2"/>
  <c r="R145" i="2"/>
  <c r="N145" i="2"/>
  <c r="P145" i="2"/>
  <c r="J145" i="2"/>
  <c r="R153" i="2"/>
  <c r="P153" i="2"/>
  <c r="N153" i="2"/>
  <c r="J153" i="2"/>
  <c r="R157" i="2"/>
  <c r="P157" i="2"/>
  <c r="N157" i="2"/>
  <c r="J157" i="2"/>
  <c r="R165" i="2"/>
  <c r="N165" i="2"/>
  <c r="P165" i="2"/>
  <c r="J165" i="2"/>
  <c r="R169" i="2"/>
  <c r="P169" i="2"/>
  <c r="N169" i="2"/>
  <c r="J169" i="2"/>
  <c r="N177" i="2"/>
  <c r="P177" i="2"/>
  <c r="R177" i="2"/>
  <c r="J177" i="2"/>
  <c r="R181" i="2"/>
  <c r="N181" i="2"/>
  <c r="P181" i="2"/>
  <c r="J181" i="2"/>
  <c r="P6" i="2"/>
  <c r="N6" i="2"/>
  <c r="J6" i="2"/>
  <c r="R6" i="2"/>
  <c r="P10" i="2"/>
  <c r="N10" i="2"/>
  <c r="R10" i="2"/>
  <c r="J10" i="2"/>
  <c r="P14" i="2"/>
  <c r="N14" i="2"/>
  <c r="R14" i="2"/>
  <c r="J14" i="2"/>
  <c r="P18" i="2"/>
  <c r="R18" i="2"/>
  <c r="N18" i="2"/>
  <c r="J18" i="2"/>
  <c r="P22" i="2"/>
  <c r="N22" i="2"/>
  <c r="J22" i="2"/>
  <c r="R22" i="2"/>
  <c r="P26" i="2"/>
  <c r="N26" i="2"/>
  <c r="R26" i="2"/>
  <c r="J26" i="2"/>
  <c r="R30" i="2"/>
  <c r="P30" i="2"/>
  <c r="N30" i="2"/>
  <c r="J30" i="2"/>
  <c r="R34" i="2"/>
  <c r="P34" i="2"/>
  <c r="N34" i="2"/>
  <c r="J34" i="2"/>
  <c r="R38" i="2"/>
  <c r="P38" i="2"/>
  <c r="N38" i="2"/>
  <c r="J38" i="2"/>
  <c r="R42" i="2"/>
  <c r="P42" i="2"/>
  <c r="N42" i="2"/>
  <c r="J42" i="2"/>
  <c r="R46" i="2"/>
  <c r="P46" i="2"/>
  <c r="N46" i="2"/>
  <c r="J46" i="2"/>
  <c r="R50" i="2"/>
  <c r="P50" i="2"/>
  <c r="N50" i="2"/>
  <c r="J50" i="2"/>
  <c r="R54" i="2"/>
  <c r="P54" i="2"/>
  <c r="N54" i="2"/>
  <c r="J54" i="2"/>
  <c r="R58" i="2"/>
  <c r="P58" i="2"/>
  <c r="N58" i="2"/>
  <c r="J58" i="2"/>
  <c r="R62" i="2"/>
  <c r="P62" i="2"/>
  <c r="N62" i="2"/>
  <c r="J62" i="2"/>
  <c r="R66" i="2"/>
  <c r="P66" i="2"/>
  <c r="N66" i="2"/>
  <c r="J66" i="2"/>
  <c r="R70" i="2"/>
  <c r="P70" i="2"/>
  <c r="N70" i="2"/>
  <c r="J70" i="2"/>
  <c r="R74" i="2"/>
  <c r="P74" i="2"/>
  <c r="N74" i="2"/>
  <c r="J74" i="2"/>
  <c r="R78" i="2"/>
  <c r="P78" i="2"/>
  <c r="N78" i="2"/>
  <c r="J78" i="2"/>
  <c r="R82" i="2"/>
  <c r="P82" i="2"/>
  <c r="N82" i="2"/>
  <c r="J82" i="2"/>
  <c r="R86" i="2"/>
  <c r="P86" i="2"/>
  <c r="N86" i="2"/>
  <c r="J86" i="2"/>
  <c r="R90" i="2"/>
  <c r="P90" i="2"/>
  <c r="N90" i="2"/>
  <c r="J90" i="2"/>
  <c r="R94" i="2"/>
  <c r="P94" i="2"/>
  <c r="N94" i="2"/>
  <c r="J94" i="2"/>
  <c r="R98" i="2"/>
  <c r="P98" i="2"/>
  <c r="N98" i="2"/>
  <c r="J98" i="2"/>
  <c r="R102" i="2"/>
  <c r="P102" i="2"/>
  <c r="N102" i="2"/>
  <c r="J102" i="2"/>
  <c r="R106" i="2"/>
  <c r="P106" i="2"/>
  <c r="N106" i="2"/>
  <c r="J106" i="2"/>
  <c r="R110" i="2"/>
  <c r="P110" i="2"/>
  <c r="N110" i="2"/>
  <c r="J110" i="2"/>
  <c r="R114" i="2"/>
  <c r="P114" i="2"/>
  <c r="N114" i="2"/>
  <c r="J114" i="2"/>
  <c r="R118" i="2"/>
  <c r="P118" i="2"/>
  <c r="N118" i="2"/>
  <c r="J118" i="2"/>
  <c r="R122" i="2"/>
  <c r="P122" i="2"/>
  <c r="N122" i="2"/>
  <c r="J122" i="2"/>
  <c r="R126" i="2"/>
  <c r="P126" i="2"/>
  <c r="N126" i="2"/>
  <c r="J126" i="2"/>
  <c r="R130" i="2"/>
  <c r="P130" i="2"/>
  <c r="N130" i="2"/>
  <c r="J130" i="2"/>
  <c r="R134" i="2"/>
  <c r="P134" i="2"/>
  <c r="N134" i="2"/>
  <c r="J134" i="2"/>
  <c r="R138" i="2"/>
  <c r="P138" i="2"/>
  <c r="N138" i="2"/>
  <c r="J138" i="2"/>
  <c r="R142" i="2"/>
  <c r="P142" i="2"/>
  <c r="N142" i="2"/>
  <c r="J142" i="2"/>
  <c r="R146" i="2"/>
  <c r="P146" i="2"/>
  <c r="N146" i="2"/>
  <c r="J146" i="2"/>
  <c r="R150" i="2"/>
  <c r="P150" i="2"/>
  <c r="N150" i="2"/>
  <c r="J150" i="2"/>
  <c r="R154" i="2"/>
  <c r="P154" i="2"/>
  <c r="N154" i="2"/>
  <c r="J154" i="2"/>
  <c r="R158" i="2"/>
  <c r="P158" i="2"/>
  <c r="N158" i="2"/>
  <c r="J158" i="2"/>
  <c r="R162" i="2"/>
  <c r="P162" i="2"/>
  <c r="N162" i="2"/>
  <c r="J162" i="2"/>
  <c r="R166" i="2"/>
  <c r="P166" i="2"/>
  <c r="N166" i="2"/>
  <c r="J166" i="2"/>
  <c r="R170" i="2"/>
  <c r="P170" i="2"/>
  <c r="N170" i="2"/>
  <c r="J170" i="2"/>
  <c r="R174" i="2"/>
  <c r="P174" i="2"/>
  <c r="N174" i="2"/>
  <c r="J174" i="2"/>
  <c r="R178" i="2"/>
  <c r="P178" i="2"/>
  <c r="N178" i="2"/>
  <c r="J178" i="2"/>
  <c r="R182" i="2"/>
  <c r="P182" i="2"/>
  <c r="N182" i="2"/>
  <c r="J182" i="2"/>
  <c r="W156" i="2"/>
  <c r="F156" i="2"/>
  <c r="L156" i="2"/>
  <c r="W164" i="2"/>
  <c r="F164" i="2"/>
  <c r="L164" i="2"/>
  <c r="W168" i="2"/>
  <c r="L168" i="2"/>
  <c r="F168" i="2"/>
  <c r="W172" i="2"/>
  <c r="F172" i="2"/>
  <c r="L172" i="2"/>
  <c r="W180" i="2"/>
  <c r="F180" i="2"/>
  <c r="L180" i="2"/>
  <c r="W184" i="2"/>
  <c r="L184" i="2"/>
  <c r="F184" i="2"/>
  <c r="L109" i="2"/>
  <c r="F109" i="2"/>
  <c r="W109" i="2"/>
  <c r="L117" i="2"/>
  <c r="F117" i="2"/>
  <c r="W117" i="2"/>
  <c r="L125" i="2"/>
  <c r="F125" i="2"/>
  <c r="W125" i="2"/>
  <c r="L133" i="2"/>
  <c r="F133" i="2"/>
  <c r="W133" i="2"/>
  <c r="L157" i="2"/>
  <c r="F157" i="2"/>
  <c r="W157" i="2"/>
  <c r="L173" i="2"/>
  <c r="F173" i="2"/>
  <c r="W173" i="2"/>
  <c r="W20" i="2"/>
  <c r="L20" i="2"/>
  <c r="F20" i="2"/>
  <c r="W44" i="2"/>
  <c r="L44" i="2"/>
  <c r="F44" i="2"/>
  <c r="W72" i="2"/>
  <c r="L72" i="2"/>
  <c r="F72" i="2"/>
  <c r="W80" i="2"/>
  <c r="L80" i="2"/>
  <c r="F80" i="2"/>
  <c r="W92" i="2"/>
  <c r="F92" i="2"/>
  <c r="L92" i="2"/>
  <c r="W100" i="2"/>
  <c r="F100" i="2"/>
  <c r="L100" i="2"/>
  <c r="W120" i="2"/>
  <c r="L120" i="2"/>
  <c r="F120" i="2"/>
  <c r="W132" i="2"/>
  <c r="F132" i="2"/>
  <c r="L132" i="2"/>
  <c r="W148" i="2"/>
  <c r="F148" i="2"/>
  <c r="L148" i="2"/>
  <c r="AC9" i="2"/>
  <c r="L85" i="2"/>
  <c r="F85" i="2"/>
  <c r="W85" i="2"/>
  <c r="L130" i="2"/>
  <c r="W130" i="2"/>
  <c r="F130" i="2"/>
  <c r="F41" i="2"/>
  <c r="L41" i="2"/>
  <c r="W41" i="2"/>
  <c r="L53" i="2"/>
  <c r="F53" i="2"/>
  <c r="W53" i="2"/>
  <c r="L73" i="2"/>
  <c r="F73" i="2"/>
  <c r="W73" i="2"/>
  <c r="L105" i="2"/>
  <c r="F105" i="2"/>
  <c r="W105" i="2"/>
  <c r="L121" i="2"/>
  <c r="F121" i="2"/>
  <c r="W121" i="2"/>
  <c r="L137" i="2"/>
  <c r="F137" i="2"/>
  <c r="W137" i="2"/>
  <c r="W50" i="2"/>
  <c r="L50" i="2"/>
  <c r="F50" i="2"/>
  <c r="L66" i="2"/>
  <c r="W66" i="2"/>
  <c r="F66" i="2"/>
  <c r="L78" i="2"/>
  <c r="W78" i="2"/>
  <c r="F78" i="2"/>
  <c r="L86" i="2"/>
  <c r="W86" i="2"/>
  <c r="F86" i="2"/>
  <c r="W95" i="2"/>
  <c r="L95" i="2"/>
  <c r="F95" i="2"/>
  <c r="L106" i="2"/>
  <c r="W106" i="2"/>
  <c r="F106" i="2"/>
  <c r="L114" i="2"/>
  <c r="W114" i="2"/>
  <c r="F114" i="2"/>
  <c r="L142" i="2"/>
  <c r="W142" i="2"/>
  <c r="F142" i="2"/>
  <c r="L150" i="2"/>
  <c r="W150" i="2"/>
  <c r="F150" i="2"/>
  <c r="L162" i="2"/>
  <c r="W162" i="2"/>
  <c r="F162" i="2"/>
  <c r="L178" i="2"/>
  <c r="W178" i="2"/>
  <c r="F178" i="2"/>
  <c r="W6" i="2"/>
  <c r="L6" i="2"/>
  <c r="F6" i="2"/>
  <c r="W10" i="2"/>
  <c r="L10" i="2"/>
  <c r="F10" i="2"/>
  <c r="W14" i="2"/>
  <c r="L14" i="2"/>
  <c r="F14" i="2"/>
  <c r="W18" i="2"/>
  <c r="L18" i="2"/>
  <c r="F18" i="2"/>
  <c r="W22" i="2"/>
  <c r="L22" i="2"/>
  <c r="F22" i="2"/>
  <c r="W26" i="2"/>
  <c r="L26" i="2"/>
  <c r="F26" i="2"/>
  <c r="W30" i="2"/>
  <c r="L30" i="2"/>
  <c r="F30" i="2"/>
  <c r="W34" i="2"/>
  <c r="L34" i="2"/>
  <c r="F34" i="2"/>
  <c r="W38" i="2"/>
  <c r="L38" i="2"/>
  <c r="F38" i="2"/>
  <c r="W42" i="2"/>
  <c r="L42" i="2"/>
  <c r="F42" i="2"/>
  <c r="W46" i="2"/>
  <c r="L46" i="2"/>
  <c r="F46" i="2"/>
  <c r="AC23" i="2"/>
  <c r="AC31" i="2"/>
  <c r="L58" i="2"/>
  <c r="W58" i="2"/>
  <c r="F58" i="2"/>
  <c r="L82" i="2"/>
  <c r="W82" i="2"/>
  <c r="F82" i="2"/>
  <c r="L93" i="2"/>
  <c r="F93" i="2"/>
  <c r="W93" i="2"/>
  <c r="L101" i="2"/>
  <c r="F101" i="2"/>
  <c r="W101" i="2"/>
  <c r="L110" i="2"/>
  <c r="W110" i="2"/>
  <c r="F110" i="2"/>
  <c r="L118" i="2"/>
  <c r="W118" i="2"/>
  <c r="F118" i="2"/>
  <c r="W127" i="2"/>
  <c r="L127" i="2"/>
  <c r="F127" i="2"/>
  <c r="L138" i="2"/>
  <c r="W138" i="2"/>
  <c r="F138" i="2"/>
  <c r="L146" i="2"/>
  <c r="W146" i="2"/>
  <c r="F146" i="2"/>
  <c r="L154" i="2"/>
  <c r="W154" i="2"/>
  <c r="F154" i="2"/>
  <c r="W160" i="2"/>
  <c r="L160" i="2"/>
  <c r="F160" i="2"/>
  <c r="L165" i="2"/>
  <c r="F165" i="2"/>
  <c r="W165" i="2"/>
  <c r="L170" i="2"/>
  <c r="W170" i="2"/>
  <c r="F170" i="2"/>
  <c r="W176" i="2"/>
  <c r="L176" i="2"/>
  <c r="F176" i="2"/>
  <c r="L181" i="2"/>
  <c r="F181" i="2"/>
  <c r="W181" i="2"/>
  <c r="W8" i="2"/>
  <c r="L8" i="2"/>
  <c r="F8" i="2"/>
  <c r="W12" i="2"/>
  <c r="L12" i="2"/>
  <c r="F12" i="2"/>
  <c r="W16" i="2"/>
  <c r="L16" i="2"/>
  <c r="F16" i="2"/>
  <c r="W24" i="2"/>
  <c r="L24" i="2"/>
  <c r="F24" i="2"/>
  <c r="W40" i="2"/>
  <c r="L40" i="2"/>
  <c r="F40" i="2"/>
  <c r="W48" i="2"/>
  <c r="F48" i="2"/>
  <c r="L48" i="2"/>
  <c r="W60" i="2"/>
  <c r="F60" i="2"/>
  <c r="L60" i="2"/>
  <c r="W64" i="2"/>
  <c r="L64" i="2"/>
  <c r="F64" i="2"/>
  <c r="W68" i="2"/>
  <c r="F68" i="2"/>
  <c r="L68" i="2"/>
  <c r="W88" i="2"/>
  <c r="L88" i="2"/>
  <c r="F88" i="2"/>
  <c r="W104" i="2"/>
  <c r="L104" i="2"/>
  <c r="F104" i="2"/>
  <c r="W112" i="2"/>
  <c r="L112" i="2"/>
  <c r="F112" i="2"/>
  <c r="W128" i="2"/>
  <c r="L128" i="2"/>
  <c r="F128" i="2"/>
  <c r="W140" i="2"/>
  <c r="F140" i="2"/>
  <c r="L140" i="2"/>
  <c r="W152" i="2"/>
  <c r="L152" i="2"/>
  <c r="F152" i="2"/>
  <c r="W17" i="2"/>
  <c r="F17" i="2"/>
  <c r="L17" i="2"/>
  <c r="L77" i="2"/>
  <c r="F77" i="2"/>
  <c r="W77" i="2"/>
  <c r="L94" i="2"/>
  <c r="W94" i="2"/>
  <c r="F94" i="2"/>
  <c r="W111" i="2"/>
  <c r="L111" i="2"/>
  <c r="F111" i="2"/>
  <c r="L141" i="2"/>
  <c r="F141" i="2"/>
  <c r="W141" i="2"/>
  <c r="L166" i="2"/>
  <c r="W166" i="2"/>
  <c r="F166" i="2"/>
  <c r="L182" i="2"/>
  <c r="W182" i="2"/>
  <c r="F182" i="2"/>
  <c r="L5" i="2"/>
  <c r="W5" i="2"/>
  <c r="F5" i="2"/>
  <c r="F13" i="2"/>
  <c r="W13" i="2"/>
  <c r="L13" i="2"/>
  <c r="F21" i="2"/>
  <c r="L21" i="2"/>
  <c r="W21" i="2"/>
  <c r="F29" i="2"/>
  <c r="W29" i="2"/>
  <c r="L29" i="2"/>
  <c r="W33" i="2"/>
  <c r="F33" i="2"/>
  <c r="L33" i="2"/>
  <c r="F37" i="2"/>
  <c r="L37" i="2"/>
  <c r="W37" i="2"/>
  <c r="L69" i="2"/>
  <c r="F69" i="2"/>
  <c r="W69" i="2"/>
  <c r="L89" i="2"/>
  <c r="F89" i="2"/>
  <c r="W89" i="2"/>
  <c r="L97" i="2"/>
  <c r="W97" i="2"/>
  <c r="F97" i="2"/>
  <c r="L129" i="2"/>
  <c r="W129" i="2"/>
  <c r="F129" i="2"/>
  <c r="L54" i="2"/>
  <c r="W54" i="2"/>
  <c r="F54" i="2"/>
  <c r="L70" i="2"/>
  <c r="W70" i="2"/>
  <c r="F70" i="2"/>
  <c r="W79" i="2"/>
  <c r="L79" i="2"/>
  <c r="F79" i="2"/>
  <c r="L90" i="2"/>
  <c r="W90" i="2"/>
  <c r="F90" i="2"/>
  <c r="L98" i="2"/>
  <c r="W98" i="2"/>
  <c r="F98" i="2"/>
  <c r="L126" i="2"/>
  <c r="W126" i="2"/>
  <c r="F126" i="2"/>
  <c r="L134" i="2"/>
  <c r="W134" i="2"/>
  <c r="F134" i="2"/>
  <c r="W143" i="2"/>
  <c r="L143" i="2"/>
  <c r="F143" i="2"/>
  <c r="L153" i="2"/>
  <c r="F153" i="2"/>
  <c r="W153" i="2"/>
  <c r="L158" i="2"/>
  <c r="W158" i="2"/>
  <c r="F158" i="2"/>
  <c r="L169" i="2"/>
  <c r="F169" i="2"/>
  <c r="W169" i="2"/>
  <c r="L174" i="2"/>
  <c r="W174" i="2"/>
  <c r="F174" i="2"/>
  <c r="L185" i="2"/>
  <c r="W185" i="2"/>
  <c r="F185" i="2"/>
  <c r="W7" i="2"/>
  <c r="L7" i="2"/>
  <c r="F7" i="2"/>
  <c r="W11" i="2"/>
  <c r="F11" i="2"/>
  <c r="L11" i="2"/>
  <c r="W15" i="2"/>
  <c r="F15" i="2"/>
  <c r="L15" i="2"/>
  <c r="W19" i="2"/>
  <c r="F19" i="2"/>
  <c r="L19" i="2"/>
  <c r="W23" i="2"/>
  <c r="F23" i="2"/>
  <c r="L23" i="2"/>
  <c r="W27" i="2"/>
  <c r="F27" i="2"/>
  <c r="L27" i="2"/>
  <c r="W31" i="2"/>
  <c r="F31" i="2"/>
  <c r="L31" i="2"/>
  <c r="W35" i="2"/>
  <c r="F35" i="2"/>
  <c r="L35" i="2"/>
  <c r="W39" i="2"/>
  <c r="F39" i="2"/>
  <c r="L39" i="2"/>
  <c r="W43" i="2"/>
  <c r="F43" i="2"/>
  <c r="L43" i="2"/>
  <c r="W47" i="2"/>
  <c r="F47" i="2"/>
  <c r="L47" i="2"/>
  <c r="W51" i="2"/>
  <c r="F51" i="2"/>
  <c r="L51" i="2"/>
  <c r="W55" i="2"/>
  <c r="L55" i="2"/>
  <c r="F55" i="2"/>
  <c r="W59" i="2"/>
  <c r="F59" i="2"/>
  <c r="L59" i="2"/>
  <c r="W63" i="2"/>
  <c r="L63" i="2"/>
  <c r="F63" i="2"/>
  <c r="W67" i="2"/>
  <c r="F67" i="2"/>
  <c r="L67" i="2"/>
  <c r="W71" i="2"/>
  <c r="L71" i="2"/>
  <c r="F71" i="2"/>
  <c r="W75" i="2"/>
  <c r="F75" i="2"/>
  <c r="L75" i="2"/>
  <c r="W83" i="2"/>
  <c r="F83" i="2"/>
  <c r="L83" i="2"/>
  <c r="W87" i="2"/>
  <c r="L87" i="2"/>
  <c r="F87" i="2"/>
  <c r="W91" i="2"/>
  <c r="F91" i="2"/>
  <c r="L91" i="2"/>
  <c r="W99" i="2"/>
  <c r="F99" i="2"/>
  <c r="L99" i="2"/>
  <c r="W103" i="2"/>
  <c r="L103" i="2"/>
  <c r="F103" i="2"/>
  <c r="W107" i="2"/>
  <c r="F107" i="2"/>
  <c r="L107" i="2"/>
  <c r="W115" i="2"/>
  <c r="F115" i="2"/>
  <c r="L115" i="2"/>
  <c r="W119" i="2"/>
  <c r="L119" i="2"/>
  <c r="F119" i="2"/>
  <c r="W123" i="2"/>
  <c r="F123" i="2"/>
  <c r="L123" i="2"/>
  <c r="W131" i="2"/>
  <c r="F131" i="2"/>
  <c r="L131" i="2"/>
  <c r="W135" i="2"/>
  <c r="L135" i="2"/>
  <c r="F135" i="2"/>
  <c r="W139" i="2"/>
  <c r="F139" i="2"/>
  <c r="L139" i="2"/>
  <c r="W147" i="2"/>
  <c r="F147" i="2"/>
  <c r="L147" i="2"/>
  <c r="W151" i="2"/>
  <c r="L151" i="2"/>
  <c r="F151" i="2"/>
  <c r="W155" i="2"/>
  <c r="F155" i="2"/>
  <c r="L155" i="2"/>
  <c r="W159" i="2"/>
  <c r="L159" i="2"/>
  <c r="F159" i="2"/>
  <c r="W163" i="2"/>
  <c r="F163" i="2"/>
  <c r="L163" i="2"/>
  <c r="W167" i="2"/>
  <c r="L167" i="2"/>
  <c r="F167" i="2"/>
  <c r="W171" i="2"/>
  <c r="F171" i="2"/>
  <c r="L171" i="2"/>
  <c r="W175" i="2"/>
  <c r="L175" i="2"/>
  <c r="F175" i="2"/>
  <c r="W179" i="2"/>
  <c r="F179" i="2"/>
  <c r="L179" i="2"/>
  <c r="W183" i="2"/>
  <c r="L183" i="2"/>
  <c r="F183" i="2"/>
  <c r="L74" i="2"/>
  <c r="W74" i="2"/>
  <c r="F74" i="2"/>
  <c r="W28" i="2"/>
  <c r="L28" i="2"/>
  <c r="F28" i="2"/>
  <c r="W32" i="2"/>
  <c r="L32" i="2"/>
  <c r="F32" i="2"/>
  <c r="W36" i="2"/>
  <c r="L36" i="2"/>
  <c r="F36" i="2"/>
  <c r="W52" i="2"/>
  <c r="F52" i="2"/>
  <c r="L52" i="2"/>
  <c r="W56" i="2"/>
  <c r="L56" i="2"/>
  <c r="F56" i="2"/>
  <c r="W76" i="2"/>
  <c r="F76" i="2"/>
  <c r="L76" i="2"/>
  <c r="W84" i="2"/>
  <c r="F84" i="2"/>
  <c r="L84" i="2"/>
  <c r="W96" i="2"/>
  <c r="L96" i="2"/>
  <c r="F96" i="2"/>
  <c r="W108" i="2"/>
  <c r="F108" i="2"/>
  <c r="L108" i="2"/>
  <c r="W116" i="2"/>
  <c r="F116" i="2"/>
  <c r="L116" i="2"/>
  <c r="W124" i="2"/>
  <c r="F124" i="2"/>
  <c r="L124" i="2"/>
  <c r="W136" i="2"/>
  <c r="L136" i="2"/>
  <c r="F136" i="2"/>
  <c r="W144" i="2"/>
  <c r="L144" i="2"/>
  <c r="F144" i="2"/>
  <c r="L62" i="2"/>
  <c r="W62" i="2"/>
  <c r="F62" i="2"/>
  <c r="L102" i="2"/>
  <c r="W102" i="2"/>
  <c r="F102" i="2"/>
  <c r="L122" i="2"/>
  <c r="W122" i="2"/>
  <c r="F122" i="2"/>
  <c r="L149" i="2"/>
  <c r="F149" i="2"/>
  <c r="W149" i="2"/>
  <c r="L161" i="2"/>
  <c r="W161" i="2"/>
  <c r="F161" i="2"/>
  <c r="L177" i="2"/>
  <c r="W177" i="2"/>
  <c r="F177" i="2"/>
  <c r="L9" i="2"/>
  <c r="W9" i="2"/>
  <c r="F9" i="2"/>
  <c r="F25" i="2"/>
  <c r="L25" i="2"/>
  <c r="W25" i="2"/>
  <c r="F45" i="2"/>
  <c r="W45" i="2"/>
  <c r="L45" i="2"/>
  <c r="W49" i="2"/>
  <c r="F49" i="2"/>
  <c r="L49" i="2"/>
  <c r="L57" i="2"/>
  <c r="F57" i="2"/>
  <c r="W57" i="2"/>
  <c r="L61" i="2"/>
  <c r="F61" i="2"/>
  <c r="W61" i="2"/>
  <c r="L65" i="2"/>
  <c r="W65" i="2"/>
  <c r="F65" i="2"/>
  <c r="L81" i="2"/>
  <c r="W81" i="2"/>
  <c r="F81" i="2"/>
  <c r="L113" i="2"/>
  <c r="W113" i="2"/>
  <c r="F113" i="2"/>
  <c r="L145" i="2"/>
  <c r="W145" i="2"/>
  <c r="F145" i="2"/>
  <c r="D4" i="2"/>
  <c r="H4" i="2" s="1"/>
  <c r="E184" i="1"/>
  <c r="T184" i="1"/>
  <c r="G184" i="1"/>
  <c r="F184" i="1"/>
  <c r="Y186" i="2"/>
  <c r="N186" i="2" l="1"/>
  <c r="AC186" i="2"/>
  <c r="R186" i="2"/>
  <c r="P186" i="2"/>
  <c r="W4" i="2"/>
  <c r="L4" i="2"/>
  <c r="F4" i="2"/>
  <c r="J184" i="1"/>
  <c r="K184" i="1"/>
  <c r="L184" i="1"/>
  <c r="M184" i="1"/>
  <c r="N184" i="1"/>
  <c r="O184" i="1"/>
  <c r="P184" i="1"/>
  <c r="Q184" i="1"/>
  <c r="D186" i="2"/>
  <c r="H186" i="2" s="1"/>
  <c r="J186" i="2"/>
  <c r="T186" i="2"/>
  <c r="Z186" i="2"/>
  <c r="U186" i="2" l="1"/>
  <c r="W186" i="2"/>
  <c r="F186" i="2"/>
  <c r="L186" i="2"/>
</calcChain>
</file>

<file path=xl/sharedStrings.xml><?xml version="1.0" encoding="utf-8"?>
<sst xmlns="http://schemas.openxmlformats.org/spreadsheetml/2006/main" count="1326" uniqueCount="416">
  <si>
    <t>desc_red</t>
  </si>
  <si>
    <t>desc_micro</t>
  </si>
  <si>
    <t>desc_estab</t>
  </si>
  <si>
    <t>cod_estab</t>
  </si>
  <si>
    <t>mfgestreenf</t>
  </si>
  <si>
    <t>ngaitrim</t>
  </si>
  <si>
    <t>nga</t>
  </si>
  <si>
    <t>ngadolesc</t>
  </si>
  <si>
    <t>ngctrlda</t>
  </si>
  <si>
    <t>ngsuplsfe</t>
  </si>
  <si>
    <t>ngtamvih</t>
  </si>
  <si>
    <t>ngtamsif</t>
  </si>
  <si>
    <t>npuerpatd</t>
  </si>
  <si>
    <t>npuerpctrl</t>
  </si>
  <si>
    <t>ngestapnreenf</t>
  </si>
  <si>
    <t>CHICLAYO</t>
  </si>
  <si>
    <t>CAYALTI-ZA¥A</t>
  </si>
  <si>
    <t>GUAYAQUIL</t>
  </si>
  <si>
    <t>000004358</t>
  </si>
  <si>
    <t>COLLIQUE</t>
  </si>
  <si>
    <t>000004357</t>
  </si>
  <si>
    <t>ZA¥A</t>
  </si>
  <si>
    <t>000004356</t>
  </si>
  <si>
    <t>SALTUR</t>
  </si>
  <si>
    <t>000017874</t>
  </si>
  <si>
    <t>VIRGEN DE LAS MERCEDES LA OTRA BANDA</t>
  </si>
  <si>
    <t>000004369</t>
  </si>
  <si>
    <t>CAYALTI</t>
  </si>
  <si>
    <t>000006722</t>
  </si>
  <si>
    <t>SIPAN</t>
  </si>
  <si>
    <t>000004341</t>
  </si>
  <si>
    <t>SAN ANTONIO</t>
  </si>
  <si>
    <t>000004319</t>
  </si>
  <si>
    <t>JORGE CHAVEZ</t>
  </si>
  <si>
    <t>000004320</t>
  </si>
  <si>
    <t>CERROPON</t>
  </si>
  <si>
    <t>000004324</t>
  </si>
  <si>
    <t>JOSE OLAYA</t>
  </si>
  <si>
    <t>000004318</t>
  </si>
  <si>
    <t>TUPAC AMARU</t>
  </si>
  <si>
    <t>000004321</t>
  </si>
  <si>
    <t>JOSE QUI¥ONEZ</t>
  </si>
  <si>
    <t>000004322</t>
  </si>
  <si>
    <t>CRUZ DE LA ESPERANZA</t>
  </si>
  <si>
    <t>000004323</t>
  </si>
  <si>
    <t>CHONGOYAPE</t>
  </si>
  <si>
    <t>LAS COLMENAS</t>
  </si>
  <si>
    <t>000007023</t>
  </si>
  <si>
    <t>VICTOR ENRIQUE TIRADO BONILLA</t>
  </si>
  <si>
    <t>000004325</t>
  </si>
  <si>
    <t>PAMPA GRANDE</t>
  </si>
  <si>
    <t>000004326</t>
  </si>
  <si>
    <t>CIRCUITO DE PLAYA</t>
  </si>
  <si>
    <t>POMAPE</t>
  </si>
  <si>
    <t>000004351</t>
  </si>
  <si>
    <t>MONSEFU</t>
  </si>
  <si>
    <t>000004349</t>
  </si>
  <si>
    <t>CALLANCA</t>
  </si>
  <si>
    <t>000004350</t>
  </si>
  <si>
    <t>VALLE HERMOSO</t>
  </si>
  <si>
    <t>000004352</t>
  </si>
  <si>
    <t>PUERTO ETEN</t>
  </si>
  <si>
    <t>000004354</t>
  </si>
  <si>
    <t>SANTA ROSA</t>
  </si>
  <si>
    <t>000004355</t>
  </si>
  <si>
    <t>CIUDAD ETEN</t>
  </si>
  <si>
    <t>000004353</t>
  </si>
  <si>
    <t>ESTABLECIMIENTO QUE NO PERTENECE A NINGU</t>
  </si>
  <si>
    <t>HOSPITAL REGIONAL DOCENTE LAS MERCEDES</t>
  </si>
  <si>
    <t>000004317</t>
  </si>
  <si>
    <t>JOSE LEONARDO ORTIZ</t>
  </si>
  <si>
    <t>PEDRO PABLO ATUSPARIAS</t>
  </si>
  <si>
    <t>000004332</t>
  </si>
  <si>
    <t>PAUL HARRIS</t>
  </si>
  <si>
    <t>000004333</t>
  </si>
  <si>
    <t>CULPON</t>
  </si>
  <si>
    <t>000004334</t>
  </si>
  <si>
    <t>SANTA ANA</t>
  </si>
  <si>
    <t>000004335</t>
  </si>
  <si>
    <t>000004331</t>
  </si>
  <si>
    <t>VILLA HERMOSA</t>
  </si>
  <si>
    <t>000007183</t>
  </si>
  <si>
    <t>LA VICTORIA</t>
  </si>
  <si>
    <t>CHOSICA DEL NORTE</t>
  </si>
  <si>
    <t>000004330</t>
  </si>
  <si>
    <t>LA VICTORIA SECTOR I</t>
  </si>
  <si>
    <t>000004327</t>
  </si>
  <si>
    <t>FERNANDO CARBAJAL SEGURA - EL BOSQUE</t>
  </si>
  <si>
    <t>000004329</t>
  </si>
  <si>
    <t>LA VICTORIA SECTOR II - MARIA JESUS</t>
  </si>
  <si>
    <t>000004328</t>
  </si>
  <si>
    <t>ANTONIO RAYMONDI</t>
  </si>
  <si>
    <t>000007410</t>
  </si>
  <si>
    <t>OYOTUN</t>
  </si>
  <si>
    <t>LA COMPUERTA</t>
  </si>
  <si>
    <t>000017875</t>
  </si>
  <si>
    <t>000004366</t>
  </si>
  <si>
    <t>PAN DE AZUCAR</t>
  </si>
  <si>
    <t>000004368</t>
  </si>
  <si>
    <t>NUEVA ARICA</t>
  </si>
  <si>
    <t>000004364</t>
  </si>
  <si>
    <t>LA VI¥A DE NUEVA ARICA</t>
  </si>
  <si>
    <t>000004365</t>
  </si>
  <si>
    <t>EL ESPINAL</t>
  </si>
  <si>
    <t>000004367</t>
  </si>
  <si>
    <t>PICSI</t>
  </si>
  <si>
    <t>CAPOTE</t>
  </si>
  <si>
    <t>000006954</t>
  </si>
  <si>
    <t>000004439</t>
  </si>
  <si>
    <t>PIMENTEL</t>
  </si>
  <si>
    <t>000004338</t>
  </si>
  <si>
    <t>LAS FLORES DE LA PRADERA</t>
  </si>
  <si>
    <t>000007306</t>
  </si>
  <si>
    <t>POMALCA</t>
  </si>
  <si>
    <t>000007107</t>
  </si>
  <si>
    <t>SAN LUIS</t>
  </si>
  <si>
    <t>000004339</t>
  </si>
  <si>
    <t>SAN ANTONIO (POMALCA)</t>
  </si>
  <si>
    <t>000004340</t>
  </si>
  <si>
    <t>POSOPE ALTO</t>
  </si>
  <si>
    <t>PUCALA</t>
  </si>
  <si>
    <t>000006997</t>
  </si>
  <si>
    <t>PAMPA LA VICTORIA</t>
  </si>
  <si>
    <t>000004337</t>
  </si>
  <si>
    <t>TUMAN</t>
  </si>
  <si>
    <t>000006723</t>
  </si>
  <si>
    <t>000004336</t>
  </si>
  <si>
    <t>REQUE-LAGUNAS</t>
  </si>
  <si>
    <t>000004362</t>
  </si>
  <si>
    <t>PUEBLO LIBRE</t>
  </si>
  <si>
    <t>000004363</t>
  </si>
  <si>
    <t>REQUE</t>
  </si>
  <si>
    <t>000004342</t>
  </si>
  <si>
    <t>MOCUPE NUEVO</t>
  </si>
  <si>
    <t>000004360</t>
  </si>
  <si>
    <t>LAGUNAS</t>
  </si>
  <si>
    <t>000004361</t>
  </si>
  <si>
    <t>MOCUPE TRADICIONAL</t>
  </si>
  <si>
    <t>000004359</t>
  </si>
  <si>
    <t>MONTEGRANDE</t>
  </si>
  <si>
    <t>000004343</t>
  </si>
  <si>
    <t>LAS DELICIAS - JUAN AITA VALLE</t>
  </si>
  <si>
    <t>000004344</t>
  </si>
  <si>
    <t>SAN JOSE</t>
  </si>
  <si>
    <t>000004345</t>
  </si>
  <si>
    <t>CIUDAD DE DIOS - JUAN TOMIS STACK</t>
  </si>
  <si>
    <t>000004348</t>
  </si>
  <si>
    <t>SAN CARLOS</t>
  </si>
  <si>
    <t>000004346</t>
  </si>
  <si>
    <t>BODEGONES</t>
  </si>
  <si>
    <t>000004347</t>
  </si>
  <si>
    <t>FERREÑAFE</t>
  </si>
  <si>
    <t>FERRE¥AFE</t>
  </si>
  <si>
    <t>LAS LOMAS</t>
  </si>
  <si>
    <t>000004453</t>
  </si>
  <si>
    <t>HOSPITAL REFERENCIAL FERRE¥AFE</t>
  </si>
  <si>
    <t>000004440</t>
  </si>
  <si>
    <t>MESONES MURO</t>
  </si>
  <si>
    <t>000004443</t>
  </si>
  <si>
    <t>FRANCISCO MURO PACHECO-PUEBLO NUEVO</t>
  </si>
  <si>
    <t>000004452</t>
  </si>
  <si>
    <t>SE¥OR DE LA JUSTICIA</t>
  </si>
  <si>
    <t>000004441</t>
  </si>
  <si>
    <t>INKAWASI</t>
  </si>
  <si>
    <t>MOYAN</t>
  </si>
  <si>
    <t>000004454</t>
  </si>
  <si>
    <t>000004455</t>
  </si>
  <si>
    <t>UYURPAMPA</t>
  </si>
  <si>
    <t>000004457</t>
  </si>
  <si>
    <t>LANCHIPAMPA</t>
  </si>
  <si>
    <t>000004463</t>
  </si>
  <si>
    <t>CANCHACHALA</t>
  </si>
  <si>
    <t>000004462</t>
  </si>
  <si>
    <t>LA TRANCA</t>
  </si>
  <si>
    <t>000004465</t>
  </si>
  <si>
    <t>KONGACHA</t>
  </si>
  <si>
    <t>000004464</t>
  </si>
  <si>
    <t>TOTORAS</t>
  </si>
  <si>
    <t>000004461</t>
  </si>
  <si>
    <t>PUCHACA</t>
  </si>
  <si>
    <t>000004442</t>
  </si>
  <si>
    <t>MARAYHUACA</t>
  </si>
  <si>
    <t>000004460</t>
  </si>
  <si>
    <t>LAQUIPAMPA</t>
  </si>
  <si>
    <t>000004456</t>
  </si>
  <si>
    <t>CRUZ LOMA</t>
  </si>
  <si>
    <t>000004458</t>
  </si>
  <si>
    <t>HUAYRUL</t>
  </si>
  <si>
    <t>000004459</t>
  </si>
  <si>
    <t>PITIPO</t>
  </si>
  <si>
    <t>LA TRAPOSA</t>
  </si>
  <si>
    <t>000004445</t>
  </si>
  <si>
    <t>BATANGRANDE</t>
  </si>
  <si>
    <t>000004451</t>
  </si>
  <si>
    <t>MOCHUMI VIEJO</t>
  </si>
  <si>
    <t>000004446</t>
  </si>
  <si>
    <t>000004444</t>
  </si>
  <si>
    <t>SIME</t>
  </si>
  <si>
    <t>000004450</t>
  </si>
  <si>
    <t>MOTUPILLO</t>
  </si>
  <si>
    <t>000004447</t>
  </si>
  <si>
    <t>CACHINCHE</t>
  </si>
  <si>
    <t>000004448</t>
  </si>
  <si>
    <t>LA ZARANDA</t>
  </si>
  <si>
    <t>000007022</t>
  </si>
  <si>
    <t>PATIVILCA</t>
  </si>
  <si>
    <t>000004449</t>
  </si>
  <si>
    <t>SANTA CLARA</t>
  </si>
  <si>
    <t>000007317</t>
  </si>
  <si>
    <t>LAMBAYEQUE</t>
  </si>
  <si>
    <t>ILLIMO</t>
  </si>
  <si>
    <t>CHIRIMOYO</t>
  </si>
  <si>
    <t>000004377</t>
  </si>
  <si>
    <t>000004376</t>
  </si>
  <si>
    <t>PACORA</t>
  </si>
  <si>
    <t>000004384</t>
  </si>
  <si>
    <t>SAN PEDRO SASAPE</t>
  </si>
  <si>
    <t>000004378</t>
  </si>
  <si>
    <t>HUACA RIVERA</t>
  </si>
  <si>
    <t>000004385</t>
  </si>
  <si>
    <t>JAYANCA</t>
  </si>
  <si>
    <t>LA VI¥A (JAYANCA)</t>
  </si>
  <si>
    <t>000004379</t>
  </si>
  <si>
    <t>000004371</t>
  </si>
  <si>
    <t>KA¥ARIS</t>
  </si>
  <si>
    <t>HUACAPAMPA</t>
  </si>
  <si>
    <t>000004399</t>
  </si>
  <si>
    <t>PANDACHI</t>
  </si>
  <si>
    <t>000004398</t>
  </si>
  <si>
    <t>CHILASQUE</t>
  </si>
  <si>
    <t>000004400</t>
  </si>
  <si>
    <t>000004397</t>
  </si>
  <si>
    <t>HUAYABAMBA</t>
  </si>
  <si>
    <t>000007020</t>
  </si>
  <si>
    <t>LA SUCCHA</t>
  </si>
  <si>
    <t>000004401</t>
  </si>
  <si>
    <t>MAMAGPAMPA</t>
  </si>
  <si>
    <t>000007318</t>
  </si>
  <si>
    <t>CHI¥AMA</t>
  </si>
  <si>
    <t>000004403</t>
  </si>
  <si>
    <t>HIERBA BUENA</t>
  </si>
  <si>
    <t>000007021</t>
  </si>
  <si>
    <t>QUIRICHIMA</t>
  </si>
  <si>
    <t>000004402</t>
  </si>
  <si>
    <t>TORIBIA CASTRO</t>
  </si>
  <si>
    <t>000004373</t>
  </si>
  <si>
    <t>SIALUPE HUAMANTANGA</t>
  </si>
  <si>
    <t>000004374</t>
  </si>
  <si>
    <t>MUYFINCA-PUNTO 09</t>
  </si>
  <si>
    <t>000004375</t>
  </si>
  <si>
    <t>SAN MARTIN</t>
  </si>
  <si>
    <t>000004372</t>
  </si>
  <si>
    <t>MOCHUMI</t>
  </si>
  <si>
    <t>MARAVILLAS</t>
  </si>
  <si>
    <t>000004381</t>
  </si>
  <si>
    <t>PAREDONES MUY FINCA</t>
  </si>
  <si>
    <t>000004383</t>
  </si>
  <si>
    <t>PUNTO CUATRO</t>
  </si>
  <si>
    <t>000004382</t>
  </si>
  <si>
    <t>000004380</t>
  </si>
  <si>
    <t>MORROPE</t>
  </si>
  <si>
    <t>LAS PAMPAS</t>
  </si>
  <si>
    <t>000004434</t>
  </si>
  <si>
    <t>SANTA ISABEL</t>
  </si>
  <si>
    <t>000004432</t>
  </si>
  <si>
    <t>SEQUION</t>
  </si>
  <si>
    <t>000004433</t>
  </si>
  <si>
    <t>ANNAPE</t>
  </si>
  <si>
    <t>000004435</t>
  </si>
  <si>
    <t>POSITOS</t>
  </si>
  <si>
    <t>000004438</t>
  </si>
  <si>
    <t>HUACA TRAPICHE DE BRONCE</t>
  </si>
  <si>
    <t>000007223</t>
  </si>
  <si>
    <t>HUACA DE BARRO</t>
  </si>
  <si>
    <t>000004437</t>
  </si>
  <si>
    <t>MONTE HERMOZO</t>
  </si>
  <si>
    <t>000007222</t>
  </si>
  <si>
    <t>CARACUCHO</t>
  </si>
  <si>
    <t>000004436</t>
  </si>
  <si>
    <t>FANUPE BARRIO NUEVO</t>
  </si>
  <si>
    <t>000004431</t>
  </si>
  <si>
    <t>QUEMAZON</t>
  </si>
  <si>
    <t>000004430</t>
  </si>
  <si>
    <t>CRUZ DEL MEDANO</t>
  </si>
  <si>
    <t>000004429</t>
  </si>
  <si>
    <t>000004420</t>
  </si>
  <si>
    <t>LA COLORADA</t>
  </si>
  <si>
    <t>000004421</t>
  </si>
  <si>
    <t>TRANCA FANUPE</t>
  </si>
  <si>
    <t>000004423</t>
  </si>
  <si>
    <t>EL ROMERO</t>
  </si>
  <si>
    <t>000004422</t>
  </si>
  <si>
    <t>LAGUNAS (MORROPE)</t>
  </si>
  <si>
    <t>000004424</t>
  </si>
  <si>
    <t>LA  GARTERA</t>
  </si>
  <si>
    <t>000004428</t>
  </si>
  <si>
    <t>CHEPITO</t>
  </si>
  <si>
    <t>000004425</t>
  </si>
  <si>
    <t>CRUZ DE PAREDONES</t>
  </si>
  <si>
    <t>000004427</t>
  </si>
  <si>
    <t>ARBOLSOL</t>
  </si>
  <si>
    <t>000004426</t>
  </si>
  <si>
    <t>MOTUPE</t>
  </si>
  <si>
    <t>EL ARROZAL</t>
  </si>
  <si>
    <t>000006953</t>
  </si>
  <si>
    <t>ANCHOVIRA</t>
  </si>
  <si>
    <t>000004405</t>
  </si>
  <si>
    <t>MARRIPON</t>
  </si>
  <si>
    <t>000004406</t>
  </si>
  <si>
    <t>TONGORRAPE</t>
  </si>
  <si>
    <t>000004404</t>
  </si>
  <si>
    <t>000004395</t>
  </si>
  <si>
    <t>CHOCHOPE</t>
  </si>
  <si>
    <t>000004396</t>
  </si>
  <si>
    <t>OLMOS</t>
  </si>
  <si>
    <t>MOCAPE</t>
  </si>
  <si>
    <t>000018916</t>
  </si>
  <si>
    <t>CORRAL DE ARENA</t>
  </si>
  <si>
    <t>000017605</t>
  </si>
  <si>
    <t>PASABAR ASERRADERO</t>
  </si>
  <si>
    <t>000018872</t>
  </si>
  <si>
    <t>LAS NORIAS</t>
  </si>
  <si>
    <t>000011688</t>
  </si>
  <si>
    <t>EL PUEBLITO</t>
  </si>
  <si>
    <t>000010096</t>
  </si>
  <si>
    <t>CASERIO PLAYA DE CASCAJAL</t>
  </si>
  <si>
    <t>000007316</t>
  </si>
  <si>
    <t>ANCOL CHICO</t>
  </si>
  <si>
    <t>000010095</t>
  </si>
  <si>
    <t>CALERA SANTA ROSA</t>
  </si>
  <si>
    <t>000007315</t>
  </si>
  <si>
    <t>000004407</t>
  </si>
  <si>
    <t>QUERPON</t>
  </si>
  <si>
    <t>000004410</t>
  </si>
  <si>
    <t>CAPILLA CENTRAL</t>
  </si>
  <si>
    <t>000004412</t>
  </si>
  <si>
    <t>INSCULAS</t>
  </si>
  <si>
    <t>000004409</t>
  </si>
  <si>
    <t>¥AUPE</t>
  </si>
  <si>
    <t>000004413</t>
  </si>
  <si>
    <t>LA ESTANCIA</t>
  </si>
  <si>
    <t>000004408</t>
  </si>
  <si>
    <t>TRES BATANES</t>
  </si>
  <si>
    <t>000004411</t>
  </si>
  <si>
    <t>ELVIRREY</t>
  </si>
  <si>
    <t>000004414</t>
  </si>
  <si>
    <t>SANTA ROSA (OLMOS)</t>
  </si>
  <si>
    <t>000004416</t>
  </si>
  <si>
    <t>FICUAR</t>
  </si>
  <si>
    <t>000004415</t>
  </si>
  <si>
    <t>EL PUENTE</t>
  </si>
  <si>
    <t>000006683</t>
  </si>
  <si>
    <t>SALAS</t>
  </si>
  <si>
    <t>COLAYA</t>
  </si>
  <si>
    <t>000004417</t>
  </si>
  <si>
    <t>KERGUER</t>
  </si>
  <si>
    <t>000004388</t>
  </si>
  <si>
    <t>LA RAMADA</t>
  </si>
  <si>
    <t>000004418</t>
  </si>
  <si>
    <t>LAGUNA HUANAMA</t>
  </si>
  <si>
    <t>000011452</t>
  </si>
  <si>
    <t>000004386</t>
  </si>
  <si>
    <t>CORRAL DE PIEDRA</t>
  </si>
  <si>
    <t>000009468</t>
  </si>
  <si>
    <t>HUMEDADES</t>
  </si>
  <si>
    <t>000006682</t>
  </si>
  <si>
    <t>PENACHI</t>
  </si>
  <si>
    <t>000004387</t>
  </si>
  <si>
    <t>EL SAUCE</t>
  </si>
  <si>
    <t>000006681</t>
  </si>
  <si>
    <t>TALLAPAMPA</t>
  </si>
  <si>
    <t>000004419</t>
  </si>
  <si>
    <t>TUCUME</t>
  </si>
  <si>
    <t>LA RAYA</t>
  </si>
  <si>
    <t>000004393</t>
  </si>
  <si>
    <t>GRANJA SASAPE</t>
  </si>
  <si>
    <t>000004391</t>
  </si>
  <si>
    <t>000004389</t>
  </si>
  <si>
    <t>TUCUME VIEJO</t>
  </si>
  <si>
    <t>000004390</t>
  </si>
  <si>
    <t>LOS BANCES</t>
  </si>
  <si>
    <t>000004392</t>
  </si>
  <si>
    <t>LOS SANCHEZ</t>
  </si>
  <si>
    <t>000004394</t>
  </si>
  <si>
    <t>NO TIENE ASIGNADO NINGUNA RED</t>
  </si>
  <si>
    <t>HOSPITAL PROVINCIAL DOCENTE BELEN-LAMBAYEQUE</t>
  </si>
  <si>
    <t>000004370</t>
  </si>
  <si>
    <t>HOSPITAL REGIONAL LAMBAYEQUE</t>
  </si>
  <si>
    <t>000011470</t>
  </si>
  <si>
    <t>Red</t>
  </si>
  <si>
    <t>Microred</t>
  </si>
  <si>
    <t>Establecimiento</t>
  </si>
  <si>
    <t>Nro Gest Reenf Programadas</t>
  </si>
  <si>
    <t>Total Gest. Atd.</t>
  </si>
  <si>
    <t>%</t>
  </si>
  <si>
    <t>Nro Gest. Atd I Trim</t>
  </si>
  <si>
    <t>Nro Gest Adolesc.</t>
  </si>
  <si>
    <t>Nro Gest Ctrlada</t>
  </si>
  <si>
    <t>Nro Gest Supl Sf</t>
  </si>
  <si>
    <t>Nro Gest Tam Vih</t>
  </si>
  <si>
    <t>Nro Gest Tam Sifilis</t>
  </si>
  <si>
    <t>Nro Puerp Atd</t>
  </si>
  <si>
    <t>Nro Puerp Ctrlada</t>
  </si>
  <si>
    <t>Nro Gest Apn Reenf.</t>
  </si>
  <si>
    <t>Nro Partos Programados C.M.</t>
  </si>
  <si>
    <t>Nro Partos Atendidos</t>
  </si>
  <si>
    <t>npuersuplsfe</t>
  </si>
  <si>
    <t>ngcbatcom</t>
  </si>
  <si>
    <t>mfparProt</t>
  </si>
  <si>
    <t>mfPartos</t>
  </si>
  <si>
    <t>nNroParProt</t>
  </si>
  <si>
    <t>Nro Parejas Protegidas Programadas</t>
  </si>
  <si>
    <t>Parejas Protegidas Logradas</t>
  </si>
  <si>
    <t xml:space="preserve">Periodo: </t>
  </si>
  <si>
    <t>EVALUACION DE INDICADORES DE LA ESTRETAGIA REGIONAL SALUD SEXUAL Y REPRODUCTIVA.</t>
  </si>
  <si>
    <t>Ene-Dic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</si>
</sst>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0.0%"/>
    <numFmt numFmtId="167" formatCode="_-* #,##0.000_-;\-* #,##0.000_-;_-* &quot;-&quot;??_-;_-@_-"/>
    <numFmt numFmtId="168" formatCode="_-* #,##0.0000_-;\-* #,##0.0000_-;_-* &quot;-&quot;??_-;_-@_-"/>
  </numFmts>
  <fonts count="5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9" fontId="0" fillId="0" borderId="0" xfId="0" applyNumberFormat="1"/>
    <xf numFmtId="10" fontId="3" fillId="0" borderId="1" xfId="1" applyNumberFormat="1" applyFont="1" applyBorder="1"/>
    <xf numFmtId="0" fontId="4" fillId="0" borderId="0" xfId="0" applyFont="1"/>
    <xf numFmtId="0" fontId="0" fillId="0" borderId="2" xfId="0" applyBorder="1"/>
    <xf numFmtId="164" fontId="0" fillId="0" borderId="2" xfId="0" applyNumberFormat="1" applyBorder="1"/>
    <xf numFmtId="10" fontId="3" fillId="0" borderId="2" xfId="1" applyNumberFormat="1" applyFont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64" fontId="0" fillId="0" borderId="3" xfId="0" applyNumberFormat="1" applyBorder="1"/>
    <xf numFmtId="164" fontId="0" fillId="0" borderId="4" xfId="0" applyNumberFormat="1" applyBorder="1"/>
    <xf numFmtId="0" fontId="3" fillId="5" borderId="4" xfId="0" applyFont="1" applyFill="1" applyBorder="1" applyAlignment="1">
      <alignment horizontal="center" vertical="center" wrapText="1"/>
    </xf>
    <xf numFmtId="10" fontId="1" fillId="0" borderId="2" xfId="1" applyNumberFormat="1" applyBorder="1"/>
    <xf numFmtId="10" fontId="1" fillId="0" borderId="6" xfId="1" applyNumberFormat="1" applyBorder="1"/>
    <xf numFmtId="10" fontId="1" fillId="0" borderId="4" xfId="1" applyNumberFormat="1" applyBorder="1"/>
    <xf numFmtId="1" fontId="0" fillId="0" borderId="0" xfId="0" applyNumberFormat="1"/>
    <xf numFmtId="164" fontId="0" fillId="0" borderId="6" xfId="0" applyNumberFormat="1" applyBorder="1"/>
    <xf numFmtId="10" fontId="1" fillId="0" borderId="5" xfId="1" applyNumberFormat="1" applyBorder="1"/>
    <xf numFmtId="165" fontId="0" fillId="0" borderId="0" xfId="0" applyNumberFormat="1"/>
    <xf numFmtId="166" fontId="3" fillId="0" borderId="4" xfId="1" applyNumberFormat="1" applyFont="1" applyBorder="1"/>
    <xf numFmtId="43" fontId="1" fillId="0" borderId="0" xfId="1" applyNumberFormat="1"/>
    <xf numFmtId="167" fontId="1" fillId="0" borderId="0" xfId="1" applyNumberFormat="1"/>
    <xf numFmtId="168" fontId="1" fillId="0" borderId="0" xfId="1" applyNumberFormat="1"/>
    <xf numFmtId="0" fontId="1" fillId="0" borderId="0" xfId="0" quotePrefix="1" applyFont="1"/>
  </cellXfs>
  <cellStyles count="2">
    <cellStyle name="Normal" xfId="0" builtinId="0"/>
    <cellStyle name="Porcentaje" xfId="1" builtinId="5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RSSR/UnidadG/Estad/Ppr-2018/METAS%20ESSR%202018-GERES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dmpn01-12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sRSSR/UnidadG/Estad/ppff/2018/parProt-Avance-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sRSSR/UnidadG/Estad/mpn/2018/adicionales/partosAdicionales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Datos"/>
    </sheetNames>
    <sheetDataSet>
      <sheetData sheetId="0"/>
      <sheetData sheetId="1">
        <row r="10">
          <cell r="B10" t="str">
            <v>000004318</v>
          </cell>
          <cell r="C10" t="str">
            <v>JOSE OLAYA</v>
          </cell>
          <cell r="D10">
            <v>513</v>
          </cell>
          <cell r="E10">
            <v>263</v>
          </cell>
          <cell r="F10">
            <v>1023</v>
          </cell>
          <cell r="G10">
            <v>753.33333333333337</v>
          </cell>
          <cell r="H10">
            <v>753.33333333333337</v>
          </cell>
          <cell r="I10">
            <v>753.33333333333337</v>
          </cell>
          <cell r="J10">
            <v>753.33333333333337</v>
          </cell>
          <cell r="K10">
            <v>452</v>
          </cell>
          <cell r="L10">
            <v>753.33333333333337</v>
          </cell>
          <cell r="M10">
            <v>753.33333333333337</v>
          </cell>
          <cell r="N10">
            <v>753.33333333333337</v>
          </cell>
          <cell r="O10">
            <v>452</v>
          </cell>
          <cell r="P10">
            <v>59</v>
          </cell>
          <cell r="Q10"/>
          <cell r="R10"/>
          <cell r="S10">
            <v>753.33333333333337</v>
          </cell>
          <cell r="T10">
            <v>2210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44</v>
          </cell>
          <cell r="Z10">
            <v>1003</v>
          </cell>
          <cell r="AA10">
            <v>189</v>
          </cell>
          <cell r="AB10">
            <v>250</v>
          </cell>
          <cell r="AC10">
            <v>30</v>
          </cell>
          <cell r="AD10">
            <v>352</v>
          </cell>
          <cell r="AE10">
            <v>304</v>
          </cell>
          <cell r="AF10">
            <v>8</v>
          </cell>
          <cell r="AG10">
            <v>8</v>
          </cell>
          <cell r="AH10">
            <v>30</v>
          </cell>
          <cell r="AI10"/>
          <cell r="AJ10">
            <v>3018</v>
          </cell>
          <cell r="AK10">
            <v>3018</v>
          </cell>
          <cell r="AL10">
            <v>632</v>
          </cell>
          <cell r="AM10">
            <v>1417</v>
          </cell>
          <cell r="AN10">
            <v>306</v>
          </cell>
          <cell r="AO10">
            <v>0</v>
          </cell>
          <cell r="AP10">
            <v>0</v>
          </cell>
          <cell r="AQ10">
            <v>0</v>
          </cell>
          <cell r="AR10">
            <v>29</v>
          </cell>
          <cell r="AS10">
            <v>277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/>
          <cell r="AZ10">
            <v>636.33333333333348</v>
          </cell>
          <cell r="BA10">
            <v>0</v>
          </cell>
          <cell r="BB10"/>
          <cell r="BC10">
            <v>0</v>
          </cell>
          <cell r="BD10"/>
          <cell r="BE10"/>
          <cell r="BF10"/>
          <cell r="BG10"/>
          <cell r="BH10">
            <v>753.33333333333337</v>
          </cell>
          <cell r="BI10">
            <v>0</v>
          </cell>
          <cell r="BJ10">
            <v>0</v>
          </cell>
          <cell r="BK10">
            <v>0</v>
          </cell>
          <cell r="BL10"/>
          <cell r="BM10"/>
          <cell r="BN10"/>
          <cell r="BO10"/>
          <cell r="BP10"/>
          <cell r="BQ10"/>
          <cell r="BR10"/>
          <cell r="BS10">
            <v>154</v>
          </cell>
          <cell r="BT10">
            <v>0</v>
          </cell>
          <cell r="BU10">
            <v>0</v>
          </cell>
          <cell r="BV10">
            <v>154</v>
          </cell>
          <cell r="BW10">
            <v>753.33333333333337</v>
          </cell>
          <cell r="BX10"/>
          <cell r="BY10"/>
          <cell r="BZ10">
            <v>0</v>
          </cell>
          <cell r="CA10"/>
          <cell r="CB10"/>
          <cell r="CC10"/>
          <cell r="CD10">
            <v>210</v>
          </cell>
          <cell r="CE10">
            <v>636.33333333333348</v>
          </cell>
          <cell r="CF10"/>
        </row>
        <row r="11">
          <cell r="B11" t="str">
            <v>000004321</v>
          </cell>
          <cell r="C11" t="str">
            <v>TUPAC AMARU</v>
          </cell>
          <cell r="D11">
            <v>355</v>
          </cell>
          <cell r="E11">
            <v>156</v>
          </cell>
          <cell r="F11">
            <v>629</v>
          </cell>
          <cell r="G11">
            <v>343</v>
          </cell>
          <cell r="H11">
            <v>343</v>
          </cell>
          <cell r="I11">
            <v>343</v>
          </cell>
          <cell r="J11">
            <v>343</v>
          </cell>
          <cell r="K11">
            <v>205.79999999999998</v>
          </cell>
          <cell r="L11">
            <v>343</v>
          </cell>
          <cell r="M11">
            <v>343</v>
          </cell>
          <cell r="N11">
            <v>343</v>
          </cell>
          <cell r="O11">
            <v>205.79999999999998</v>
          </cell>
          <cell r="P11">
            <v>0</v>
          </cell>
          <cell r="Q11"/>
          <cell r="R11"/>
          <cell r="S11">
            <v>343</v>
          </cell>
          <cell r="T11">
            <v>1095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5</v>
          </cell>
          <cell r="Z11">
            <v>492</v>
          </cell>
          <cell r="AA11">
            <v>83</v>
          </cell>
          <cell r="AB11">
            <v>150</v>
          </cell>
          <cell r="AC11">
            <v>7</v>
          </cell>
          <cell r="AD11">
            <v>200</v>
          </cell>
          <cell r="AE11">
            <v>146</v>
          </cell>
          <cell r="AF11">
            <v>2</v>
          </cell>
          <cell r="AG11">
            <v>4</v>
          </cell>
          <cell r="AH11">
            <v>8</v>
          </cell>
          <cell r="AI11"/>
          <cell r="AJ11">
            <v>2690.4</v>
          </cell>
          <cell r="AK11">
            <v>2690.4</v>
          </cell>
          <cell r="AL11">
            <v>389</v>
          </cell>
          <cell r="AM11">
            <v>871</v>
          </cell>
          <cell r="AN11">
            <v>0</v>
          </cell>
          <cell r="AO11"/>
          <cell r="AP11"/>
          <cell r="AQ11"/>
          <cell r="AR11"/>
          <cell r="AS11"/>
          <cell r="AT11"/>
          <cell r="AU11"/>
          <cell r="AV11"/>
          <cell r="AW11"/>
          <cell r="AX11"/>
          <cell r="AY11"/>
          <cell r="AZ11"/>
          <cell r="BA11">
            <v>0</v>
          </cell>
          <cell r="BB11"/>
          <cell r="BC11"/>
          <cell r="BD11"/>
          <cell r="BE11"/>
          <cell r="BF11"/>
          <cell r="BG11"/>
          <cell r="BH11">
            <v>343</v>
          </cell>
          <cell r="BI11">
            <v>0</v>
          </cell>
          <cell r="BJ11"/>
          <cell r="BK11"/>
          <cell r="BL11"/>
          <cell r="BM11"/>
          <cell r="BN11"/>
          <cell r="BO11"/>
          <cell r="BP11"/>
          <cell r="BQ11"/>
          <cell r="BR11"/>
          <cell r="BS11">
            <v>108</v>
          </cell>
          <cell r="BT11">
            <v>0</v>
          </cell>
          <cell r="BU11">
            <v>108</v>
          </cell>
          <cell r="BV11">
            <v>0</v>
          </cell>
          <cell r="BW11">
            <v>343</v>
          </cell>
          <cell r="BX11"/>
          <cell r="BY11"/>
          <cell r="BZ11">
            <v>0</v>
          </cell>
          <cell r="CA11"/>
          <cell r="CB11"/>
          <cell r="CC11"/>
          <cell r="CD11">
            <v>229</v>
          </cell>
          <cell r="CE11"/>
          <cell r="CF11"/>
        </row>
        <row r="12">
          <cell r="B12" t="str">
            <v>000004320</v>
          </cell>
          <cell r="C12" t="str">
            <v>JORGE CHAVEZ</v>
          </cell>
          <cell r="D12">
            <v>257</v>
          </cell>
          <cell r="E12">
            <v>114</v>
          </cell>
          <cell r="F12">
            <v>421</v>
          </cell>
          <cell r="G12">
            <v>222.66666666666666</v>
          </cell>
          <cell r="H12">
            <v>222.66666666666666</v>
          </cell>
          <cell r="I12">
            <v>222.66666666666666</v>
          </cell>
          <cell r="J12">
            <v>222.66666666666666</v>
          </cell>
          <cell r="K12">
            <v>133.6</v>
          </cell>
          <cell r="L12">
            <v>222.66666666666666</v>
          </cell>
          <cell r="M12">
            <v>222.66666666666666</v>
          </cell>
          <cell r="N12">
            <v>222.66666666666666</v>
          </cell>
          <cell r="O12">
            <v>133.6</v>
          </cell>
          <cell r="P12">
            <v>0</v>
          </cell>
          <cell r="Q12"/>
          <cell r="R12"/>
          <cell r="S12">
            <v>222.66666666666666</v>
          </cell>
          <cell r="T12">
            <v>1036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3</v>
          </cell>
          <cell r="Z12">
            <v>556</v>
          </cell>
          <cell r="AA12">
            <v>73</v>
          </cell>
          <cell r="AB12">
            <v>100</v>
          </cell>
          <cell r="AC12">
            <v>2</v>
          </cell>
          <cell r="AD12">
            <v>190</v>
          </cell>
          <cell r="AE12">
            <v>103</v>
          </cell>
          <cell r="AF12">
            <v>2</v>
          </cell>
          <cell r="AG12">
            <v>3</v>
          </cell>
          <cell r="AH12">
            <v>6</v>
          </cell>
          <cell r="AI12"/>
          <cell r="AJ12">
            <v>2011.2</v>
          </cell>
          <cell r="AK12">
            <v>2011.2</v>
          </cell>
          <cell r="AL12">
            <v>260</v>
          </cell>
          <cell r="AM12">
            <v>583</v>
          </cell>
          <cell r="AN12">
            <v>0</v>
          </cell>
          <cell r="AO12"/>
          <cell r="AP12"/>
          <cell r="AQ12"/>
          <cell r="AR12"/>
          <cell r="AS12"/>
          <cell r="AT12"/>
          <cell r="AU12"/>
          <cell r="AV12"/>
          <cell r="AW12"/>
          <cell r="AX12"/>
          <cell r="AY12"/>
          <cell r="AZ12"/>
          <cell r="BA12">
            <v>0</v>
          </cell>
          <cell r="BB12"/>
          <cell r="BC12"/>
          <cell r="BD12"/>
          <cell r="BE12"/>
          <cell r="BF12"/>
          <cell r="BG12"/>
          <cell r="BH12">
            <v>222.66666666666666</v>
          </cell>
          <cell r="BI12">
            <v>0</v>
          </cell>
          <cell r="BJ12"/>
          <cell r="BK12"/>
          <cell r="BL12"/>
          <cell r="BM12"/>
          <cell r="BN12"/>
          <cell r="BO12"/>
          <cell r="BP12"/>
          <cell r="BQ12"/>
          <cell r="BR12"/>
          <cell r="BS12">
            <v>422</v>
          </cell>
          <cell r="BT12">
            <v>0</v>
          </cell>
          <cell r="BU12">
            <v>422</v>
          </cell>
          <cell r="BV12">
            <v>0</v>
          </cell>
          <cell r="BW12">
            <v>222.66666666666666</v>
          </cell>
          <cell r="BX12"/>
          <cell r="BY12"/>
          <cell r="BZ12">
            <v>0</v>
          </cell>
          <cell r="CA12"/>
          <cell r="CB12"/>
          <cell r="CC12"/>
          <cell r="CD12">
            <v>90</v>
          </cell>
          <cell r="CE12"/>
          <cell r="CF12"/>
        </row>
        <row r="13">
          <cell r="B13" t="str">
            <v>000004319</v>
          </cell>
          <cell r="C13" t="str">
            <v>SAN ANTONIO</v>
          </cell>
          <cell r="D13">
            <v>277</v>
          </cell>
          <cell r="E13">
            <v>60</v>
          </cell>
          <cell r="F13">
            <v>1134</v>
          </cell>
          <cell r="G13">
            <v>317.33333333333331</v>
          </cell>
          <cell r="H13">
            <v>317.33333333333331</v>
          </cell>
          <cell r="I13">
            <v>317.33333333333331</v>
          </cell>
          <cell r="J13">
            <v>317.33333333333331</v>
          </cell>
          <cell r="K13">
            <v>190.39999999999998</v>
          </cell>
          <cell r="L13">
            <v>317.33333333333331</v>
          </cell>
          <cell r="M13">
            <v>735.33333333333326</v>
          </cell>
          <cell r="N13">
            <v>317.33333333333331</v>
          </cell>
          <cell r="O13">
            <v>190.39999999999998</v>
          </cell>
          <cell r="P13">
            <v>0</v>
          </cell>
          <cell r="Q13"/>
          <cell r="R13"/>
          <cell r="S13">
            <v>317.33333333333331</v>
          </cell>
          <cell r="T13">
            <v>2964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15</v>
          </cell>
          <cell r="Z13">
            <v>1845</v>
          </cell>
          <cell r="AA13">
            <v>122</v>
          </cell>
          <cell r="AB13">
            <v>200</v>
          </cell>
          <cell r="AC13">
            <v>3</v>
          </cell>
          <cell r="AD13">
            <v>504</v>
          </cell>
          <cell r="AE13">
            <v>258</v>
          </cell>
          <cell r="AF13">
            <v>5</v>
          </cell>
          <cell r="AG13">
            <v>5</v>
          </cell>
          <cell r="AH13">
            <v>12</v>
          </cell>
          <cell r="AI13"/>
          <cell r="AJ13">
            <v>1148.4000000000001</v>
          </cell>
          <cell r="AK13">
            <v>1148.4000000000001</v>
          </cell>
          <cell r="AL13">
            <v>700</v>
          </cell>
          <cell r="AM13">
            <v>1569</v>
          </cell>
          <cell r="AN13">
            <v>0</v>
          </cell>
          <cell r="AO13"/>
          <cell r="AP13"/>
          <cell r="AQ13"/>
          <cell r="AR13"/>
          <cell r="AS13"/>
          <cell r="AT13"/>
          <cell r="AU13"/>
          <cell r="AV13"/>
          <cell r="AW13"/>
          <cell r="AX13"/>
          <cell r="AY13"/>
          <cell r="AZ13"/>
          <cell r="BA13">
            <v>0</v>
          </cell>
          <cell r="BB13"/>
          <cell r="BC13"/>
          <cell r="BD13"/>
          <cell r="BE13"/>
          <cell r="BF13"/>
          <cell r="BG13"/>
          <cell r="BH13">
            <v>317.33333333333331</v>
          </cell>
          <cell r="BI13">
            <v>0</v>
          </cell>
          <cell r="BJ13"/>
          <cell r="BK13"/>
          <cell r="BL13"/>
          <cell r="BM13"/>
          <cell r="BN13"/>
          <cell r="BO13"/>
          <cell r="BP13"/>
          <cell r="BQ13"/>
          <cell r="BR13"/>
          <cell r="BS13">
            <v>9</v>
          </cell>
          <cell r="BT13">
            <v>0</v>
          </cell>
          <cell r="BU13">
            <v>9</v>
          </cell>
          <cell r="BV13">
            <v>0</v>
          </cell>
          <cell r="BW13">
            <v>317.33333333333331</v>
          </cell>
          <cell r="BX13"/>
          <cell r="BY13"/>
          <cell r="BZ13">
            <v>0</v>
          </cell>
          <cell r="CA13"/>
          <cell r="CB13"/>
          <cell r="CC13"/>
          <cell r="CD13">
            <v>150</v>
          </cell>
          <cell r="CE13"/>
          <cell r="CF13"/>
        </row>
        <row r="14">
          <cell r="B14" t="str">
            <v>000004324</v>
          </cell>
          <cell r="C14" t="str">
            <v>CERROPON</v>
          </cell>
          <cell r="D14">
            <v>450</v>
          </cell>
          <cell r="E14">
            <v>201</v>
          </cell>
          <cell r="F14">
            <v>568</v>
          </cell>
          <cell r="G14">
            <v>386.33333333333331</v>
          </cell>
          <cell r="H14">
            <v>386.33333333333331</v>
          </cell>
          <cell r="I14">
            <v>386.33333333333331</v>
          </cell>
          <cell r="J14">
            <v>386.33333333333331</v>
          </cell>
          <cell r="K14">
            <v>231.79999999999998</v>
          </cell>
          <cell r="L14">
            <v>386.33333333333331</v>
          </cell>
          <cell r="M14">
            <v>1118.3333333333333</v>
          </cell>
          <cell r="N14">
            <v>386.33333333333331</v>
          </cell>
          <cell r="O14">
            <v>505.79999999999995</v>
          </cell>
          <cell r="P14">
            <v>42</v>
          </cell>
          <cell r="Q14"/>
          <cell r="R14"/>
          <cell r="S14">
            <v>386.33333333333331</v>
          </cell>
          <cell r="T14">
            <v>1474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87</v>
          </cell>
          <cell r="Z14">
            <v>525</v>
          </cell>
          <cell r="AA14">
            <v>145</v>
          </cell>
          <cell r="AB14">
            <v>163</v>
          </cell>
          <cell r="AC14">
            <v>5</v>
          </cell>
          <cell r="AD14">
            <v>325</v>
          </cell>
          <cell r="AE14">
            <v>200</v>
          </cell>
          <cell r="AF14">
            <v>7</v>
          </cell>
          <cell r="AG14">
            <v>4</v>
          </cell>
          <cell r="AH14">
            <v>20</v>
          </cell>
          <cell r="AI14"/>
          <cell r="AJ14">
            <v>2955.6</v>
          </cell>
          <cell r="AK14">
            <v>2955.6</v>
          </cell>
          <cell r="AL14">
            <v>351</v>
          </cell>
          <cell r="AM14">
            <v>786</v>
          </cell>
          <cell r="AN14">
            <v>143</v>
          </cell>
          <cell r="AO14"/>
          <cell r="AP14"/>
          <cell r="AQ14"/>
          <cell r="AR14">
            <v>68</v>
          </cell>
          <cell r="AS14">
            <v>75</v>
          </cell>
          <cell r="AT14"/>
          <cell r="AU14"/>
          <cell r="AV14"/>
          <cell r="AW14"/>
          <cell r="AX14"/>
          <cell r="AY14"/>
          <cell r="AZ14">
            <v>500.33333333333326</v>
          </cell>
          <cell r="BA14">
            <v>0</v>
          </cell>
          <cell r="BB14"/>
          <cell r="BC14"/>
          <cell r="BD14"/>
          <cell r="BE14"/>
          <cell r="BF14"/>
          <cell r="BG14"/>
          <cell r="BH14">
            <v>386.33333333333331</v>
          </cell>
          <cell r="BI14">
            <v>0</v>
          </cell>
          <cell r="BJ14"/>
          <cell r="BK14">
            <v>0</v>
          </cell>
          <cell r="BL14"/>
          <cell r="BM14"/>
          <cell r="BN14"/>
          <cell r="BO14"/>
          <cell r="BP14"/>
          <cell r="BQ14"/>
          <cell r="BR14"/>
          <cell r="BS14">
            <v>218</v>
          </cell>
          <cell r="BT14">
            <v>0</v>
          </cell>
          <cell r="BU14">
            <v>218</v>
          </cell>
          <cell r="BV14">
            <v>0</v>
          </cell>
          <cell r="BW14">
            <v>386.33333333333331</v>
          </cell>
          <cell r="BX14"/>
          <cell r="BY14"/>
          <cell r="BZ14">
            <v>0</v>
          </cell>
          <cell r="CA14"/>
          <cell r="CB14"/>
          <cell r="CC14"/>
          <cell r="CD14">
            <v>110</v>
          </cell>
          <cell r="CE14">
            <v>500.33333333333326</v>
          </cell>
          <cell r="CF14"/>
        </row>
        <row r="15">
          <cell r="B15" t="str">
            <v>000004322</v>
          </cell>
          <cell r="C15" t="str">
            <v>JOSE QUIÃ¿ONEZ GONZALES</v>
          </cell>
          <cell r="D15">
            <v>275</v>
          </cell>
          <cell r="E15">
            <v>91</v>
          </cell>
          <cell r="F15">
            <v>733</v>
          </cell>
          <cell r="G15">
            <v>276</v>
          </cell>
          <cell r="H15">
            <v>276</v>
          </cell>
          <cell r="I15">
            <v>276</v>
          </cell>
          <cell r="J15">
            <v>276</v>
          </cell>
          <cell r="K15">
            <v>165.6</v>
          </cell>
          <cell r="L15">
            <v>276</v>
          </cell>
          <cell r="M15"/>
          <cell r="N15">
            <v>276</v>
          </cell>
          <cell r="O15">
            <v>165.6</v>
          </cell>
          <cell r="P15">
            <v>0</v>
          </cell>
          <cell r="Q15"/>
          <cell r="R15"/>
          <cell r="S15">
            <v>276</v>
          </cell>
          <cell r="T15">
            <v>1603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33</v>
          </cell>
          <cell r="Z15">
            <v>663</v>
          </cell>
          <cell r="AA15">
            <v>125</v>
          </cell>
          <cell r="AB15">
            <v>200</v>
          </cell>
          <cell r="AC15">
            <v>2</v>
          </cell>
          <cell r="AD15">
            <v>391</v>
          </cell>
          <cell r="AE15">
            <v>171</v>
          </cell>
          <cell r="AF15">
            <v>5</v>
          </cell>
          <cell r="AG15">
            <v>5</v>
          </cell>
          <cell r="AH15">
            <v>13</v>
          </cell>
          <cell r="AI15"/>
          <cell r="AJ15">
            <v>1434</v>
          </cell>
          <cell r="AK15">
            <v>1434</v>
          </cell>
          <cell r="AL15">
            <v>453</v>
          </cell>
          <cell r="AM15">
            <v>1015</v>
          </cell>
          <cell r="AN15">
            <v>0</v>
          </cell>
          <cell r="AO15"/>
          <cell r="AP15"/>
          <cell r="AQ15"/>
          <cell r="AR15"/>
          <cell r="AS15"/>
          <cell r="AT15"/>
          <cell r="AU15"/>
          <cell r="AV15"/>
          <cell r="AW15"/>
          <cell r="AX15"/>
          <cell r="AY15"/>
          <cell r="AZ15"/>
          <cell r="BA15">
            <v>0</v>
          </cell>
          <cell r="BB15"/>
          <cell r="BC15"/>
          <cell r="BD15"/>
          <cell r="BE15"/>
          <cell r="BF15"/>
          <cell r="BG15"/>
          <cell r="BH15">
            <v>276</v>
          </cell>
          <cell r="BI15">
            <v>0</v>
          </cell>
          <cell r="BJ15"/>
          <cell r="BK15"/>
          <cell r="BL15"/>
          <cell r="BM15"/>
          <cell r="BN15"/>
          <cell r="BO15"/>
          <cell r="BP15"/>
          <cell r="BQ15"/>
          <cell r="BR15"/>
          <cell r="BS15">
            <v>220</v>
          </cell>
          <cell r="BT15">
            <v>0</v>
          </cell>
          <cell r="BU15">
            <v>220</v>
          </cell>
          <cell r="BV15">
            <v>0</v>
          </cell>
          <cell r="BW15">
            <v>276</v>
          </cell>
          <cell r="BX15"/>
          <cell r="BY15"/>
          <cell r="BZ15">
            <v>0</v>
          </cell>
          <cell r="CA15"/>
          <cell r="CB15"/>
          <cell r="CC15"/>
          <cell r="CD15">
            <v>120</v>
          </cell>
          <cell r="CE15"/>
          <cell r="CF15"/>
        </row>
        <row r="16">
          <cell r="B16" t="str">
            <v>000004323</v>
          </cell>
          <cell r="C16" t="str">
            <v>CRUZ DE LA ESPERANZA</v>
          </cell>
          <cell r="D16">
            <v>205</v>
          </cell>
          <cell r="E16">
            <v>79</v>
          </cell>
          <cell r="F16">
            <v>394</v>
          </cell>
          <cell r="G16">
            <v>179.66666666666666</v>
          </cell>
          <cell r="H16">
            <v>179.66666666666666</v>
          </cell>
          <cell r="I16">
            <v>179.66666666666666</v>
          </cell>
          <cell r="J16">
            <v>179.66666666666666</v>
          </cell>
          <cell r="K16">
            <v>107.8</v>
          </cell>
          <cell r="L16">
            <v>179.66666666666666</v>
          </cell>
          <cell r="M16">
            <v>179.66666666666666</v>
          </cell>
          <cell r="N16">
            <v>179.66666666666666</v>
          </cell>
          <cell r="O16">
            <v>107.8</v>
          </cell>
          <cell r="P16">
            <v>0</v>
          </cell>
          <cell r="Q16"/>
          <cell r="R16"/>
          <cell r="S16">
            <v>179.66666666666666</v>
          </cell>
          <cell r="T16">
            <v>1021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14</v>
          </cell>
          <cell r="Z16">
            <v>555</v>
          </cell>
          <cell r="AA16">
            <v>70</v>
          </cell>
          <cell r="AB16">
            <v>111</v>
          </cell>
          <cell r="AC16">
            <v>0</v>
          </cell>
          <cell r="AD16">
            <v>172</v>
          </cell>
          <cell r="AE16">
            <v>90</v>
          </cell>
          <cell r="AF16">
            <v>2</v>
          </cell>
          <cell r="AG16">
            <v>4</v>
          </cell>
          <cell r="AH16">
            <v>5</v>
          </cell>
          <cell r="AI16"/>
          <cell r="AJ16">
            <v>874.8</v>
          </cell>
          <cell r="AK16">
            <v>874.8</v>
          </cell>
          <cell r="AL16">
            <v>244</v>
          </cell>
          <cell r="AM16">
            <v>546</v>
          </cell>
          <cell r="AN16">
            <v>0</v>
          </cell>
          <cell r="AO16"/>
          <cell r="AP16"/>
          <cell r="AQ16"/>
          <cell r="AR16"/>
          <cell r="AS16"/>
          <cell r="AT16"/>
          <cell r="AU16"/>
          <cell r="AV16"/>
          <cell r="AW16"/>
          <cell r="AX16"/>
          <cell r="AY16"/>
          <cell r="AZ16"/>
          <cell r="BA16">
            <v>0</v>
          </cell>
          <cell r="BB16"/>
          <cell r="BC16"/>
          <cell r="BD16"/>
          <cell r="BE16"/>
          <cell r="BF16"/>
          <cell r="BG16"/>
          <cell r="BH16">
            <v>179.66666666666666</v>
          </cell>
          <cell r="BI16">
            <v>0</v>
          </cell>
          <cell r="BJ16"/>
          <cell r="BK16"/>
          <cell r="BL16"/>
          <cell r="BM16"/>
          <cell r="BN16"/>
          <cell r="BO16"/>
          <cell r="BP16"/>
          <cell r="BQ16"/>
          <cell r="BR16"/>
          <cell r="BS16">
            <v>3</v>
          </cell>
          <cell r="BT16">
            <v>0</v>
          </cell>
          <cell r="BU16">
            <v>3</v>
          </cell>
          <cell r="BV16">
            <v>0</v>
          </cell>
          <cell r="BW16">
            <v>179.66666666666666</v>
          </cell>
          <cell r="BX16"/>
          <cell r="BY16"/>
          <cell r="BZ16">
            <v>0</v>
          </cell>
          <cell r="CA16"/>
          <cell r="CB16"/>
          <cell r="CC16"/>
          <cell r="CD16">
            <v>139</v>
          </cell>
          <cell r="CE16"/>
          <cell r="CF16"/>
        </row>
        <row r="17">
          <cell r="B17"/>
          <cell r="C17" t="str">
            <v>MICRORED  JOSE L. ORTÍZ</v>
          </cell>
          <cell r="D17">
            <v>2322</v>
          </cell>
          <cell r="E17">
            <v>1068</v>
          </cell>
          <cell r="F17">
            <v>3897</v>
          </cell>
          <cell r="G17">
            <v>2335.6666666666665</v>
          </cell>
          <cell r="H17">
            <v>2335.6666666666665</v>
          </cell>
          <cell r="I17">
            <v>2335.6666666666665</v>
          </cell>
          <cell r="J17">
            <v>2335.6666666666665</v>
          </cell>
          <cell r="K17">
            <v>1401.4</v>
          </cell>
          <cell r="L17">
            <v>2335.6666666666665</v>
          </cell>
          <cell r="M17">
            <v>2335</v>
          </cell>
          <cell r="N17">
            <v>2335.6666666666665</v>
          </cell>
          <cell r="O17">
            <v>1401.2</v>
          </cell>
          <cell r="P17">
            <v>45</v>
          </cell>
          <cell r="Q17">
            <v>0</v>
          </cell>
          <cell r="R17">
            <v>0</v>
          </cell>
          <cell r="S17">
            <v>2335.6666666666665</v>
          </cell>
          <cell r="T17">
            <v>8154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108</v>
          </cell>
          <cell r="Z17">
            <v>3652</v>
          </cell>
          <cell r="AA17">
            <v>671</v>
          </cell>
          <cell r="AB17">
            <v>757</v>
          </cell>
          <cell r="AC17">
            <v>28</v>
          </cell>
          <cell r="AD17">
            <v>1748</v>
          </cell>
          <cell r="AE17">
            <v>1090</v>
          </cell>
          <cell r="AF17">
            <v>13</v>
          </cell>
          <cell r="AG17">
            <v>24</v>
          </cell>
          <cell r="AH17">
            <v>76</v>
          </cell>
          <cell r="AI17">
            <v>0</v>
          </cell>
          <cell r="AJ17">
            <v>9645.5999999999985</v>
          </cell>
          <cell r="AK17">
            <v>9645.5999999999985</v>
          </cell>
          <cell r="AL17">
            <v>1955</v>
          </cell>
          <cell r="AM17">
            <v>4384</v>
          </cell>
          <cell r="AN17">
            <v>795</v>
          </cell>
          <cell r="AO17">
            <v>0</v>
          </cell>
          <cell r="AP17">
            <v>0</v>
          </cell>
          <cell r="AQ17">
            <v>0</v>
          </cell>
          <cell r="AR17">
            <v>122</v>
          </cell>
          <cell r="AS17">
            <v>673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1753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2335.6666666666665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300</v>
          </cell>
          <cell r="BT17">
            <v>0</v>
          </cell>
          <cell r="BU17">
            <v>295</v>
          </cell>
          <cell r="BV17">
            <v>5</v>
          </cell>
          <cell r="BW17">
            <v>2335.6666666666665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743</v>
          </cell>
          <cell r="CE17">
            <v>1753</v>
          </cell>
          <cell r="CF17">
            <v>0</v>
          </cell>
        </row>
        <row r="18">
          <cell r="B18" t="str">
            <v>000004331</v>
          </cell>
          <cell r="C18" t="str">
            <v>JOSE LEONARDO ORTIZ</v>
          </cell>
          <cell r="D18">
            <v>680</v>
          </cell>
          <cell r="E18">
            <v>272</v>
          </cell>
          <cell r="F18">
            <v>1284</v>
          </cell>
          <cell r="G18">
            <v>985.66666666666663</v>
          </cell>
          <cell r="H18">
            <v>985.66666666666663</v>
          </cell>
          <cell r="I18">
            <v>985.66666666666663</v>
          </cell>
          <cell r="J18">
            <v>985.66666666666663</v>
          </cell>
          <cell r="K18">
            <v>591.4</v>
          </cell>
          <cell r="L18">
            <v>985.66666666666663</v>
          </cell>
          <cell r="M18">
            <v>985.66666666666663</v>
          </cell>
          <cell r="N18">
            <v>985.66666666666663</v>
          </cell>
          <cell r="O18">
            <v>591.4</v>
          </cell>
          <cell r="P18">
            <v>45</v>
          </cell>
          <cell r="Q18"/>
          <cell r="R18"/>
          <cell r="S18">
            <v>985.66666666666663</v>
          </cell>
          <cell r="T18">
            <v>2639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30</v>
          </cell>
          <cell r="Z18">
            <v>1220</v>
          </cell>
          <cell r="AA18">
            <v>207</v>
          </cell>
          <cell r="AB18">
            <v>208</v>
          </cell>
          <cell r="AC18">
            <v>15</v>
          </cell>
          <cell r="AD18">
            <v>573</v>
          </cell>
          <cell r="AE18">
            <v>350</v>
          </cell>
          <cell r="AF18">
            <v>4</v>
          </cell>
          <cell r="AG18">
            <v>6</v>
          </cell>
          <cell r="AH18">
            <v>30</v>
          </cell>
          <cell r="AI18"/>
          <cell r="AJ18">
            <v>2246.4</v>
          </cell>
          <cell r="AK18">
            <v>2246.4</v>
          </cell>
          <cell r="AL18">
            <v>644</v>
          </cell>
          <cell r="AM18">
            <v>1445</v>
          </cell>
          <cell r="AN18">
            <v>355</v>
          </cell>
          <cell r="AO18"/>
          <cell r="AP18"/>
          <cell r="AQ18"/>
          <cell r="AR18">
            <v>58</v>
          </cell>
          <cell r="AS18">
            <v>297</v>
          </cell>
          <cell r="AT18"/>
          <cell r="AU18"/>
          <cell r="AV18"/>
          <cell r="AW18"/>
          <cell r="AX18"/>
          <cell r="AY18"/>
          <cell r="AZ18">
            <v>685.66666666666663</v>
          </cell>
          <cell r="BA18">
            <v>0</v>
          </cell>
          <cell r="BB18">
            <v>0</v>
          </cell>
          <cell r="BC18">
            <v>0</v>
          </cell>
          <cell r="BD18"/>
          <cell r="BE18"/>
          <cell r="BF18"/>
          <cell r="BG18"/>
          <cell r="BH18">
            <v>985.66666666666663</v>
          </cell>
          <cell r="BI18">
            <v>0</v>
          </cell>
          <cell r="BJ18">
            <v>0</v>
          </cell>
          <cell r="BK18">
            <v>0</v>
          </cell>
          <cell r="BL18"/>
          <cell r="BM18"/>
          <cell r="BN18"/>
          <cell r="BO18"/>
          <cell r="BP18"/>
          <cell r="BQ18"/>
          <cell r="BR18"/>
          <cell r="BS18">
            <v>5</v>
          </cell>
          <cell r="BT18">
            <v>0</v>
          </cell>
          <cell r="BU18">
            <v>0</v>
          </cell>
          <cell r="BV18">
            <v>5</v>
          </cell>
          <cell r="BW18">
            <v>985.66666666666663</v>
          </cell>
          <cell r="BX18"/>
          <cell r="BY18"/>
          <cell r="BZ18">
            <v>0</v>
          </cell>
          <cell r="CA18"/>
          <cell r="CB18"/>
          <cell r="CC18"/>
          <cell r="CD18">
            <v>200</v>
          </cell>
          <cell r="CE18">
            <v>685.66666666666663</v>
          </cell>
          <cell r="CF18"/>
        </row>
        <row r="19">
          <cell r="B19" t="str">
            <v>000004332</v>
          </cell>
          <cell r="C19" t="str">
            <v>PEDRO PABLO ATUSPARIAS</v>
          </cell>
          <cell r="D19">
            <v>548</v>
          </cell>
          <cell r="E19">
            <v>249</v>
          </cell>
          <cell r="F19">
            <v>1196</v>
          </cell>
          <cell r="G19">
            <v>404.33333333333331</v>
          </cell>
          <cell r="H19">
            <v>404.33333333333331</v>
          </cell>
          <cell r="I19">
            <v>404.33333333333331</v>
          </cell>
          <cell r="J19">
            <v>404.33333333333331</v>
          </cell>
          <cell r="K19">
            <v>242.59999999999997</v>
          </cell>
          <cell r="L19">
            <v>404.33333333333331</v>
          </cell>
          <cell r="M19">
            <v>685.33333333333326</v>
          </cell>
          <cell r="N19">
            <v>404.33333333333331</v>
          </cell>
          <cell r="O19">
            <v>411.59999999999997</v>
          </cell>
          <cell r="P19">
            <v>0</v>
          </cell>
          <cell r="Q19"/>
          <cell r="R19"/>
          <cell r="S19">
            <v>404.33333333333331</v>
          </cell>
          <cell r="T19">
            <v>2366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26</v>
          </cell>
          <cell r="Z19">
            <v>1129</v>
          </cell>
          <cell r="AA19">
            <v>184</v>
          </cell>
          <cell r="AB19">
            <v>230</v>
          </cell>
          <cell r="AC19">
            <v>8</v>
          </cell>
          <cell r="AD19">
            <v>443</v>
          </cell>
          <cell r="AE19">
            <v>320</v>
          </cell>
          <cell r="AF19">
            <v>2</v>
          </cell>
          <cell r="AG19">
            <v>6</v>
          </cell>
          <cell r="AH19">
            <v>20</v>
          </cell>
          <cell r="AI19"/>
          <cell r="AJ19">
            <v>2544</v>
          </cell>
          <cell r="AK19">
            <v>2544</v>
          </cell>
          <cell r="AL19">
            <v>600</v>
          </cell>
          <cell r="AM19">
            <v>1345</v>
          </cell>
          <cell r="AN19">
            <v>211</v>
          </cell>
          <cell r="AO19"/>
          <cell r="AP19"/>
          <cell r="AQ19"/>
          <cell r="AR19">
            <v>9</v>
          </cell>
          <cell r="AS19">
            <v>202</v>
          </cell>
          <cell r="AT19"/>
          <cell r="AU19"/>
          <cell r="AV19"/>
          <cell r="AW19"/>
          <cell r="AX19"/>
          <cell r="AY19"/>
          <cell r="AZ19">
            <v>603.33333333333326</v>
          </cell>
          <cell r="BA19">
            <v>0</v>
          </cell>
          <cell r="BB19">
            <v>0</v>
          </cell>
          <cell r="BC19">
            <v>0</v>
          </cell>
          <cell r="BD19"/>
          <cell r="BE19"/>
          <cell r="BF19"/>
          <cell r="BG19"/>
          <cell r="BH19">
            <v>404.33333333333331</v>
          </cell>
          <cell r="BI19">
            <v>0</v>
          </cell>
          <cell r="BJ19">
            <v>0</v>
          </cell>
          <cell r="BK19">
            <v>0</v>
          </cell>
          <cell r="BL19"/>
          <cell r="BM19"/>
          <cell r="BN19"/>
          <cell r="BO19"/>
          <cell r="BP19"/>
          <cell r="BQ19"/>
          <cell r="BR19"/>
          <cell r="BS19">
            <v>103</v>
          </cell>
          <cell r="BT19">
            <v>0</v>
          </cell>
          <cell r="BU19">
            <v>103</v>
          </cell>
          <cell r="BV19">
            <v>0</v>
          </cell>
          <cell r="BW19">
            <v>404.33333333333331</v>
          </cell>
          <cell r="BX19"/>
          <cell r="BY19"/>
          <cell r="BZ19">
            <v>0</v>
          </cell>
          <cell r="CA19"/>
          <cell r="CB19"/>
          <cell r="CC19"/>
          <cell r="CD19">
            <v>210</v>
          </cell>
          <cell r="CE19">
            <v>603.33333333333326</v>
          </cell>
          <cell r="CF19"/>
        </row>
        <row r="20">
          <cell r="B20" t="str">
            <v>000004333</v>
          </cell>
          <cell r="C20" t="str">
            <v>PAUL HARRIS</v>
          </cell>
          <cell r="D20">
            <v>484</v>
          </cell>
          <cell r="E20">
            <v>245</v>
          </cell>
          <cell r="F20">
            <v>487</v>
          </cell>
          <cell r="G20">
            <v>367</v>
          </cell>
          <cell r="H20">
            <v>367</v>
          </cell>
          <cell r="I20">
            <v>367</v>
          </cell>
          <cell r="J20">
            <v>367</v>
          </cell>
          <cell r="K20">
            <v>220.2</v>
          </cell>
          <cell r="L20">
            <v>367</v>
          </cell>
          <cell r="M20">
            <v>664</v>
          </cell>
          <cell r="N20">
            <v>367</v>
          </cell>
          <cell r="O20">
            <v>398.2</v>
          </cell>
          <cell r="P20">
            <v>0</v>
          </cell>
          <cell r="Q20"/>
          <cell r="R20"/>
          <cell r="S20">
            <v>367</v>
          </cell>
          <cell r="T20">
            <v>1086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20</v>
          </cell>
          <cell r="Z20">
            <v>416</v>
          </cell>
          <cell r="AA20">
            <v>96</v>
          </cell>
          <cell r="AB20">
            <v>112</v>
          </cell>
          <cell r="AC20">
            <v>5</v>
          </cell>
          <cell r="AD20">
            <v>197</v>
          </cell>
          <cell r="AE20">
            <v>220</v>
          </cell>
          <cell r="AF20">
            <v>2</v>
          </cell>
          <cell r="AG20">
            <v>5</v>
          </cell>
          <cell r="AH20">
            <v>15</v>
          </cell>
          <cell r="AI20"/>
          <cell r="AJ20">
            <v>1760.4</v>
          </cell>
          <cell r="AK20">
            <v>1760.4</v>
          </cell>
          <cell r="AL20">
            <v>244</v>
          </cell>
          <cell r="AM20">
            <v>548</v>
          </cell>
          <cell r="AN20">
            <v>229</v>
          </cell>
          <cell r="AO20"/>
          <cell r="AP20"/>
          <cell r="AQ20"/>
          <cell r="AR20">
            <v>55</v>
          </cell>
          <cell r="AS20">
            <v>174</v>
          </cell>
          <cell r="AT20"/>
          <cell r="AU20"/>
          <cell r="AV20"/>
          <cell r="AW20"/>
          <cell r="AX20"/>
          <cell r="AY20"/>
          <cell r="AZ20">
            <v>464</v>
          </cell>
          <cell r="BA20">
            <v>0</v>
          </cell>
          <cell r="BB20">
            <v>0</v>
          </cell>
          <cell r="BC20"/>
          <cell r="BD20"/>
          <cell r="BE20"/>
          <cell r="BF20"/>
          <cell r="BG20"/>
          <cell r="BH20">
            <v>367</v>
          </cell>
          <cell r="BI20">
            <v>0</v>
          </cell>
          <cell r="BJ20">
            <v>0</v>
          </cell>
          <cell r="BK20">
            <v>0</v>
          </cell>
          <cell r="BL20"/>
          <cell r="BM20"/>
          <cell r="BN20"/>
          <cell r="BO20"/>
          <cell r="BP20"/>
          <cell r="BQ20"/>
          <cell r="BR20"/>
          <cell r="BS20">
            <v>85</v>
          </cell>
          <cell r="BT20">
            <v>0</v>
          </cell>
          <cell r="BU20">
            <v>85</v>
          </cell>
          <cell r="BV20">
            <v>0</v>
          </cell>
          <cell r="BW20">
            <v>367</v>
          </cell>
          <cell r="BX20"/>
          <cell r="BY20"/>
          <cell r="BZ20">
            <v>0</v>
          </cell>
          <cell r="CA20"/>
          <cell r="CB20"/>
          <cell r="CC20"/>
          <cell r="CD20">
            <v>154</v>
          </cell>
          <cell r="CE20">
            <v>464</v>
          </cell>
          <cell r="CF20"/>
        </row>
        <row r="21">
          <cell r="B21" t="str">
            <v>000004334</v>
          </cell>
          <cell r="C21" t="str">
            <v>CULPON</v>
          </cell>
          <cell r="D21">
            <v>117</v>
          </cell>
          <cell r="E21">
            <v>50</v>
          </cell>
          <cell r="F21">
            <v>266</v>
          </cell>
          <cell r="G21">
            <v>122.33333333333333</v>
          </cell>
          <cell r="H21">
            <v>122.33333333333333</v>
          </cell>
          <cell r="I21">
            <v>122.33333333333333</v>
          </cell>
          <cell r="J21">
            <v>122.33333333333333</v>
          </cell>
          <cell r="K21">
            <v>73.399999999999991</v>
          </cell>
          <cell r="L21">
            <v>122.33333333333333</v>
          </cell>
          <cell r="M21"/>
          <cell r="N21">
            <v>122.33333333333333</v>
          </cell>
          <cell r="O21"/>
          <cell r="P21">
            <v>0</v>
          </cell>
          <cell r="Q21"/>
          <cell r="R21"/>
          <cell r="S21">
            <v>122.33333333333333</v>
          </cell>
          <cell r="T21">
            <v>581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247</v>
          </cell>
          <cell r="AA21">
            <v>68</v>
          </cell>
          <cell r="AB21">
            <v>58</v>
          </cell>
          <cell r="AC21">
            <v>0</v>
          </cell>
          <cell r="AD21">
            <v>143</v>
          </cell>
          <cell r="AE21">
            <v>60</v>
          </cell>
          <cell r="AF21">
            <v>1</v>
          </cell>
          <cell r="AG21">
            <v>2</v>
          </cell>
          <cell r="AH21">
            <v>3</v>
          </cell>
          <cell r="AI21"/>
          <cell r="AJ21">
            <v>111.6</v>
          </cell>
          <cell r="AK21">
            <v>111.6</v>
          </cell>
          <cell r="AL21">
            <v>133</v>
          </cell>
          <cell r="AM21">
            <v>299</v>
          </cell>
          <cell r="AN21">
            <v>0</v>
          </cell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>
            <v>0</v>
          </cell>
          <cell r="BB21"/>
          <cell r="BC21"/>
          <cell r="BD21"/>
          <cell r="BE21"/>
          <cell r="BF21"/>
          <cell r="BG21"/>
          <cell r="BH21">
            <v>122.33333333333333</v>
          </cell>
          <cell r="BI21">
            <v>0</v>
          </cell>
          <cell r="BJ21"/>
          <cell r="BK21"/>
          <cell r="BL21"/>
          <cell r="BM21"/>
          <cell r="BN21"/>
          <cell r="BO21"/>
          <cell r="BP21"/>
          <cell r="BQ21"/>
          <cell r="BR21"/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122.33333333333333</v>
          </cell>
          <cell r="BX21"/>
          <cell r="BY21"/>
          <cell r="BZ21">
            <v>0</v>
          </cell>
          <cell r="CA21"/>
          <cell r="CB21"/>
          <cell r="CC21"/>
          <cell r="CD21">
            <v>84</v>
          </cell>
          <cell r="CE21"/>
          <cell r="CF21"/>
        </row>
        <row r="22">
          <cell r="B22" t="str">
            <v>000004335</v>
          </cell>
          <cell r="C22" t="str">
            <v>SANTA ANA</v>
          </cell>
          <cell r="D22">
            <v>190</v>
          </cell>
          <cell r="E22">
            <v>101</v>
          </cell>
          <cell r="F22">
            <v>310</v>
          </cell>
          <cell r="G22">
            <v>175</v>
          </cell>
          <cell r="H22">
            <v>175</v>
          </cell>
          <cell r="I22">
            <v>175</v>
          </cell>
          <cell r="J22">
            <v>175</v>
          </cell>
          <cell r="K22">
            <v>105</v>
          </cell>
          <cell r="L22">
            <v>175</v>
          </cell>
          <cell r="M22"/>
          <cell r="N22">
            <v>175</v>
          </cell>
          <cell r="O22"/>
          <cell r="P22">
            <v>0</v>
          </cell>
          <cell r="Q22"/>
          <cell r="R22"/>
          <cell r="S22">
            <v>175</v>
          </cell>
          <cell r="T22">
            <v>691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15</v>
          </cell>
          <cell r="Z22">
            <v>325</v>
          </cell>
          <cell r="AA22">
            <v>41</v>
          </cell>
          <cell r="AB22">
            <v>69</v>
          </cell>
          <cell r="AC22">
            <v>0</v>
          </cell>
          <cell r="AD22">
            <v>171</v>
          </cell>
          <cell r="AE22">
            <v>65</v>
          </cell>
          <cell r="AF22">
            <v>3</v>
          </cell>
          <cell r="AG22">
            <v>2</v>
          </cell>
          <cell r="AH22">
            <v>3</v>
          </cell>
          <cell r="AI22"/>
          <cell r="AJ22">
            <v>1423.2</v>
          </cell>
          <cell r="AK22">
            <v>1423.2</v>
          </cell>
          <cell r="AL22">
            <v>156</v>
          </cell>
          <cell r="AM22">
            <v>349</v>
          </cell>
          <cell r="AN22">
            <v>0</v>
          </cell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>
            <v>0</v>
          </cell>
          <cell r="BB22"/>
          <cell r="BC22"/>
          <cell r="BD22"/>
          <cell r="BE22"/>
          <cell r="BF22"/>
          <cell r="BG22"/>
          <cell r="BH22">
            <v>175</v>
          </cell>
          <cell r="BI22">
            <v>0</v>
          </cell>
          <cell r="BJ22"/>
          <cell r="BK22"/>
          <cell r="BL22"/>
          <cell r="BM22"/>
          <cell r="BN22"/>
          <cell r="BO22"/>
          <cell r="BP22"/>
          <cell r="BQ22"/>
          <cell r="BR22"/>
          <cell r="BS22">
            <v>44</v>
          </cell>
          <cell r="BT22">
            <v>0</v>
          </cell>
          <cell r="BU22">
            <v>44</v>
          </cell>
          <cell r="BV22">
            <v>0</v>
          </cell>
          <cell r="BW22">
            <v>175</v>
          </cell>
          <cell r="BX22"/>
          <cell r="BY22"/>
          <cell r="BZ22">
            <v>0</v>
          </cell>
          <cell r="CA22"/>
          <cell r="CB22"/>
          <cell r="CC22"/>
          <cell r="CD22">
            <v>45</v>
          </cell>
          <cell r="CE22"/>
          <cell r="CF22"/>
        </row>
        <row r="23">
          <cell r="B23" t="str">
            <v>000007183</v>
          </cell>
          <cell r="C23" t="str">
            <v>VILLA HERMOSA</v>
          </cell>
          <cell r="D23">
            <v>303</v>
          </cell>
          <cell r="E23">
            <v>151</v>
          </cell>
          <cell r="F23">
            <v>354</v>
          </cell>
          <cell r="G23">
            <v>281.33333333333331</v>
          </cell>
          <cell r="H23">
            <v>281.33333333333331</v>
          </cell>
          <cell r="I23">
            <v>281.33333333333331</v>
          </cell>
          <cell r="J23">
            <v>281.33333333333331</v>
          </cell>
          <cell r="K23">
            <v>168.79999999999998</v>
          </cell>
          <cell r="L23">
            <v>281.33333333333331</v>
          </cell>
          <cell r="M23"/>
          <cell r="N23">
            <v>281.33333333333331</v>
          </cell>
          <cell r="O23"/>
          <cell r="P23">
            <v>0</v>
          </cell>
          <cell r="Q23"/>
          <cell r="R23"/>
          <cell r="S23">
            <v>281.33333333333331</v>
          </cell>
          <cell r="T23">
            <v>791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17</v>
          </cell>
          <cell r="Z23">
            <v>315</v>
          </cell>
          <cell r="AA23">
            <v>75</v>
          </cell>
          <cell r="AB23">
            <v>80</v>
          </cell>
          <cell r="AC23">
            <v>0</v>
          </cell>
          <cell r="AD23">
            <v>221</v>
          </cell>
          <cell r="AE23">
            <v>75</v>
          </cell>
          <cell r="AF23">
            <v>1</v>
          </cell>
          <cell r="AG23">
            <v>3</v>
          </cell>
          <cell r="AH23">
            <v>5</v>
          </cell>
          <cell r="AI23"/>
          <cell r="AJ23">
            <v>1560</v>
          </cell>
          <cell r="AK23">
            <v>1560</v>
          </cell>
          <cell r="AL23">
            <v>178</v>
          </cell>
          <cell r="AM23">
            <v>398</v>
          </cell>
          <cell r="AN23">
            <v>0</v>
          </cell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>
            <v>0</v>
          </cell>
          <cell r="BB23"/>
          <cell r="BC23"/>
          <cell r="BD23"/>
          <cell r="BE23"/>
          <cell r="BF23"/>
          <cell r="BG23"/>
          <cell r="BH23">
            <v>281.33333333333331</v>
          </cell>
          <cell r="BI23">
            <v>0</v>
          </cell>
          <cell r="BJ23"/>
          <cell r="BK23"/>
          <cell r="BL23"/>
          <cell r="BM23"/>
          <cell r="BN23"/>
          <cell r="BO23"/>
          <cell r="BP23"/>
          <cell r="BQ23"/>
          <cell r="BR23"/>
          <cell r="BS23">
            <v>63</v>
          </cell>
          <cell r="BT23">
            <v>0</v>
          </cell>
          <cell r="BU23">
            <v>63</v>
          </cell>
          <cell r="BV23">
            <v>0</v>
          </cell>
          <cell r="BW23">
            <v>281.33333333333331</v>
          </cell>
          <cell r="BX23"/>
          <cell r="BY23"/>
          <cell r="BZ23">
            <v>0</v>
          </cell>
          <cell r="CA23"/>
          <cell r="CB23"/>
          <cell r="CC23"/>
          <cell r="CD23">
            <v>50</v>
          </cell>
          <cell r="CE23"/>
          <cell r="CF23"/>
        </row>
        <row r="24">
          <cell r="B24"/>
          <cell r="C24" t="str">
            <v>MICRORED PIMENTEL</v>
          </cell>
          <cell r="D24">
            <v>404</v>
          </cell>
          <cell r="E24">
            <v>208</v>
          </cell>
          <cell r="F24">
            <v>1032</v>
          </cell>
          <cell r="G24">
            <v>519.33333333333337</v>
          </cell>
          <cell r="H24">
            <v>519.33333333333337</v>
          </cell>
          <cell r="I24">
            <v>519.33333333333337</v>
          </cell>
          <cell r="J24">
            <v>519.33333333333337</v>
          </cell>
          <cell r="K24">
            <v>311.60000000000002</v>
          </cell>
          <cell r="L24">
            <v>519.33333333333337</v>
          </cell>
          <cell r="M24">
            <v>519</v>
          </cell>
          <cell r="N24">
            <v>519.33333333333337</v>
          </cell>
          <cell r="O24">
            <v>311.39999999999998</v>
          </cell>
          <cell r="P24">
            <v>0</v>
          </cell>
          <cell r="Q24">
            <v>0</v>
          </cell>
          <cell r="R24">
            <v>0</v>
          </cell>
          <cell r="S24">
            <v>519.33333333333337</v>
          </cell>
          <cell r="T24">
            <v>1752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37</v>
          </cell>
          <cell r="Z24">
            <v>831</v>
          </cell>
          <cell r="AA24">
            <v>134</v>
          </cell>
          <cell r="AB24">
            <v>188</v>
          </cell>
          <cell r="AC24">
            <v>10</v>
          </cell>
          <cell r="AD24">
            <v>329</v>
          </cell>
          <cell r="AE24">
            <v>186</v>
          </cell>
          <cell r="AF24">
            <v>6</v>
          </cell>
          <cell r="AG24">
            <v>7</v>
          </cell>
          <cell r="AH24">
            <v>30</v>
          </cell>
          <cell r="AI24">
            <v>0</v>
          </cell>
          <cell r="AJ24">
            <v>2166</v>
          </cell>
          <cell r="AK24">
            <v>2166</v>
          </cell>
          <cell r="AL24">
            <v>500</v>
          </cell>
          <cell r="AM24">
            <v>1122</v>
          </cell>
          <cell r="AN24">
            <v>199</v>
          </cell>
          <cell r="AO24">
            <v>0</v>
          </cell>
          <cell r="AP24">
            <v>0</v>
          </cell>
          <cell r="AQ24">
            <v>0</v>
          </cell>
          <cell r="AR24">
            <v>30</v>
          </cell>
          <cell r="AS24">
            <v>169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319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519.33333333333337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68</v>
          </cell>
          <cell r="BT24">
            <v>0</v>
          </cell>
          <cell r="BU24">
            <v>1</v>
          </cell>
          <cell r="BV24">
            <v>67</v>
          </cell>
          <cell r="BW24">
            <v>519.33333333333337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216</v>
          </cell>
          <cell r="CE24">
            <v>319</v>
          </cell>
          <cell r="CF24">
            <v>0</v>
          </cell>
        </row>
        <row r="25">
          <cell r="B25" t="str">
            <v>000004338</v>
          </cell>
          <cell r="C25" t="str">
            <v>PIMENTEL</v>
          </cell>
          <cell r="D25">
            <v>267</v>
          </cell>
          <cell r="E25">
            <v>159</v>
          </cell>
          <cell r="F25">
            <v>671</v>
          </cell>
          <cell r="G25">
            <v>349</v>
          </cell>
          <cell r="H25">
            <v>349</v>
          </cell>
          <cell r="I25">
            <v>349</v>
          </cell>
          <cell r="J25">
            <v>349</v>
          </cell>
          <cell r="K25">
            <v>209.4</v>
          </cell>
          <cell r="L25">
            <v>349</v>
          </cell>
          <cell r="M25">
            <v>519</v>
          </cell>
          <cell r="N25">
            <v>349</v>
          </cell>
          <cell r="O25">
            <v>311.39999999999998</v>
          </cell>
          <cell r="P25">
            <v>0</v>
          </cell>
          <cell r="Q25"/>
          <cell r="R25"/>
          <cell r="S25">
            <v>349</v>
          </cell>
          <cell r="T25">
            <v>1209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29</v>
          </cell>
          <cell r="Z25">
            <v>612</v>
          </cell>
          <cell r="AA25">
            <v>83</v>
          </cell>
          <cell r="AB25">
            <v>110</v>
          </cell>
          <cell r="AC25">
            <v>10</v>
          </cell>
          <cell r="AD25">
            <v>219</v>
          </cell>
          <cell r="AE25">
            <v>122</v>
          </cell>
          <cell r="AF25">
            <v>4</v>
          </cell>
          <cell r="AG25">
            <v>4</v>
          </cell>
          <cell r="AH25">
            <v>20</v>
          </cell>
          <cell r="AI25"/>
          <cell r="AJ25">
            <v>1502.4</v>
          </cell>
          <cell r="AK25">
            <v>1502.4</v>
          </cell>
          <cell r="AL25">
            <v>325</v>
          </cell>
          <cell r="AM25">
            <v>729</v>
          </cell>
          <cell r="AN25">
            <v>199</v>
          </cell>
          <cell r="AO25">
            <v>0</v>
          </cell>
          <cell r="AP25">
            <v>0</v>
          </cell>
          <cell r="AQ25">
            <v>0</v>
          </cell>
          <cell r="AR25">
            <v>30</v>
          </cell>
          <cell r="AS25">
            <v>169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/>
          <cell r="AY25"/>
          <cell r="AZ25">
            <v>319</v>
          </cell>
          <cell r="BA25">
            <v>0</v>
          </cell>
          <cell r="BB25"/>
          <cell r="BC25">
            <v>0</v>
          </cell>
          <cell r="BD25"/>
          <cell r="BE25"/>
          <cell r="BF25"/>
          <cell r="BG25"/>
          <cell r="BH25">
            <v>349</v>
          </cell>
          <cell r="BI25">
            <v>0</v>
          </cell>
          <cell r="BJ25">
            <v>0</v>
          </cell>
          <cell r="BK25">
            <v>0</v>
          </cell>
          <cell r="BL25"/>
          <cell r="BM25"/>
          <cell r="BN25"/>
          <cell r="BO25"/>
          <cell r="BP25"/>
          <cell r="BQ25"/>
          <cell r="BR25"/>
          <cell r="BS25">
            <v>67</v>
          </cell>
          <cell r="BT25">
            <v>0</v>
          </cell>
          <cell r="BU25">
            <v>0</v>
          </cell>
          <cell r="BV25">
            <v>67</v>
          </cell>
          <cell r="BW25">
            <v>349</v>
          </cell>
          <cell r="BX25"/>
          <cell r="BY25"/>
          <cell r="BZ25">
            <v>0</v>
          </cell>
          <cell r="CA25"/>
          <cell r="CB25"/>
          <cell r="CC25"/>
          <cell r="CD25">
            <v>100</v>
          </cell>
          <cell r="CE25">
            <v>319</v>
          </cell>
          <cell r="CF25"/>
        </row>
        <row r="26">
          <cell r="B26" t="str">
            <v>000007306</v>
          </cell>
          <cell r="C26" t="str">
            <v>LAS FLORES DE LA PRADERA</v>
          </cell>
          <cell r="D26">
            <v>137</v>
          </cell>
          <cell r="E26">
            <v>49</v>
          </cell>
          <cell r="F26">
            <v>361</v>
          </cell>
          <cell r="G26">
            <v>170.33333333333334</v>
          </cell>
          <cell r="H26">
            <v>170.33333333333334</v>
          </cell>
          <cell r="I26">
            <v>170.33333333333334</v>
          </cell>
          <cell r="J26">
            <v>170.33333333333334</v>
          </cell>
          <cell r="K26">
            <v>102.2</v>
          </cell>
          <cell r="L26">
            <v>170.33333333333334</v>
          </cell>
          <cell r="M26"/>
          <cell r="N26">
            <v>170.33333333333334</v>
          </cell>
          <cell r="O26"/>
          <cell r="P26">
            <v>0</v>
          </cell>
          <cell r="Q26"/>
          <cell r="R26"/>
          <cell r="S26">
            <v>170.33333333333334</v>
          </cell>
          <cell r="T26">
            <v>543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8</v>
          </cell>
          <cell r="Z26">
            <v>219</v>
          </cell>
          <cell r="AA26">
            <v>51</v>
          </cell>
          <cell r="AB26">
            <v>78</v>
          </cell>
          <cell r="AC26">
            <v>0</v>
          </cell>
          <cell r="AD26">
            <v>110</v>
          </cell>
          <cell r="AE26">
            <v>64</v>
          </cell>
          <cell r="AF26">
            <v>2</v>
          </cell>
          <cell r="AG26">
            <v>3</v>
          </cell>
          <cell r="AH26">
            <v>10</v>
          </cell>
          <cell r="AI26"/>
          <cell r="AJ26">
            <v>663.6</v>
          </cell>
          <cell r="AK26">
            <v>663.6</v>
          </cell>
          <cell r="AL26">
            <v>175</v>
          </cell>
          <cell r="AM26">
            <v>393</v>
          </cell>
          <cell r="AN26">
            <v>0</v>
          </cell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>
            <v>0</v>
          </cell>
          <cell r="BB26"/>
          <cell r="BC26"/>
          <cell r="BD26"/>
          <cell r="BE26"/>
          <cell r="BF26"/>
          <cell r="BG26"/>
          <cell r="BH26">
            <v>170.33333333333334</v>
          </cell>
          <cell r="BI26">
            <v>0</v>
          </cell>
          <cell r="BJ26"/>
          <cell r="BK26"/>
          <cell r="BL26"/>
          <cell r="BM26"/>
          <cell r="BN26"/>
          <cell r="BO26"/>
          <cell r="BP26"/>
          <cell r="BQ26"/>
          <cell r="BR26"/>
          <cell r="BS26">
            <v>1</v>
          </cell>
          <cell r="BT26">
            <v>0</v>
          </cell>
          <cell r="BU26">
            <v>1</v>
          </cell>
          <cell r="BV26">
            <v>0</v>
          </cell>
          <cell r="BW26">
            <v>170.33333333333334</v>
          </cell>
          <cell r="BX26"/>
          <cell r="BY26"/>
          <cell r="BZ26">
            <v>0</v>
          </cell>
          <cell r="CA26"/>
          <cell r="CB26"/>
          <cell r="CC26"/>
          <cell r="CD26">
            <v>116</v>
          </cell>
          <cell r="CE26"/>
          <cell r="CF26"/>
        </row>
        <row r="27">
          <cell r="B27"/>
          <cell r="C27" t="str">
            <v>MICRORED SAN JOSE</v>
          </cell>
          <cell r="D27">
            <v>385</v>
          </cell>
          <cell r="E27">
            <v>171</v>
          </cell>
          <cell r="F27">
            <v>577</v>
          </cell>
          <cell r="G27">
            <v>456.33333333333331</v>
          </cell>
          <cell r="H27">
            <v>456.33333333333331</v>
          </cell>
          <cell r="I27">
            <v>456.33333333333331</v>
          </cell>
          <cell r="J27">
            <v>456.33333333333331</v>
          </cell>
          <cell r="K27">
            <v>273.79999999999995</v>
          </cell>
          <cell r="L27">
            <v>456.33333333333331</v>
          </cell>
          <cell r="M27">
            <v>0</v>
          </cell>
          <cell r="N27">
            <v>456.33333333333331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456.33333333333331</v>
          </cell>
          <cell r="T27">
            <v>649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13</v>
          </cell>
          <cell r="Z27">
            <v>273</v>
          </cell>
          <cell r="AA27">
            <v>21</v>
          </cell>
          <cell r="AB27">
            <v>82</v>
          </cell>
          <cell r="AC27">
            <v>0</v>
          </cell>
          <cell r="AD27">
            <v>183</v>
          </cell>
          <cell r="AE27">
            <v>66</v>
          </cell>
          <cell r="AF27">
            <v>4</v>
          </cell>
          <cell r="AG27">
            <v>6</v>
          </cell>
          <cell r="AH27">
            <v>5</v>
          </cell>
          <cell r="AI27">
            <v>0</v>
          </cell>
          <cell r="AJ27">
            <v>3232.7999999999997</v>
          </cell>
          <cell r="AK27">
            <v>3232.7999999999997</v>
          </cell>
          <cell r="AL27">
            <v>178</v>
          </cell>
          <cell r="AM27">
            <v>398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/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456.33333333333331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242</v>
          </cell>
          <cell r="BT27">
            <v>0</v>
          </cell>
          <cell r="BU27">
            <v>242</v>
          </cell>
          <cell r="BV27">
            <v>0</v>
          </cell>
          <cell r="BW27">
            <v>456.33333333333331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126</v>
          </cell>
          <cell r="CE27">
            <v>0</v>
          </cell>
          <cell r="CF27">
            <v>0</v>
          </cell>
        </row>
        <row r="28">
          <cell r="B28" t="str">
            <v>000004345</v>
          </cell>
          <cell r="C28" t="str">
            <v>SAN JOSE</v>
          </cell>
          <cell r="D28">
            <v>235</v>
          </cell>
          <cell r="E28">
            <v>88</v>
          </cell>
          <cell r="F28">
            <v>412</v>
          </cell>
          <cell r="G28">
            <v>310</v>
          </cell>
          <cell r="H28">
            <v>310</v>
          </cell>
          <cell r="I28">
            <v>310</v>
          </cell>
          <cell r="J28">
            <v>310</v>
          </cell>
          <cell r="K28">
            <v>186</v>
          </cell>
          <cell r="L28">
            <v>310</v>
          </cell>
          <cell r="M28"/>
          <cell r="N28">
            <v>310</v>
          </cell>
          <cell r="O28"/>
          <cell r="P28">
            <v>0</v>
          </cell>
          <cell r="Q28"/>
          <cell r="R28"/>
          <cell r="S28">
            <v>310</v>
          </cell>
          <cell r="T28">
            <v>422</v>
          </cell>
          <cell r="U28">
            <v>0</v>
          </cell>
          <cell r="V28"/>
          <cell r="W28">
            <v>0</v>
          </cell>
          <cell r="X28"/>
          <cell r="Y28">
            <v>8</v>
          </cell>
          <cell r="Z28">
            <v>170</v>
          </cell>
          <cell r="AA28">
            <v>17</v>
          </cell>
          <cell r="AB28">
            <v>45</v>
          </cell>
          <cell r="AC28">
            <v>0</v>
          </cell>
          <cell r="AD28">
            <v>132</v>
          </cell>
          <cell r="AE28">
            <v>45</v>
          </cell>
          <cell r="AF28">
            <v>1</v>
          </cell>
          <cell r="AG28">
            <v>3</v>
          </cell>
          <cell r="AH28">
            <v>2</v>
          </cell>
          <cell r="AI28"/>
          <cell r="AJ28">
            <v>2343.6</v>
          </cell>
          <cell r="AK28">
            <v>2343.6</v>
          </cell>
          <cell r="AL28">
            <v>127</v>
          </cell>
          <cell r="AM28">
            <v>284</v>
          </cell>
          <cell r="AN28">
            <v>0</v>
          </cell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>
            <v>0</v>
          </cell>
          <cell r="BB28"/>
          <cell r="BC28"/>
          <cell r="BD28"/>
          <cell r="BE28"/>
          <cell r="BF28"/>
          <cell r="BG28"/>
          <cell r="BH28">
            <v>310</v>
          </cell>
          <cell r="BI28">
            <v>0</v>
          </cell>
          <cell r="BJ28"/>
          <cell r="BK28"/>
          <cell r="BL28"/>
          <cell r="BM28"/>
          <cell r="BN28"/>
          <cell r="BO28"/>
          <cell r="BP28"/>
          <cell r="BQ28"/>
          <cell r="BR28"/>
          <cell r="BS28">
            <v>222</v>
          </cell>
          <cell r="BT28">
            <v>0</v>
          </cell>
          <cell r="BU28">
            <v>222</v>
          </cell>
          <cell r="BV28">
            <v>0</v>
          </cell>
          <cell r="BW28">
            <v>310</v>
          </cell>
          <cell r="BX28"/>
          <cell r="BY28"/>
          <cell r="BZ28">
            <v>0</v>
          </cell>
          <cell r="CA28"/>
          <cell r="CB28"/>
          <cell r="CC28"/>
          <cell r="CD28">
            <v>90</v>
          </cell>
          <cell r="CE28"/>
          <cell r="CF28"/>
        </row>
        <row r="29">
          <cell r="B29" t="str">
            <v>000004346</v>
          </cell>
          <cell r="C29" t="str">
            <v>SAN CARLOS</v>
          </cell>
          <cell r="D29">
            <v>33</v>
          </cell>
          <cell r="E29">
            <v>21</v>
          </cell>
          <cell r="F29">
            <v>33</v>
          </cell>
          <cell r="G29">
            <v>41</v>
          </cell>
          <cell r="H29">
            <v>41</v>
          </cell>
          <cell r="I29">
            <v>41</v>
          </cell>
          <cell r="J29">
            <v>41</v>
          </cell>
          <cell r="K29">
            <v>24.599999999999998</v>
          </cell>
          <cell r="L29">
            <v>41</v>
          </cell>
          <cell r="M29"/>
          <cell r="N29">
            <v>41</v>
          </cell>
          <cell r="O29"/>
          <cell r="P29">
            <v>0</v>
          </cell>
          <cell r="Q29"/>
          <cell r="R29"/>
          <cell r="S29">
            <v>41</v>
          </cell>
          <cell r="T29">
            <v>46</v>
          </cell>
          <cell r="U29">
            <v>0</v>
          </cell>
          <cell r="V29"/>
          <cell r="W29">
            <v>0</v>
          </cell>
          <cell r="X29"/>
          <cell r="Y29"/>
          <cell r="Z29">
            <v>24</v>
          </cell>
          <cell r="AA29">
            <v>1</v>
          </cell>
          <cell r="AB29">
            <v>2</v>
          </cell>
          <cell r="AC29">
            <v>0</v>
          </cell>
          <cell r="AD29">
            <v>17</v>
          </cell>
          <cell r="AE29">
            <v>0</v>
          </cell>
          <cell r="AF29">
            <v>1</v>
          </cell>
          <cell r="AG29">
            <v>1</v>
          </cell>
          <cell r="AH29">
            <v>1</v>
          </cell>
          <cell r="AI29"/>
          <cell r="AJ29">
            <v>156</v>
          </cell>
          <cell r="AK29">
            <v>156</v>
          </cell>
          <cell r="AL29">
            <v>10</v>
          </cell>
          <cell r="AM29">
            <v>23</v>
          </cell>
          <cell r="AN29">
            <v>0</v>
          </cell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>
            <v>0</v>
          </cell>
          <cell r="BB29"/>
          <cell r="BC29"/>
          <cell r="BD29"/>
          <cell r="BE29"/>
          <cell r="BF29"/>
          <cell r="BG29"/>
          <cell r="BH29">
            <v>41</v>
          </cell>
          <cell r="BI29">
            <v>0</v>
          </cell>
          <cell r="BJ29"/>
          <cell r="BK29"/>
          <cell r="BL29"/>
          <cell r="BM29"/>
          <cell r="BN29"/>
          <cell r="BO29"/>
          <cell r="BP29"/>
          <cell r="BQ29"/>
          <cell r="BR29"/>
          <cell r="BS29">
            <v>13</v>
          </cell>
          <cell r="BT29">
            <v>0</v>
          </cell>
          <cell r="BU29">
            <v>13</v>
          </cell>
          <cell r="BV29">
            <v>0</v>
          </cell>
          <cell r="BW29">
            <v>41</v>
          </cell>
          <cell r="BX29"/>
          <cell r="BY29"/>
          <cell r="BZ29">
            <v>0</v>
          </cell>
          <cell r="CA29"/>
          <cell r="CB29"/>
          <cell r="CC29"/>
          <cell r="CD29">
            <v>7</v>
          </cell>
          <cell r="CE29"/>
          <cell r="CF29"/>
        </row>
        <row r="30">
          <cell r="B30" t="str">
            <v>000004347</v>
          </cell>
          <cell r="C30" t="str">
            <v>BODEGONES</v>
          </cell>
          <cell r="D30">
            <v>29</v>
          </cell>
          <cell r="E30">
            <v>12</v>
          </cell>
          <cell r="F30">
            <v>49</v>
          </cell>
          <cell r="G30">
            <v>30.333333333333332</v>
          </cell>
          <cell r="H30">
            <v>30.333333333333332</v>
          </cell>
          <cell r="I30">
            <v>30.333333333333332</v>
          </cell>
          <cell r="J30">
            <v>30.333333333333332</v>
          </cell>
          <cell r="K30">
            <v>18.2</v>
          </cell>
          <cell r="L30">
            <v>30.333333333333332</v>
          </cell>
          <cell r="M30"/>
          <cell r="N30">
            <v>30.333333333333332</v>
          </cell>
          <cell r="O30"/>
          <cell r="P30">
            <v>0</v>
          </cell>
          <cell r="Q30"/>
          <cell r="R30"/>
          <cell r="S30">
            <v>30.333333333333332</v>
          </cell>
          <cell r="T30">
            <v>70</v>
          </cell>
          <cell r="U30">
            <v>0</v>
          </cell>
          <cell r="V30"/>
          <cell r="W30">
            <v>0</v>
          </cell>
          <cell r="X30"/>
          <cell r="Y30">
            <v>0</v>
          </cell>
          <cell r="Z30">
            <v>39</v>
          </cell>
          <cell r="AA30">
            <v>1</v>
          </cell>
          <cell r="AB30">
            <v>10</v>
          </cell>
          <cell r="AC30">
            <v>0</v>
          </cell>
          <cell r="AD30">
            <v>12</v>
          </cell>
          <cell r="AE30">
            <v>6</v>
          </cell>
          <cell r="AF30">
            <v>1</v>
          </cell>
          <cell r="AG30">
            <v>1</v>
          </cell>
          <cell r="AH30">
            <v>1</v>
          </cell>
          <cell r="AI30"/>
          <cell r="AJ30">
            <v>177.6</v>
          </cell>
          <cell r="AK30">
            <v>177.6</v>
          </cell>
          <cell r="AL30">
            <v>15</v>
          </cell>
          <cell r="AM30">
            <v>34</v>
          </cell>
          <cell r="AN30">
            <v>0</v>
          </cell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>
            <v>0</v>
          </cell>
          <cell r="BB30"/>
          <cell r="BC30"/>
          <cell r="BD30"/>
          <cell r="BE30"/>
          <cell r="BF30"/>
          <cell r="BG30"/>
          <cell r="BH30">
            <v>30.333333333333332</v>
          </cell>
          <cell r="BI30">
            <v>0</v>
          </cell>
          <cell r="BJ30"/>
          <cell r="BK30"/>
          <cell r="BL30"/>
          <cell r="BM30"/>
          <cell r="BN30"/>
          <cell r="BO30"/>
          <cell r="BP30"/>
          <cell r="BQ30"/>
          <cell r="BR30"/>
          <cell r="BS30">
            <v>3</v>
          </cell>
          <cell r="BT30">
            <v>0</v>
          </cell>
          <cell r="BU30">
            <v>3</v>
          </cell>
          <cell r="BV30">
            <v>0</v>
          </cell>
          <cell r="BW30">
            <v>30.333333333333332</v>
          </cell>
          <cell r="BX30"/>
          <cell r="BY30"/>
          <cell r="BZ30">
            <v>0</v>
          </cell>
          <cell r="CA30"/>
          <cell r="CB30"/>
          <cell r="CC30"/>
          <cell r="CD30">
            <v>11</v>
          </cell>
          <cell r="CE30"/>
          <cell r="CF30"/>
        </row>
        <row r="31">
          <cell r="B31" t="str">
            <v>000004348</v>
          </cell>
          <cell r="C31" t="str">
            <v>CIUDAD DE DIOS - JUAN TOMIS STACK</v>
          </cell>
          <cell r="D31">
            <v>88</v>
          </cell>
          <cell r="E31">
            <v>50</v>
          </cell>
          <cell r="F31">
            <v>83</v>
          </cell>
          <cell r="G31">
            <v>75</v>
          </cell>
          <cell r="H31">
            <v>75</v>
          </cell>
          <cell r="I31">
            <v>75</v>
          </cell>
          <cell r="J31">
            <v>75</v>
          </cell>
          <cell r="K31">
            <v>45</v>
          </cell>
          <cell r="L31">
            <v>75</v>
          </cell>
          <cell r="M31"/>
          <cell r="N31">
            <v>75</v>
          </cell>
          <cell r="O31"/>
          <cell r="P31">
            <v>0</v>
          </cell>
          <cell r="Q31"/>
          <cell r="R31"/>
          <cell r="S31">
            <v>75</v>
          </cell>
          <cell r="T31">
            <v>111</v>
          </cell>
          <cell r="U31">
            <v>0</v>
          </cell>
          <cell r="V31"/>
          <cell r="W31">
            <v>0</v>
          </cell>
          <cell r="X31"/>
          <cell r="Y31">
            <v>5</v>
          </cell>
          <cell r="Z31">
            <v>40</v>
          </cell>
          <cell r="AA31">
            <v>2</v>
          </cell>
          <cell r="AB31">
            <v>25</v>
          </cell>
          <cell r="AC31">
            <v>0</v>
          </cell>
          <cell r="AD31">
            <v>22</v>
          </cell>
          <cell r="AE31">
            <v>15</v>
          </cell>
          <cell r="AF31">
            <v>1</v>
          </cell>
          <cell r="AG31">
            <v>1</v>
          </cell>
          <cell r="AH31">
            <v>1</v>
          </cell>
          <cell r="AI31"/>
          <cell r="AJ31">
            <v>555.6</v>
          </cell>
          <cell r="AK31">
            <v>555.6</v>
          </cell>
          <cell r="AL31">
            <v>26</v>
          </cell>
          <cell r="AM31">
            <v>57</v>
          </cell>
          <cell r="AN31">
            <v>0</v>
          </cell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>
            <v>0</v>
          </cell>
          <cell r="BB31"/>
          <cell r="BC31"/>
          <cell r="BD31"/>
          <cell r="BE31"/>
          <cell r="BF31"/>
          <cell r="BG31"/>
          <cell r="BH31">
            <v>75</v>
          </cell>
          <cell r="BI31">
            <v>0</v>
          </cell>
          <cell r="BJ31"/>
          <cell r="BK31"/>
          <cell r="BL31"/>
          <cell r="BM31"/>
          <cell r="BN31"/>
          <cell r="BO31"/>
          <cell r="BP31"/>
          <cell r="BQ31"/>
          <cell r="BR31"/>
          <cell r="BS31">
            <v>4</v>
          </cell>
          <cell r="BT31">
            <v>0</v>
          </cell>
          <cell r="BU31">
            <v>4</v>
          </cell>
          <cell r="BV31">
            <v>0</v>
          </cell>
          <cell r="BW31">
            <v>75</v>
          </cell>
          <cell r="BX31"/>
          <cell r="BY31"/>
          <cell r="BZ31">
            <v>0</v>
          </cell>
          <cell r="CA31"/>
          <cell r="CB31"/>
          <cell r="CC31"/>
          <cell r="CD31">
            <v>18</v>
          </cell>
          <cell r="CE31"/>
          <cell r="CF31"/>
        </row>
        <row r="32">
          <cell r="B32"/>
          <cell r="C32" t="str">
            <v>MICRORED   LA VICTORIA</v>
          </cell>
          <cell r="D32">
            <v>1164</v>
          </cell>
          <cell r="E32">
            <v>590</v>
          </cell>
          <cell r="F32">
            <v>1658</v>
          </cell>
          <cell r="G32">
            <v>1395.6666666666667</v>
          </cell>
          <cell r="H32">
            <v>1395.6666666666667</v>
          </cell>
          <cell r="I32">
            <v>1395.6666666666667</v>
          </cell>
          <cell r="J32">
            <v>1395.6666666666667</v>
          </cell>
          <cell r="K32">
            <v>837.4</v>
          </cell>
          <cell r="L32">
            <v>1395.6666666666667</v>
          </cell>
          <cell r="M32">
            <v>1396</v>
          </cell>
          <cell r="N32">
            <v>1395.6666666666667</v>
          </cell>
          <cell r="O32">
            <v>837.4</v>
          </cell>
          <cell r="P32">
            <v>120</v>
          </cell>
          <cell r="Q32">
            <v>0</v>
          </cell>
          <cell r="R32">
            <v>0</v>
          </cell>
          <cell r="S32">
            <v>1395.6666666666667</v>
          </cell>
          <cell r="T32">
            <v>3655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52</v>
          </cell>
          <cell r="Z32">
            <v>1661</v>
          </cell>
          <cell r="AA32">
            <v>278</v>
          </cell>
          <cell r="AB32">
            <v>344</v>
          </cell>
          <cell r="AC32">
            <v>53</v>
          </cell>
          <cell r="AD32">
            <v>887</v>
          </cell>
          <cell r="AE32">
            <v>331</v>
          </cell>
          <cell r="AF32">
            <v>12</v>
          </cell>
          <cell r="AG32">
            <v>17</v>
          </cell>
          <cell r="AH32">
            <v>32</v>
          </cell>
          <cell r="AI32">
            <v>0</v>
          </cell>
          <cell r="AJ32">
            <v>6422.4</v>
          </cell>
          <cell r="AK32">
            <v>6422.4</v>
          </cell>
          <cell r="AL32">
            <v>852</v>
          </cell>
          <cell r="AM32">
            <v>1907</v>
          </cell>
          <cell r="AN32">
            <v>190</v>
          </cell>
          <cell r="AO32">
            <v>0</v>
          </cell>
          <cell r="AP32">
            <v>0</v>
          </cell>
          <cell r="AQ32">
            <v>0</v>
          </cell>
          <cell r="AR32">
            <v>30</v>
          </cell>
          <cell r="AS32">
            <v>160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531.33333333333326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1395.6666666666667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240</v>
          </cell>
          <cell r="BT32">
            <v>0</v>
          </cell>
          <cell r="BU32">
            <v>167</v>
          </cell>
          <cell r="BV32">
            <v>73</v>
          </cell>
          <cell r="BW32">
            <v>1395.6666666666667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421</v>
          </cell>
          <cell r="CE32">
            <v>531.33333333333326</v>
          </cell>
          <cell r="CF32">
            <v>0</v>
          </cell>
        </row>
        <row r="33">
          <cell r="B33" t="str">
            <v>000004327</v>
          </cell>
          <cell r="C33" t="str">
            <v>LA VICTORIA SECTOR I</v>
          </cell>
          <cell r="D33">
            <v>380</v>
          </cell>
          <cell r="E33">
            <v>186</v>
          </cell>
          <cell r="F33">
            <v>553</v>
          </cell>
          <cell r="G33">
            <v>395</v>
          </cell>
          <cell r="H33">
            <v>395</v>
          </cell>
          <cell r="I33">
            <v>395</v>
          </cell>
          <cell r="J33">
            <v>395</v>
          </cell>
          <cell r="K33">
            <v>237</v>
          </cell>
          <cell r="L33">
            <v>395</v>
          </cell>
          <cell r="M33">
            <v>395</v>
          </cell>
          <cell r="N33">
            <v>395</v>
          </cell>
          <cell r="O33">
            <v>237</v>
          </cell>
          <cell r="P33">
            <v>0</v>
          </cell>
          <cell r="Q33"/>
          <cell r="R33"/>
          <cell r="S33">
            <v>395</v>
          </cell>
          <cell r="T33">
            <v>1144</v>
          </cell>
          <cell r="U33">
            <v>0</v>
          </cell>
          <cell r="V33"/>
          <cell r="W33">
            <v>0</v>
          </cell>
          <cell r="X33"/>
          <cell r="Y33">
            <v>12</v>
          </cell>
          <cell r="Z33">
            <v>526</v>
          </cell>
          <cell r="AA33">
            <v>73</v>
          </cell>
          <cell r="AB33">
            <v>100</v>
          </cell>
          <cell r="AC33">
            <v>10</v>
          </cell>
          <cell r="AD33">
            <v>309</v>
          </cell>
          <cell r="AE33">
            <v>106</v>
          </cell>
          <cell r="AF33">
            <v>4</v>
          </cell>
          <cell r="AG33">
            <v>5</v>
          </cell>
          <cell r="AH33">
            <v>3</v>
          </cell>
          <cell r="AI33"/>
          <cell r="AJ33">
            <v>1891.2</v>
          </cell>
          <cell r="AK33">
            <v>1891.2</v>
          </cell>
          <cell r="AL33">
            <v>284</v>
          </cell>
          <cell r="AM33">
            <v>636</v>
          </cell>
          <cell r="AN33">
            <v>0</v>
          </cell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>
            <v>0</v>
          </cell>
          <cell r="BB33"/>
          <cell r="BC33"/>
          <cell r="BD33"/>
          <cell r="BE33"/>
          <cell r="BF33"/>
          <cell r="BG33"/>
          <cell r="BH33">
            <v>395</v>
          </cell>
          <cell r="BI33">
            <v>0</v>
          </cell>
          <cell r="BJ33"/>
          <cell r="BK33"/>
          <cell r="BL33"/>
          <cell r="BM33"/>
          <cell r="BN33"/>
          <cell r="BO33"/>
          <cell r="BP33"/>
          <cell r="BQ33"/>
          <cell r="BR33"/>
          <cell r="BS33">
            <v>111</v>
          </cell>
          <cell r="BT33">
            <v>0</v>
          </cell>
          <cell r="BU33">
            <v>111</v>
          </cell>
          <cell r="BV33">
            <v>0</v>
          </cell>
          <cell r="BW33">
            <v>395</v>
          </cell>
          <cell r="BX33"/>
          <cell r="BY33"/>
          <cell r="BZ33">
            <v>0</v>
          </cell>
          <cell r="CA33"/>
          <cell r="CB33"/>
          <cell r="CC33"/>
          <cell r="CD33">
            <v>90</v>
          </cell>
          <cell r="CE33"/>
          <cell r="CF33"/>
        </row>
        <row r="34">
          <cell r="B34" t="str">
            <v>000004328</v>
          </cell>
          <cell r="C34" t="str">
            <v>LA VICTORIA SECTOR II - MARIA JESUS</v>
          </cell>
          <cell r="D34">
            <v>182</v>
          </cell>
          <cell r="E34">
            <v>81</v>
          </cell>
          <cell r="F34">
            <v>434</v>
          </cell>
          <cell r="G34">
            <v>277.66666666666669</v>
          </cell>
          <cell r="H34">
            <v>277.66666666666669</v>
          </cell>
          <cell r="I34">
            <v>277.66666666666669</v>
          </cell>
          <cell r="J34">
            <v>277.66666666666669</v>
          </cell>
          <cell r="K34">
            <v>166.6</v>
          </cell>
          <cell r="L34">
            <v>277.66666666666669</v>
          </cell>
          <cell r="M34">
            <v>277.66666666666669</v>
          </cell>
          <cell r="N34">
            <v>277.66666666666669</v>
          </cell>
          <cell r="O34">
            <v>166.6</v>
          </cell>
          <cell r="P34">
            <v>0</v>
          </cell>
          <cell r="Q34"/>
          <cell r="R34"/>
          <cell r="S34">
            <v>277.66666666666669</v>
          </cell>
          <cell r="T34">
            <v>1028</v>
          </cell>
          <cell r="U34">
            <v>0</v>
          </cell>
          <cell r="V34"/>
          <cell r="W34">
            <v>0</v>
          </cell>
          <cell r="X34"/>
          <cell r="Y34">
            <v>10</v>
          </cell>
          <cell r="Z34">
            <v>505</v>
          </cell>
          <cell r="AA34">
            <v>108</v>
          </cell>
          <cell r="AB34">
            <v>95</v>
          </cell>
          <cell r="AC34">
            <v>30</v>
          </cell>
          <cell r="AD34">
            <v>191</v>
          </cell>
          <cell r="AE34">
            <v>83</v>
          </cell>
          <cell r="AF34">
            <v>1</v>
          </cell>
          <cell r="AG34">
            <v>3</v>
          </cell>
          <cell r="AH34">
            <v>3</v>
          </cell>
          <cell r="AI34"/>
          <cell r="AJ34">
            <v>806.4</v>
          </cell>
          <cell r="AK34">
            <v>806.4</v>
          </cell>
          <cell r="AL34">
            <v>223</v>
          </cell>
          <cell r="AM34">
            <v>499</v>
          </cell>
          <cell r="AN34">
            <v>0</v>
          </cell>
          <cell r="AO34"/>
          <cell r="AP34"/>
          <cell r="AQ34"/>
          <cell r="AR34"/>
          <cell r="AS34"/>
          <cell r="AT34"/>
          <cell r="AU34"/>
          <cell r="AV34"/>
          <cell r="AW34"/>
          <cell r="AX34"/>
          <cell r="AY34"/>
          <cell r="AZ34"/>
          <cell r="BA34">
            <v>0</v>
          </cell>
          <cell r="BB34"/>
          <cell r="BC34"/>
          <cell r="BD34"/>
          <cell r="BE34"/>
          <cell r="BF34"/>
          <cell r="BG34"/>
          <cell r="BH34">
            <v>277.66666666666669</v>
          </cell>
          <cell r="BI34">
            <v>0</v>
          </cell>
          <cell r="BJ34"/>
          <cell r="BK34"/>
          <cell r="BL34"/>
          <cell r="BM34"/>
          <cell r="BN34"/>
          <cell r="BO34"/>
          <cell r="BP34"/>
          <cell r="BQ34"/>
          <cell r="BR34"/>
          <cell r="BS34">
            <v>33</v>
          </cell>
          <cell r="BT34">
            <v>0</v>
          </cell>
          <cell r="BU34">
            <v>33</v>
          </cell>
          <cell r="BV34">
            <v>0</v>
          </cell>
          <cell r="BW34">
            <v>277.66666666666669</v>
          </cell>
          <cell r="BX34"/>
          <cell r="BY34"/>
          <cell r="BZ34">
            <v>0</v>
          </cell>
          <cell r="CA34"/>
          <cell r="CB34"/>
          <cell r="CC34"/>
          <cell r="CD34">
            <v>80</v>
          </cell>
          <cell r="CE34"/>
          <cell r="CF34"/>
        </row>
        <row r="35">
          <cell r="B35" t="str">
            <v>000004329</v>
          </cell>
          <cell r="C35" t="str">
            <v>FERNANDO CARBAJAL SEGURA - EL BOSQUE</v>
          </cell>
          <cell r="D35">
            <v>385</v>
          </cell>
          <cell r="E35">
            <v>200</v>
          </cell>
          <cell r="F35">
            <v>474</v>
          </cell>
          <cell r="G35">
            <v>443.33333333333331</v>
          </cell>
          <cell r="H35">
            <v>443.33333333333331</v>
          </cell>
          <cell r="I35">
            <v>443.33333333333331</v>
          </cell>
          <cell r="J35">
            <v>443.33333333333331</v>
          </cell>
          <cell r="K35">
            <v>266</v>
          </cell>
          <cell r="L35">
            <v>443.33333333333331</v>
          </cell>
          <cell r="M35">
            <v>723.33333333333326</v>
          </cell>
          <cell r="N35">
            <v>443.33333333333331</v>
          </cell>
          <cell r="O35">
            <v>266</v>
          </cell>
          <cell r="P35">
            <v>120</v>
          </cell>
          <cell r="Q35"/>
          <cell r="R35"/>
          <cell r="S35">
            <v>443.33333333333331</v>
          </cell>
          <cell r="T35">
            <v>1032</v>
          </cell>
          <cell r="U35">
            <v>0</v>
          </cell>
          <cell r="V35"/>
          <cell r="W35">
            <v>0</v>
          </cell>
          <cell r="X35"/>
          <cell r="Y35">
            <v>20</v>
          </cell>
          <cell r="Z35">
            <v>431</v>
          </cell>
          <cell r="AA35">
            <v>76</v>
          </cell>
          <cell r="AB35">
            <v>100</v>
          </cell>
          <cell r="AC35">
            <v>10</v>
          </cell>
          <cell r="AD35">
            <v>250</v>
          </cell>
          <cell r="AE35">
            <v>120</v>
          </cell>
          <cell r="AF35">
            <v>5</v>
          </cell>
          <cell r="AG35">
            <v>5</v>
          </cell>
          <cell r="AH35">
            <v>20</v>
          </cell>
          <cell r="AI35"/>
          <cell r="AJ35">
            <v>1959.6</v>
          </cell>
          <cell r="AK35">
            <v>1959.6</v>
          </cell>
          <cell r="AL35">
            <v>243</v>
          </cell>
          <cell r="AM35">
            <v>545</v>
          </cell>
          <cell r="AN35">
            <v>190</v>
          </cell>
          <cell r="AO35">
            <v>0</v>
          </cell>
          <cell r="AP35">
            <v>0</v>
          </cell>
          <cell r="AQ35">
            <v>0</v>
          </cell>
          <cell r="AR35">
            <v>30</v>
          </cell>
          <cell r="AS35">
            <v>160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/>
          <cell r="AY35"/>
          <cell r="AZ35">
            <v>531.33333333333326</v>
          </cell>
          <cell r="BA35">
            <v>0</v>
          </cell>
          <cell r="BB35"/>
          <cell r="BC35"/>
          <cell r="BD35"/>
          <cell r="BE35"/>
          <cell r="BF35"/>
          <cell r="BG35"/>
          <cell r="BH35">
            <v>443.33333333333331</v>
          </cell>
          <cell r="BI35">
            <v>0</v>
          </cell>
          <cell r="BJ35">
            <v>0</v>
          </cell>
          <cell r="BK35">
            <v>0</v>
          </cell>
          <cell r="BL35"/>
          <cell r="BM35"/>
          <cell r="BN35"/>
          <cell r="BO35"/>
          <cell r="BP35"/>
          <cell r="BQ35"/>
          <cell r="BR35"/>
          <cell r="BS35">
            <v>73</v>
          </cell>
          <cell r="BT35">
            <v>0</v>
          </cell>
          <cell r="BU35">
            <v>0</v>
          </cell>
          <cell r="BV35">
            <v>73</v>
          </cell>
          <cell r="BW35">
            <v>443.33333333333331</v>
          </cell>
          <cell r="BX35"/>
          <cell r="BY35"/>
          <cell r="BZ35">
            <v>0</v>
          </cell>
          <cell r="CA35"/>
          <cell r="CB35"/>
          <cell r="CC35"/>
          <cell r="CD35">
            <v>153</v>
          </cell>
          <cell r="CE35">
            <v>531.33333333333326</v>
          </cell>
          <cell r="CF35"/>
        </row>
        <row r="36">
          <cell r="B36" t="str">
            <v>000004330</v>
          </cell>
          <cell r="C36" t="str">
            <v>CHOSICA DEL NORTE</v>
          </cell>
          <cell r="D36">
            <v>78</v>
          </cell>
          <cell r="E36">
            <v>44</v>
          </cell>
          <cell r="F36">
            <v>79</v>
          </cell>
          <cell r="G36">
            <v>64</v>
          </cell>
          <cell r="H36">
            <v>64</v>
          </cell>
          <cell r="I36">
            <v>64</v>
          </cell>
          <cell r="J36">
            <v>64</v>
          </cell>
          <cell r="K36">
            <v>38.4</v>
          </cell>
          <cell r="L36">
            <v>64</v>
          </cell>
          <cell r="M36"/>
          <cell r="N36">
            <v>64</v>
          </cell>
          <cell r="O36">
            <v>38.4</v>
          </cell>
          <cell r="P36">
            <v>0</v>
          </cell>
          <cell r="Q36"/>
          <cell r="R36"/>
          <cell r="S36">
            <v>64</v>
          </cell>
          <cell r="T36">
            <v>197</v>
          </cell>
          <cell r="U36">
            <v>0</v>
          </cell>
          <cell r="V36"/>
          <cell r="W36">
            <v>0</v>
          </cell>
          <cell r="X36"/>
          <cell r="Y36">
            <v>5</v>
          </cell>
          <cell r="Z36">
            <v>75</v>
          </cell>
          <cell r="AA36">
            <v>13</v>
          </cell>
          <cell r="AB36">
            <v>19</v>
          </cell>
          <cell r="AC36">
            <v>3</v>
          </cell>
          <cell r="AD36">
            <v>62</v>
          </cell>
          <cell r="AE36">
            <v>12</v>
          </cell>
          <cell r="AF36">
            <v>1</v>
          </cell>
          <cell r="AG36">
            <v>3</v>
          </cell>
          <cell r="AH36">
            <v>5</v>
          </cell>
          <cell r="AI36"/>
          <cell r="AJ36">
            <v>622.79999999999995</v>
          </cell>
          <cell r="AK36">
            <v>622.79999999999995</v>
          </cell>
          <cell r="AL36">
            <v>41</v>
          </cell>
          <cell r="AM36">
            <v>91</v>
          </cell>
          <cell r="AN36">
            <v>0</v>
          </cell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>
            <v>0</v>
          </cell>
          <cell r="BB36"/>
          <cell r="BC36"/>
          <cell r="BD36"/>
          <cell r="BE36"/>
          <cell r="BF36"/>
          <cell r="BG36"/>
          <cell r="BH36">
            <v>64</v>
          </cell>
          <cell r="BI36">
            <v>0</v>
          </cell>
          <cell r="BJ36"/>
          <cell r="BK36"/>
          <cell r="BL36"/>
          <cell r="BM36"/>
          <cell r="BN36"/>
          <cell r="BO36"/>
          <cell r="BP36"/>
          <cell r="BQ36"/>
          <cell r="BR36"/>
          <cell r="BS36">
            <v>19</v>
          </cell>
          <cell r="BT36">
            <v>0</v>
          </cell>
          <cell r="BU36">
            <v>19</v>
          </cell>
          <cell r="BV36">
            <v>0</v>
          </cell>
          <cell r="BW36">
            <v>64</v>
          </cell>
          <cell r="BX36"/>
          <cell r="BY36"/>
          <cell r="BZ36">
            <v>0</v>
          </cell>
          <cell r="CA36"/>
          <cell r="CB36"/>
          <cell r="CC36"/>
          <cell r="CD36">
            <v>60</v>
          </cell>
          <cell r="CE36"/>
          <cell r="CF36"/>
        </row>
        <row r="37">
          <cell r="B37" t="str">
            <v>000007410</v>
          </cell>
          <cell r="C37" t="str">
            <v>ANTONIO RAYMONDI</v>
          </cell>
          <cell r="D37">
            <v>139</v>
          </cell>
          <cell r="E37">
            <v>79</v>
          </cell>
          <cell r="F37">
            <v>118</v>
          </cell>
          <cell r="G37">
            <v>215.66666666666666</v>
          </cell>
          <cell r="H37">
            <v>215.66666666666666</v>
          </cell>
          <cell r="I37">
            <v>215.66666666666666</v>
          </cell>
          <cell r="J37">
            <v>215.66666666666666</v>
          </cell>
          <cell r="K37">
            <v>129.39999999999998</v>
          </cell>
          <cell r="L37">
            <v>215.66666666666666</v>
          </cell>
          <cell r="M37"/>
          <cell r="N37">
            <v>215.66666666666666</v>
          </cell>
          <cell r="O37">
            <v>129.39999999999998</v>
          </cell>
          <cell r="P37">
            <v>0</v>
          </cell>
          <cell r="Q37"/>
          <cell r="R37"/>
          <cell r="S37">
            <v>215.66666666666666</v>
          </cell>
          <cell r="T37">
            <v>254</v>
          </cell>
          <cell r="U37">
            <v>0</v>
          </cell>
          <cell r="V37"/>
          <cell r="W37">
            <v>0</v>
          </cell>
          <cell r="X37"/>
          <cell r="Y37">
            <v>5</v>
          </cell>
          <cell r="Z37">
            <v>124</v>
          </cell>
          <cell r="AA37">
            <v>8</v>
          </cell>
          <cell r="AB37">
            <v>30</v>
          </cell>
          <cell r="AC37">
            <v>0</v>
          </cell>
          <cell r="AD37">
            <v>75</v>
          </cell>
          <cell r="AE37">
            <v>10</v>
          </cell>
          <cell r="AF37">
            <v>1</v>
          </cell>
          <cell r="AG37">
            <v>1</v>
          </cell>
          <cell r="AH37">
            <v>1</v>
          </cell>
          <cell r="AI37"/>
          <cell r="AJ37">
            <v>1142.4000000000001</v>
          </cell>
          <cell r="AK37">
            <v>1142.4000000000001</v>
          </cell>
          <cell r="AL37">
            <v>61</v>
          </cell>
          <cell r="AM37">
            <v>136</v>
          </cell>
          <cell r="AN37">
            <v>0</v>
          </cell>
          <cell r="AO37"/>
          <cell r="AP37"/>
          <cell r="AQ37"/>
          <cell r="AR37"/>
          <cell r="AS37"/>
          <cell r="AT37"/>
          <cell r="AU37"/>
          <cell r="AV37"/>
          <cell r="AW37"/>
          <cell r="AX37"/>
          <cell r="AY37"/>
          <cell r="AZ37"/>
          <cell r="BA37">
            <v>0</v>
          </cell>
          <cell r="BB37"/>
          <cell r="BC37"/>
          <cell r="BD37"/>
          <cell r="BE37"/>
          <cell r="BF37"/>
          <cell r="BG37"/>
          <cell r="BH37">
            <v>215.66666666666666</v>
          </cell>
          <cell r="BI37">
            <v>0</v>
          </cell>
          <cell r="BJ37"/>
          <cell r="BK37"/>
          <cell r="BL37"/>
          <cell r="BM37"/>
          <cell r="BN37"/>
          <cell r="BO37"/>
          <cell r="BP37"/>
          <cell r="BQ37"/>
          <cell r="BR37"/>
          <cell r="BS37">
            <v>4</v>
          </cell>
          <cell r="BT37">
            <v>0</v>
          </cell>
          <cell r="BU37">
            <v>4</v>
          </cell>
          <cell r="BV37">
            <v>0</v>
          </cell>
          <cell r="BW37">
            <v>215.66666666666666</v>
          </cell>
          <cell r="BX37"/>
          <cell r="BY37"/>
          <cell r="BZ37">
            <v>0</v>
          </cell>
          <cell r="CA37"/>
          <cell r="CB37"/>
          <cell r="CC37"/>
          <cell r="CD37">
            <v>38</v>
          </cell>
          <cell r="CE37"/>
          <cell r="CF37"/>
        </row>
        <row r="38">
          <cell r="B38"/>
          <cell r="C38" t="str">
            <v>MICRORED  CAYALTI- ZAÑA</v>
          </cell>
          <cell r="D38">
            <v>323</v>
          </cell>
          <cell r="E38">
            <v>135</v>
          </cell>
          <cell r="F38">
            <v>313</v>
          </cell>
          <cell r="G38">
            <v>320.66666666666669</v>
          </cell>
          <cell r="H38">
            <v>320.66666666666669</v>
          </cell>
          <cell r="I38">
            <v>320.66666666666669</v>
          </cell>
          <cell r="J38">
            <v>320.66666666666669</v>
          </cell>
          <cell r="K38">
            <v>192.4</v>
          </cell>
          <cell r="L38">
            <v>320.66666666666669</v>
          </cell>
          <cell r="M38">
            <v>320.33333333333337</v>
          </cell>
          <cell r="N38">
            <v>320.66666666666669</v>
          </cell>
          <cell r="O38">
            <v>192</v>
          </cell>
          <cell r="P38">
            <v>0</v>
          </cell>
          <cell r="Q38">
            <v>0</v>
          </cell>
          <cell r="R38">
            <v>0</v>
          </cell>
          <cell r="S38">
            <v>320.66666666666669</v>
          </cell>
          <cell r="T38">
            <v>770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28</v>
          </cell>
          <cell r="Z38">
            <v>366</v>
          </cell>
          <cell r="AA38">
            <v>59</v>
          </cell>
          <cell r="AB38">
            <v>77</v>
          </cell>
          <cell r="AC38">
            <v>4</v>
          </cell>
          <cell r="AD38">
            <v>172</v>
          </cell>
          <cell r="AE38">
            <v>46</v>
          </cell>
          <cell r="AF38">
            <v>6</v>
          </cell>
          <cell r="AG38">
            <v>5</v>
          </cell>
          <cell r="AH38">
            <v>13</v>
          </cell>
          <cell r="AI38">
            <v>0</v>
          </cell>
          <cell r="AJ38">
            <v>3745</v>
          </cell>
          <cell r="AK38">
            <v>3744.5999999999995</v>
          </cell>
          <cell r="AL38">
            <v>166</v>
          </cell>
          <cell r="AM38">
            <v>371</v>
          </cell>
          <cell r="AN38">
            <v>357</v>
          </cell>
          <cell r="AO38">
            <v>0</v>
          </cell>
          <cell r="AP38">
            <v>0</v>
          </cell>
          <cell r="AQ38">
            <v>0</v>
          </cell>
          <cell r="AR38">
            <v>50</v>
          </cell>
          <cell r="AS38">
            <v>307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220.33333333333337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320.66666666666669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141</v>
          </cell>
          <cell r="BT38">
            <v>0</v>
          </cell>
          <cell r="BU38">
            <v>141</v>
          </cell>
          <cell r="BV38">
            <v>0</v>
          </cell>
          <cell r="BW38">
            <v>320.66666666666669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119</v>
          </cell>
          <cell r="CE38">
            <v>220.33333333333337</v>
          </cell>
          <cell r="CF38">
            <v>0</v>
          </cell>
        </row>
        <row r="39">
          <cell r="B39" t="str">
            <v>000004356</v>
          </cell>
          <cell r="C39" t="str">
            <v>ZAÑA</v>
          </cell>
          <cell r="D39">
            <v>72</v>
          </cell>
          <cell r="E39">
            <v>35</v>
          </cell>
          <cell r="F39">
            <v>114</v>
          </cell>
          <cell r="G39">
            <v>94</v>
          </cell>
          <cell r="H39">
            <v>94</v>
          </cell>
          <cell r="I39">
            <v>94</v>
          </cell>
          <cell r="J39">
            <v>94</v>
          </cell>
          <cell r="K39">
            <v>56.4</v>
          </cell>
          <cell r="L39">
            <v>94</v>
          </cell>
          <cell r="M39">
            <v>126</v>
          </cell>
          <cell r="N39">
            <v>94</v>
          </cell>
          <cell r="O39">
            <v>75.400000000000006</v>
          </cell>
          <cell r="P39">
            <v>0</v>
          </cell>
          <cell r="Q39"/>
          <cell r="R39"/>
          <cell r="S39">
            <v>94</v>
          </cell>
          <cell r="T39">
            <v>248</v>
          </cell>
          <cell r="U39">
            <v>0</v>
          </cell>
          <cell r="V39"/>
          <cell r="W39">
            <v>0</v>
          </cell>
          <cell r="X39"/>
          <cell r="Y39">
            <v>10</v>
          </cell>
          <cell r="Z39">
            <v>113</v>
          </cell>
          <cell r="AA39">
            <v>14</v>
          </cell>
          <cell r="AB39">
            <v>28</v>
          </cell>
          <cell r="AC39">
            <v>2</v>
          </cell>
          <cell r="AD39">
            <v>55</v>
          </cell>
          <cell r="AE39">
            <v>17</v>
          </cell>
          <cell r="AF39">
            <v>2</v>
          </cell>
          <cell r="AG39">
            <v>2</v>
          </cell>
          <cell r="AH39">
            <v>7</v>
          </cell>
          <cell r="AI39"/>
          <cell r="AJ39">
            <v>2042.4</v>
          </cell>
          <cell r="AK39">
            <v>2042.4</v>
          </cell>
          <cell r="AL39">
            <v>53</v>
          </cell>
          <cell r="AM39">
            <v>118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/>
          <cell r="AX39"/>
          <cell r="AY39"/>
          <cell r="AZ39"/>
          <cell r="BA39">
            <v>0</v>
          </cell>
          <cell r="BB39"/>
          <cell r="BC39"/>
          <cell r="BD39"/>
          <cell r="BE39"/>
          <cell r="BF39"/>
          <cell r="BG39"/>
          <cell r="BH39">
            <v>94</v>
          </cell>
          <cell r="BI39">
            <v>0</v>
          </cell>
          <cell r="BJ39"/>
          <cell r="BK39"/>
          <cell r="BL39"/>
          <cell r="BM39"/>
          <cell r="BN39"/>
          <cell r="BO39"/>
          <cell r="BP39"/>
          <cell r="BQ39"/>
          <cell r="BR39"/>
          <cell r="BS39">
            <v>19</v>
          </cell>
          <cell r="BT39">
            <v>0</v>
          </cell>
          <cell r="BU39">
            <v>19</v>
          </cell>
          <cell r="BV39">
            <v>0</v>
          </cell>
          <cell r="BW39">
            <v>94</v>
          </cell>
          <cell r="BX39"/>
          <cell r="BY39"/>
          <cell r="BZ39">
            <v>0</v>
          </cell>
          <cell r="CA39"/>
          <cell r="CB39"/>
          <cell r="CC39"/>
          <cell r="CD39">
            <v>36</v>
          </cell>
          <cell r="CE39"/>
          <cell r="CF39"/>
        </row>
        <row r="40">
          <cell r="B40" t="str">
            <v>000006722</v>
          </cell>
          <cell r="C40" t="str">
            <v>CAYALTI</v>
          </cell>
          <cell r="D40">
            <v>221</v>
          </cell>
          <cell r="E40">
            <v>87</v>
          </cell>
          <cell r="F40">
            <v>136</v>
          </cell>
          <cell r="G40">
            <v>194.33333333333334</v>
          </cell>
          <cell r="H40">
            <v>194.33333333333334</v>
          </cell>
          <cell r="I40">
            <v>194.33333333333334</v>
          </cell>
          <cell r="J40">
            <v>194.33333333333334</v>
          </cell>
          <cell r="K40">
            <v>116.6</v>
          </cell>
          <cell r="L40">
            <v>194.33333333333334</v>
          </cell>
          <cell r="M40">
            <v>194.33333333333334</v>
          </cell>
          <cell r="N40">
            <v>194.33333333333334</v>
          </cell>
          <cell r="O40">
            <v>116.6</v>
          </cell>
          <cell r="P40">
            <v>0</v>
          </cell>
          <cell r="Q40"/>
          <cell r="R40"/>
          <cell r="S40">
            <v>194.33333333333334</v>
          </cell>
          <cell r="T40">
            <v>374</v>
          </cell>
          <cell r="U40">
            <v>0</v>
          </cell>
          <cell r="V40"/>
          <cell r="W40">
            <v>0</v>
          </cell>
          <cell r="X40"/>
          <cell r="Y40">
            <v>15</v>
          </cell>
          <cell r="Z40">
            <v>191</v>
          </cell>
          <cell r="AA40">
            <v>24</v>
          </cell>
          <cell r="AB40">
            <v>31</v>
          </cell>
          <cell r="AC40">
            <v>2</v>
          </cell>
          <cell r="AD40">
            <v>79</v>
          </cell>
          <cell r="AE40">
            <v>27</v>
          </cell>
          <cell r="AF40">
            <v>1</v>
          </cell>
          <cell r="AG40">
            <v>2</v>
          </cell>
          <cell r="AH40">
            <v>3</v>
          </cell>
          <cell r="AI40"/>
          <cell r="AJ40">
            <v>1203.5999999999999</v>
          </cell>
          <cell r="AK40">
            <v>1203.5999999999999</v>
          </cell>
          <cell r="AL40">
            <v>79</v>
          </cell>
          <cell r="AM40">
            <v>177</v>
          </cell>
          <cell r="AN40">
            <v>357</v>
          </cell>
          <cell r="AO40">
            <v>0</v>
          </cell>
          <cell r="AP40">
            <v>0</v>
          </cell>
          <cell r="AQ40">
            <v>0</v>
          </cell>
          <cell r="AR40">
            <v>50</v>
          </cell>
          <cell r="AS40">
            <v>307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/>
          <cell r="AY40"/>
          <cell r="AZ40">
            <v>220.33333333333337</v>
          </cell>
          <cell r="BA40">
            <v>0</v>
          </cell>
          <cell r="BB40"/>
          <cell r="BC40"/>
          <cell r="BD40"/>
          <cell r="BE40"/>
          <cell r="BF40"/>
          <cell r="BG40"/>
          <cell r="BH40">
            <v>194.33333333333334</v>
          </cell>
          <cell r="BI40">
            <v>0</v>
          </cell>
          <cell r="BJ40"/>
          <cell r="BK40"/>
          <cell r="BL40"/>
          <cell r="BM40"/>
          <cell r="BN40"/>
          <cell r="BO40"/>
          <cell r="BP40"/>
          <cell r="BQ40"/>
          <cell r="BR40"/>
          <cell r="BS40">
            <v>118</v>
          </cell>
          <cell r="BT40">
            <v>0</v>
          </cell>
          <cell r="BU40">
            <v>118</v>
          </cell>
          <cell r="BV40">
            <v>0</v>
          </cell>
          <cell r="BW40">
            <v>194.33333333333334</v>
          </cell>
          <cell r="BX40"/>
          <cell r="BY40"/>
          <cell r="BZ40">
            <v>0</v>
          </cell>
          <cell r="CA40"/>
          <cell r="CB40"/>
          <cell r="CC40"/>
          <cell r="CD40">
            <v>58</v>
          </cell>
          <cell r="CE40">
            <v>220.33333333333337</v>
          </cell>
          <cell r="CF40"/>
        </row>
        <row r="41">
          <cell r="B41" t="str">
            <v>000004357</v>
          </cell>
          <cell r="C41" t="str">
            <v>COLLIQUE</v>
          </cell>
          <cell r="D41">
            <v>15</v>
          </cell>
          <cell r="E41">
            <v>5</v>
          </cell>
          <cell r="F41">
            <v>24</v>
          </cell>
          <cell r="G41">
            <v>9</v>
          </cell>
          <cell r="H41">
            <v>9</v>
          </cell>
          <cell r="I41">
            <v>9</v>
          </cell>
          <cell r="J41">
            <v>9</v>
          </cell>
          <cell r="K41">
            <v>5.3999999999999995</v>
          </cell>
          <cell r="L41">
            <v>9</v>
          </cell>
          <cell r="M41"/>
          <cell r="N41">
            <v>9</v>
          </cell>
          <cell r="O41"/>
          <cell r="P41">
            <v>0</v>
          </cell>
          <cell r="Q41"/>
          <cell r="R41"/>
          <cell r="S41">
            <v>9</v>
          </cell>
          <cell r="T41">
            <v>62</v>
          </cell>
          <cell r="U41">
            <v>0</v>
          </cell>
          <cell r="V41"/>
          <cell r="W41">
            <v>0</v>
          </cell>
          <cell r="X41"/>
          <cell r="Y41">
            <v>1</v>
          </cell>
          <cell r="Z41">
            <v>28</v>
          </cell>
          <cell r="AA41">
            <v>4</v>
          </cell>
          <cell r="AB41">
            <v>10</v>
          </cell>
          <cell r="AC41">
            <v>0</v>
          </cell>
          <cell r="AD41">
            <v>16</v>
          </cell>
          <cell r="AE41">
            <v>1</v>
          </cell>
          <cell r="AF41">
            <v>1</v>
          </cell>
          <cell r="AG41">
            <v>1</v>
          </cell>
          <cell r="AH41">
            <v>1</v>
          </cell>
          <cell r="AI41"/>
          <cell r="AJ41">
            <v>139.19999999999999</v>
          </cell>
          <cell r="AK41">
            <v>139.19999999999999</v>
          </cell>
          <cell r="AL41">
            <v>14</v>
          </cell>
          <cell r="AM41">
            <v>31</v>
          </cell>
          <cell r="AN41">
            <v>0</v>
          </cell>
          <cell r="AO41"/>
          <cell r="AP41"/>
          <cell r="AQ41"/>
          <cell r="AR41"/>
          <cell r="AS41"/>
          <cell r="AT41"/>
          <cell r="AU41"/>
          <cell r="AV41"/>
          <cell r="AW41"/>
          <cell r="AX41"/>
          <cell r="AY41"/>
          <cell r="AZ41"/>
          <cell r="BA41">
            <v>0</v>
          </cell>
          <cell r="BB41"/>
          <cell r="BC41"/>
          <cell r="BD41"/>
          <cell r="BE41"/>
          <cell r="BF41"/>
          <cell r="BG41"/>
          <cell r="BH41">
            <v>9</v>
          </cell>
          <cell r="BI41">
            <v>0</v>
          </cell>
          <cell r="BJ41"/>
          <cell r="BK41"/>
          <cell r="BL41"/>
          <cell r="BM41"/>
          <cell r="BN41"/>
          <cell r="BO41"/>
          <cell r="BP41"/>
          <cell r="BQ41"/>
          <cell r="BR41"/>
          <cell r="BS41">
            <v>1</v>
          </cell>
          <cell r="BT41">
            <v>0</v>
          </cell>
          <cell r="BU41">
            <v>1</v>
          </cell>
          <cell r="BV41">
            <v>0</v>
          </cell>
          <cell r="BW41">
            <v>9</v>
          </cell>
          <cell r="BX41"/>
          <cell r="BY41"/>
          <cell r="BZ41">
            <v>0</v>
          </cell>
          <cell r="CA41"/>
          <cell r="CB41"/>
          <cell r="CC41"/>
          <cell r="CD41">
            <v>10</v>
          </cell>
          <cell r="CE41"/>
          <cell r="CF41"/>
        </row>
        <row r="42">
          <cell r="B42" t="str">
            <v>000004358</v>
          </cell>
          <cell r="C42" t="str">
            <v>GUAYAQUIL</v>
          </cell>
          <cell r="D42">
            <v>5</v>
          </cell>
          <cell r="E42">
            <v>2</v>
          </cell>
          <cell r="F42">
            <v>21</v>
          </cell>
          <cell r="G42">
            <v>8</v>
          </cell>
          <cell r="H42">
            <v>8</v>
          </cell>
          <cell r="I42">
            <v>8</v>
          </cell>
          <cell r="J42">
            <v>8</v>
          </cell>
          <cell r="K42">
            <v>4.8</v>
          </cell>
          <cell r="L42">
            <v>8</v>
          </cell>
          <cell r="M42"/>
          <cell r="N42">
            <v>8</v>
          </cell>
          <cell r="O42"/>
          <cell r="P42">
            <v>0</v>
          </cell>
          <cell r="Q42"/>
          <cell r="R42"/>
          <cell r="S42">
            <v>8</v>
          </cell>
          <cell r="T42">
            <v>55</v>
          </cell>
          <cell r="U42">
            <v>0</v>
          </cell>
          <cell r="V42"/>
          <cell r="W42">
            <v>0</v>
          </cell>
          <cell r="X42"/>
          <cell r="Y42">
            <v>1</v>
          </cell>
          <cell r="Z42">
            <v>20</v>
          </cell>
          <cell r="AA42">
            <v>15</v>
          </cell>
          <cell r="AB42">
            <v>3</v>
          </cell>
          <cell r="AC42">
            <v>0</v>
          </cell>
          <cell r="AD42">
            <v>14</v>
          </cell>
          <cell r="AE42">
            <v>1</v>
          </cell>
          <cell r="AF42">
            <v>1</v>
          </cell>
          <cell r="AG42">
            <v>0</v>
          </cell>
          <cell r="AH42">
            <v>1</v>
          </cell>
          <cell r="AI42"/>
          <cell r="AJ42">
            <v>145.19999999999999</v>
          </cell>
          <cell r="AK42">
            <v>145.19999999999999</v>
          </cell>
          <cell r="AL42">
            <v>12</v>
          </cell>
          <cell r="AM42">
            <v>27</v>
          </cell>
          <cell r="AN42">
            <v>0</v>
          </cell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>
            <v>0</v>
          </cell>
          <cell r="BB42"/>
          <cell r="BC42"/>
          <cell r="BD42"/>
          <cell r="BE42"/>
          <cell r="BF42"/>
          <cell r="BG42"/>
          <cell r="BH42">
            <v>8</v>
          </cell>
          <cell r="BI42">
            <v>0</v>
          </cell>
          <cell r="BJ42"/>
          <cell r="BK42"/>
          <cell r="BL42"/>
          <cell r="BM42"/>
          <cell r="BN42"/>
          <cell r="BO42"/>
          <cell r="BP42"/>
          <cell r="BQ42"/>
          <cell r="BR42"/>
          <cell r="BS42">
            <v>2</v>
          </cell>
          <cell r="BT42">
            <v>0</v>
          </cell>
          <cell r="BU42">
            <v>2</v>
          </cell>
          <cell r="BV42">
            <v>0</v>
          </cell>
          <cell r="BW42">
            <v>8</v>
          </cell>
          <cell r="BX42"/>
          <cell r="BY42"/>
          <cell r="BZ42">
            <v>0</v>
          </cell>
          <cell r="CA42"/>
          <cell r="CB42"/>
          <cell r="CC42"/>
          <cell r="CD42">
            <v>9</v>
          </cell>
          <cell r="CE42"/>
          <cell r="CF42"/>
        </row>
        <row r="43">
          <cell r="B43" t="str">
            <v>000004369</v>
          </cell>
          <cell r="C43" t="str">
            <v>VIRGEN DE LAS MERCEDES LA OTRA BANDA</v>
          </cell>
          <cell r="D43">
            <v>10</v>
          </cell>
          <cell r="E43">
            <v>6</v>
          </cell>
          <cell r="F43">
            <v>18</v>
          </cell>
          <cell r="G43">
            <v>15.333333333333334</v>
          </cell>
          <cell r="H43">
            <v>15.333333333333334</v>
          </cell>
          <cell r="I43">
            <v>15.333333333333334</v>
          </cell>
          <cell r="J43">
            <v>15.333333333333334</v>
          </cell>
          <cell r="K43">
            <v>9.1999999999999993</v>
          </cell>
          <cell r="L43">
            <v>15.333333333333334</v>
          </cell>
          <cell r="M43"/>
          <cell r="N43">
            <v>15.333333333333334</v>
          </cell>
          <cell r="O43"/>
          <cell r="P43">
            <v>0</v>
          </cell>
          <cell r="Q43"/>
          <cell r="R43"/>
          <cell r="S43">
            <v>15.333333333333334</v>
          </cell>
          <cell r="T43">
            <v>31</v>
          </cell>
          <cell r="U43">
            <v>0</v>
          </cell>
          <cell r="V43"/>
          <cell r="W43">
            <v>0</v>
          </cell>
          <cell r="X43"/>
          <cell r="Y43">
            <v>1</v>
          </cell>
          <cell r="Z43">
            <v>14</v>
          </cell>
          <cell r="AA43">
            <v>2</v>
          </cell>
          <cell r="AB43">
            <v>5</v>
          </cell>
          <cell r="AC43">
            <v>0</v>
          </cell>
          <cell r="AD43">
            <v>8</v>
          </cell>
          <cell r="AE43">
            <v>0</v>
          </cell>
          <cell r="AF43">
            <v>1</v>
          </cell>
          <cell r="AG43">
            <v>0</v>
          </cell>
          <cell r="AH43">
            <v>1</v>
          </cell>
          <cell r="AI43"/>
          <cell r="AJ43">
            <v>214.2</v>
          </cell>
          <cell r="AK43">
            <v>214.2</v>
          </cell>
          <cell r="AL43">
            <v>8</v>
          </cell>
          <cell r="AM43">
            <v>18</v>
          </cell>
          <cell r="AN43">
            <v>0</v>
          </cell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>
            <v>0</v>
          </cell>
          <cell r="BB43"/>
          <cell r="BC43"/>
          <cell r="BD43"/>
          <cell r="BE43"/>
          <cell r="BF43"/>
          <cell r="BG43"/>
          <cell r="BH43">
            <v>15.333333333333334</v>
          </cell>
          <cell r="BI43">
            <v>0</v>
          </cell>
          <cell r="BJ43"/>
          <cell r="BK43"/>
          <cell r="BL43"/>
          <cell r="BM43"/>
          <cell r="BN43"/>
          <cell r="BO43"/>
          <cell r="BP43"/>
          <cell r="BQ43"/>
          <cell r="BR43"/>
          <cell r="BS43">
            <v>1</v>
          </cell>
          <cell r="BT43">
            <v>0</v>
          </cell>
          <cell r="BU43">
            <v>1</v>
          </cell>
          <cell r="BV43">
            <v>0</v>
          </cell>
          <cell r="BW43">
            <v>15.333333333333334</v>
          </cell>
          <cell r="BX43"/>
          <cell r="BY43"/>
          <cell r="BZ43">
            <v>0</v>
          </cell>
          <cell r="CA43"/>
          <cell r="CB43"/>
          <cell r="CC43"/>
          <cell r="CD43">
            <v>6</v>
          </cell>
          <cell r="CE43"/>
          <cell r="CF43"/>
        </row>
        <row r="44">
          <cell r="B44"/>
          <cell r="C44" t="str">
            <v>MICRORED POSOPE</v>
          </cell>
          <cell r="D44">
            <v>713</v>
          </cell>
          <cell r="E44">
            <v>322</v>
          </cell>
          <cell r="F44">
            <v>1042</v>
          </cell>
          <cell r="G44">
            <v>779.66666666666674</v>
          </cell>
          <cell r="H44">
            <v>779.66666666666674</v>
          </cell>
          <cell r="I44">
            <v>779.66666666666674</v>
          </cell>
          <cell r="J44">
            <v>779.66666666666674</v>
          </cell>
          <cell r="K44">
            <v>467.79999999999995</v>
          </cell>
          <cell r="L44">
            <v>779.66666666666674</v>
          </cell>
          <cell r="M44">
            <v>779.66666666666674</v>
          </cell>
          <cell r="N44">
            <v>779.66666666666674</v>
          </cell>
          <cell r="O44">
            <v>467.99999999999994</v>
          </cell>
          <cell r="P44">
            <v>0</v>
          </cell>
          <cell r="Q44">
            <v>0</v>
          </cell>
          <cell r="R44">
            <v>0</v>
          </cell>
          <cell r="S44">
            <v>779.66666666666674</v>
          </cell>
          <cell r="T44">
            <v>2469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65</v>
          </cell>
          <cell r="Z44">
            <v>1164</v>
          </cell>
          <cell r="AA44">
            <v>161</v>
          </cell>
          <cell r="AB44">
            <v>260</v>
          </cell>
          <cell r="AC44">
            <v>6</v>
          </cell>
          <cell r="AD44">
            <v>561</v>
          </cell>
          <cell r="AE44">
            <v>215</v>
          </cell>
          <cell r="AF44">
            <v>8</v>
          </cell>
          <cell r="AG44">
            <v>5</v>
          </cell>
          <cell r="AH44">
            <v>32</v>
          </cell>
          <cell r="AI44">
            <v>0</v>
          </cell>
          <cell r="AJ44">
            <v>4975.2</v>
          </cell>
          <cell r="AK44">
            <v>4975.2</v>
          </cell>
          <cell r="AL44">
            <v>591</v>
          </cell>
          <cell r="AM44">
            <v>1327</v>
          </cell>
          <cell r="AN44">
            <v>353</v>
          </cell>
          <cell r="AO44">
            <v>0</v>
          </cell>
          <cell r="AP44">
            <v>0</v>
          </cell>
          <cell r="AQ44">
            <v>0</v>
          </cell>
          <cell r="AR44">
            <v>22</v>
          </cell>
          <cell r="AS44">
            <v>331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380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779.66666666666674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221</v>
          </cell>
          <cell r="BT44">
            <v>0</v>
          </cell>
          <cell r="BU44">
            <v>221</v>
          </cell>
          <cell r="BV44">
            <v>0</v>
          </cell>
          <cell r="BW44">
            <v>779.66666666666674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238</v>
          </cell>
          <cell r="CE44">
            <v>380</v>
          </cell>
          <cell r="CF44">
            <v>0</v>
          </cell>
        </row>
        <row r="45">
          <cell r="B45" t="str">
            <v>000004336</v>
          </cell>
          <cell r="C45" t="str">
            <v>POSOPE ALTO</v>
          </cell>
          <cell r="D45">
            <v>252</v>
          </cell>
          <cell r="E45">
            <v>122</v>
          </cell>
          <cell r="F45">
            <v>272</v>
          </cell>
          <cell r="G45">
            <v>228</v>
          </cell>
          <cell r="H45">
            <v>228</v>
          </cell>
          <cell r="I45">
            <v>228</v>
          </cell>
          <cell r="J45">
            <v>228</v>
          </cell>
          <cell r="K45">
            <v>136.79999999999998</v>
          </cell>
          <cell r="L45">
            <v>228</v>
          </cell>
          <cell r="M45">
            <v>281</v>
          </cell>
          <cell r="N45">
            <v>228</v>
          </cell>
          <cell r="O45">
            <v>168.79999999999998</v>
          </cell>
          <cell r="P45">
            <v>0</v>
          </cell>
          <cell r="Q45"/>
          <cell r="R45"/>
          <cell r="S45">
            <v>228</v>
          </cell>
          <cell r="T45">
            <v>523</v>
          </cell>
          <cell r="U45">
            <v>0</v>
          </cell>
          <cell r="V45"/>
          <cell r="W45">
            <v>0</v>
          </cell>
          <cell r="X45"/>
          <cell r="Y45">
            <v>21</v>
          </cell>
          <cell r="Z45">
            <v>211</v>
          </cell>
          <cell r="AA45">
            <v>24</v>
          </cell>
          <cell r="AB45">
            <v>60</v>
          </cell>
          <cell r="AC45">
            <v>6</v>
          </cell>
          <cell r="AD45">
            <v>138</v>
          </cell>
          <cell r="AE45">
            <v>46</v>
          </cell>
          <cell r="AF45">
            <v>5</v>
          </cell>
          <cell r="AG45">
            <v>2</v>
          </cell>
          <cell r="AH45">
            <v>15</v>
          </cell>
          <cell r="AI45"/>
          <cell r="AJ45">
            <v>1977.6</v>
          </cell>
          <cell r="AK45">
            <v>1977.6</v>
          </cell>
          <cell r="AL45">
            <v>129</v>
          </cell>
          <cell r="AM45">
            <v>290</v>
          </cell>
          <cell r="AN45">
            <v>353</v>
          </cell>
          <cell r="AO45">
            <v>0</v>
          </cell>
          <cell r="AP45">
            <v>0</v>
          </cell>
          <cell r="AQ45">
            <v>0</v>
          </cell>
          <cell r="AR45">
            <v>22</v>
          </cell>
          <cell r="AS45">
            <v>331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/>
          <cell r="AY45"/>
          <cell r="AZ45">
            <v>380</v>
          </cell>
          <cell r="BA45">
            <v>0</v>
          </cell>
          <cell r="BB45"/>
          <cell r="BC45"/>
          <cell r="BD45"/>
          <cell r="BE45"/>
          <cell r="BF45"/>
          <cell r="BG45"/>
          <cell r="BH45">
            <v>228</v>
          </cell>
          <cell r="BI45">
            <v>0</v>
          </cell>
          <cell r="BJ45">
            <v>0</v>
          </cell>
          <cell r="BK45"/>
          <cell r="BL45"/>
          <cell r="BM45"/>
          <cell r="BN45"/>
          <cell r="BO45"/>
          <cell r="BP45"/>
          <cell r="BQ45"/>
          <cell r="BR45"/>
          <cell r="BS45">
            <v>119</v>
          </cell>
          <cell r="BT45">
            <v>0</v>
          </cell>
          <cell r="BU45">
            <v>119</v>
          </cell>
          <cell r="BV45">
            <v>0</v>
          </cell>
          <cell r="BW45">
            <v>228</v>
          </cell>
          <cell r="BX45"/>
          <cell r="BY45"/>
          <cell r="BZ45">
            <v>0</v>
          </cell>
          <cell r="CA45"/>
          <cell r="CB45"/>
          <cell r="CC45"/>
          <cell r="CD45">
            <v>78</v>
          </cell>
          <cell r="CE45">
            <v>380</v>
          </cell>
          <cell r="CF45"/>
        </row>
        <row r="46">
          <cell r="B46" t="str">
            <v>000006723</v>
          </cell>
          <cell r="C46" t="str">
            <v>TUMAN</v>
          </cell>
          <cell r="D46">
            <v>334</v>
          </cell>
          <cell r="E46">
            <v>127</v>
          </cell>
          <cell r="F46">
            <v>553</v>
          </cell>
          <cell r="G46">
            <v>356.66666666666669</v>
          </cell>
          <cell r="H46">
            <v>356.66666666666669</v>
          </cell>
          <cell r="I46">
            <v>356.66666666666669</v>
          </cell>
          <cell r="J46">
            <v>356.66666666666669</v>
          </cell>
          <cell r="K46">
            <v>214</v>
          </cell>
          <cell r="L46">
            <v>356.66666666666669</v>
          </cell>
          <cell r="M46">
            <v>356.66666666666669</v>
          </cell>
          <cell r="N46">
            <v>356.66666666666669</v>
          </cell>
          <cell r="O46">
            <v>214</v>
          </cell>
          <cell r="P46">
            <v>0</v>
          </cell>
          <cell r="Q46"/>
          <cell r="R46"/>
          <cell r="S46">
            <v>356.66666666666669</v>
          </cell>
          <cell r="T46">
            <v>1391</v>
          </cell>
          <cell r="U46">
            <v>0</v>
          </cell>
          <cell r="V46"/>
          <cell r="W46">
            <v>0</v>
          </cell>
          <cell r="X46"/>
          <cell r="Y46">
            <v>26</v>
          </cell>
          <cell r="Z46">
            <v>755</v>
          </cell>
          <cell r="AA46">
            <v>105</v>
          </cell>
          <cell r="AB46">
            <v>130</v>
          </cell>
          <cell r="AC46">
            <v>0</v>
          </cell>
          <cell r="AD46">
            <v>242</v>
          </cell>
          <cell r="AE46">
            <v>126</v>
          </cell>
          <cell r="AF46">
            <v>1</v>
          </cell>
          <cell r="AG46">
            <v>2</v>
          </cell>
          <cell r="AH46">
            <v>5</v>
          </cell>
          <cell r="AI46"/>
          <cell r="AJ46">
            <v>1362</v>
          </cell>
          <cell r="AK46">
            <v>1362</v>
          </cell>
          <cell r="AL46">
            <v>331</v>
          </cell>
          <cell r="AM46">
            <v>743</v>
          </cell>
          <cell r="AN46">
            <v>0</v>
          </cell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>
            <v>0</v>
          </cell>
          <cell r="BB46"/>
          <cell r="BC46"/>
          <cell r="BD46"/>
          <cell r="BE46"/>
          <cell r="BF46"/>
          <cell r="BG46"/>
          <cell r="BH46">
            <v>356.66666666666669</v>
          </cell>
          <cell r="BI46">
            <v>0</v>
          </cell>
          <cell r="BJ46"/>
          <cell r="BK46"/>
          <cell r="BL46"/>
          <cell r="BM46"/>
          <cell r="BN46"/>
          <cell r="BO46"/>
          <cell r="BP46"/>
          <cell r="BQ46"/>
          <cell r="BR46"/>
          <cell r="BS46">
            <v>84</v>
          </cell>
          <cell r="BT46">
            <v>0</v>
          </cell>
          <cell r="BU46">
            <v>84</v>
          </cell>
          <cell r="BV46">
            <v>0</v>
          </cell>
          <cell r="BW46">
            <v>356.66666666666669</v>
          </cell>
          <cell r="BX46"/>
          <cell r="BY46"/>
          <cell r="BZ46">
            <v>0</v>
          </cell>
          <cell r="CA46"/>
          <cell r="CB46"/>
          <cell r="CC46"/>
          <cell r="CD46">
            <v>80</v>
          </cell>
          <cell r="CE46"/>
          <cell r="CF46"/>
        </row>
        <row r="47">
          <cell r="B47" t="str">
            <v>000004337</v>
          </cell>
          <cell r="C47" t="str">
            <v>PAMPA LA VICTORIA</v>
          </cell>
          <cell r="D47">
            <v>60</v>
          </cell>
          <cell r="E47">
            <v>37</v>
          </cell>
          <cell r="F47">
            <v>89</v>
          </cell>
          <cell r="G47">
            <v>53</v>
          </cell>
          <cell r="H47">
            <v>53</v>
          </cell>
          <cell r="I47">
            <v>53</v>
          </cell>
          <cell r="J47">
            <v>53</v>
          </cell>
          <cell r="K47">
            <v>31.799999999999997</v>
          </cell>
          <cell r="L47">
            <v>53</v>
          </cell>
          <cell r="M47"/>
          <cell r="N47">
            <v>53</v>
          </cell>
          <cell r="O47"/>
          <cell r="P47">
            <v>0</v>
          </cell>
          <cell r="Q47"/>
          <cell r="R47"/>
          <cell r="S47">
            <v>53</v>
          </cell>
          <cell r="T47">
            <v>196</v>
          </cell>
          <cell r="U47">
            <v>0</v>
          </cell>
          <cell r="V47"/>
          <cell r="W47">
            <v>0</v>
          </cell>
          <cell r="X47"/>
          <cell r="Y47">
            <v>10</v>
          </cell>
          <cell r="Z47">
            <v>74</v>
          </cell>
          <cell r="AA47">
            <v>11</v>
          </cell>
          <cell r="AB47">
            <v>30</v>
          </cell>
          <cell r="AC47">
            <v>0</v>
          </cell>
          <cell r="AD47">
            <v>53</v>
          </cell>
          <cell r="AE47">
            <v>12</v>
          </cell>
          <cell r="AF47">
            <v>1</v>
          </cell>
          <cell r="AG47">
            <v>1</v>
          </cell>
          <cell r="AH47">
            <v>5</v>
          </cell>
          <cell r="AI47"/>
          <cell r="AJ47">
            <v>495.6</v>
          </cell>
          <cell r="AK47">
            <v>495.6</v>
          </cell>
          <cell r="AL47">
            <v>42</v>
          </cell>
          <cell r="AM47">
            <v>95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/>
          <cell r="AX47"/>
          <cell r="AY47"/>
          <cell r="AZ47"/>
          <cell r="BA47">
            <v>0</v>
          </cell>
          <cell r="BB47"/>
          <cell r="BC47"/>
          <cell r="BD47"/>
          <cell r="BE47"/>
          <cell r="BF47"/>
          <cell r="BG47"/>
          <cell r="BH47">
            <v>53</v>
          </cell>
          <cell r="BI47">
            <v>0</v>
          </cell>
          <cell r="BJ47"/>
          <cell r="BK47">
            <v>0</v>
          </cell>
          <cell r="BL47"/>
          <cell r="BM47"/>
          <cell r="BN47"/>
          <cell r="BO47"/>
          <cell r="BP47"/>
          <cell r="BQ47"/>
          <cell r="BR47"/>
          <cell r="BS47">
            <v>2</v>
          </cell>
          <cell r="BT47">
            <v>0</v>
          </cell>
          <cell r="BU47">
            <v>2</v>
          </cell>
          <cell r="BV47">
            <v>0</v>
          </cell>
          <cell r="BW47">
            <v>53</v>
          </cell>
          <cell r="BX47"/>
          <cell r="BY47"/>
          <cell r="BZ47">
            <v>0</v>
          </cell>
          <cell r="CA47"/>
          <cell r="CB47"/>
          <cell r="CC47"/>
          <cell r="CD47">
            <v>26</v>
          </cell>
          <cell r="CE47"/>
          <cell r="CF47"/>
        </row>
        <row r="48">
          <cell r="B48" t="str">
            <v>000006997</v>
          </cell>
          <cell r="C48" t="str">
            <v>PUCALA</v>
          </cell>
          <cell r="D48">
            <v>67</v>
          </cell>
          <cell r="E48">
            <v>36</v>
          </cell>
          <cell r="F48">
            <v>128</v>
          </cell>
          <cell r="G48">
            <v>142</v>
          </cell>
          <cell r="H48">
            <v>142</v>
          </cell>
          <cell r="I48">
            <v>142</v>
          </cell>
          <cell r="J48">
            <v>142</v>
          </cell>
          <cell r="K48">
            <v>85.2</v>
          </cell>
          <cell r="L48">
            <v>142</v>
          </cell>
          <cell r="M48">
            <v>142</v>
          </cell>
          <cell r="N48">
            <v>142</v>
          </cell>
          <cell r="O48">
            <v>85.2</v>
          </cell>
          <cell r="P48">
            <v>0</v>
          </cell>
          <cell r="Q48"/>
          <cell r="R48"/>
          <cell r="S48">
            <v>142</v>
          </cell>
          <cell r="T48">
            <v>359</v>
          </cell>
          <cell r="U48">
            <v>0</v>
          </cell>
          <cell r="V48"/>
          <cell r="W48">
            <v>0</v>
          </cell>
          <cell r="X48"/>
          <cell r="Y48">
            <v>8</v>
          </cell>
          <cell r="Z48">
            <v>124</v>
          </cell>
          <cell r="AA48">
            <v>21</v>
          </cell>
          <cell r="AB48">
            <v>40</v>
          </cell>
          <cell r="AC48">
            <v>0</v>
          </cell>
          <cell r="AD48">
            <v>128</v>
          </cell>
          <cell r="AE48">
            <v>31</v>
          </cell>
          <cell r="AF48">
            <v>1</v>
          </cell>
          <cell r="AG48">
            <v>0</v>
          </cell>
          <cell r="AH48">
            <v>7</v>
          </cell>
          <cell r="AI48"/>
          <cell r="AJ48">
            <v>1140</v>
          </cell>
          <cell r="AK48">
            <v>1140</v>
          </cell>
          <cell r="AL48">
            <v>89</v>
          </cell>
          <cell r="AM48">
            <v>199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/>
          <cell r="AX48"/>
          <cell r="AY48"/>
          <cell r="AZ48"/>
          <cell r="BA48">
            <v>0</v>
          </cell>
          <cell r="BB48"/>
          <cell r="BC48"/>
          <cell r="BD48"/>
          <cell r="BE48"/>
          <cell r="BF48"/>
          <cell r="BG48"/>
          <cell r="BH48">
            <v>142</v>
          </cell>
          <cell r="BI48">
            <v>0</v>
          </cell>
          <cell r="BJ48"/>
          <cell r="BK48">
            <v>0</v>
          </cell>
          <cell r="BL48"/>
          <cell r="BM48"/>
          <cell r="BN48"/>
          <cell r="BO48"/>
          <cell r="BP48"/>
          <cell r="BQ48"/>
          <cell r="BR48"/>
          <cell r="BS48">
            <v>16</v>
          </cell>
          <cell r="BT48">
            <v>0</v>
          </cell>
          <cell r="BU48">
            <v>16</v>
          </cell>
          <cell r="BV48">
            <v>0</v>
          </cell>
          <cell r="BW48">
            <v>142</v>
          </cell>
          <cell r="BX48"/>
          <cell r="BY48"/>
          <cell r="BZ48">
            <v>0</v>
          </cell>
          <cell r="CA48"/>
          <cell r="CB48"/>
          <cell r="CC48"/>
          <cell r="CD48">
            <v>54</v>
          </cell>
          <cell r="CE48"/>
          <cell r="CF48"/>
        </row>
        <row r="49">
          <cell r="B49"/>
          <cell r="C49" t="str">
            <v>MICRORED POMALCA</v>
          </cell>
          <cell r="D49">
            <v>386</v>
          </cell>
          <cell r="E49">
            <v>185</v>
          </cell>
          <cell r="F49">
            <v>692</v>
          </cell>
          <cell r="G49">
            <v>417.66666666666669</v>
          </cell>
          <cell r="H49">
            <v>417.66666666666669</v>
          </cell>
          <cell r="I49">
            <v>417.66666666666669</v>
          </cell>
          <cell r="J49">
            <v>417.66666666666669</v>
          </cell>
          <cell r="K49">
            <v>250.6</v>
          </cell>
          <cell r="L49">
            <v>417.66666666666669</v>
          </cell>
          <cell r="M49">
            <v>0</v>
          </cell>
          <cell r="N49">
            <v>417.66666666666669</v>
          </cell>
          <cell r="O49">
            <v>251.20000000000002</v>
          </cell>
          <cell r="P49">
            <v>0</v>
          </cell>
          <cell r="Q49">
            <v>0</v>
          </cell>
          <cell r="R49">
            <v>0</v>
          </cell>
          <cell r="S49">
            <v>417.66666666666669</v>
          </cell>
          <cell r="T49">
            <v>1382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33</v>
          </cell>
          <cell r="Z49">
            <v>627</v>
          </cell>
          <cell r="AA49">
            <v>82</v>
          </cell>
          <cell r="AB49">
            <v>126</v>
          </cell>
          <cell r="AC49">
            <v>1</v>
          </cell>
          <cell r="AD49">
            <v>393</v>
          </cell>
          <cell r="AE49">
            <v>106</v>
          </cell>
          <cell r="AF49">
            <v>6</v>
          </cell>
          <cell r="AG49">
            <v>5</v>
          </cell>
          <cell r="AH49">
            <v>9</v>
          </cell>
          <cell r="AI49">
            <v>0</v>
          </cell>
          <cell r="AJ49">
            <v>3303.6000000000004</v>
          </cell>
          <cell r="AK49">
            <v>3303.6000000000004</v>
          </cell>
          <cell r="AL49">
            <v>323</v>
          </cell>
          <cell r="AM49">
            <v>723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417.66666666666669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51</v>
          </cell>
          <cell r="BT49">
            <v>0</v>
          </cell>
          <cell r="BU49">
            <v>51</v>
          </cell>
          <cell r="BV49">
            <v>0</v>
          </cell>
          <cell r="BW49">
            <v>417.66666666666669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213</v>
          </cell>
          <cell r="CE49">
            <v>0</v>
          </cell>
          <cell r="CF49">
            <v>0</v>
          </cell>
        </row>
        <row r="50">
          <cell r="B50" t="str">
            <v>000004340</v>
          </cell>
          <cell r="C50" t="str">
            <v>SAN ANTONIO (POMALCA)</v>
          </cell>
          <cell r="D50">
            <v>48</v>
          </cell>
          <cell r="E50">
            <v>23</v>
          </cell>
          <cell r="F50">
            <v>196</v>
          </cell>
          <cell r="G50">
            <v>53.666666666666664</v>
          </cell>
          <cell r="H50">
            <v>53.666666666666664</v>
          </cell>
          <cell r="I50">
            <v>53.666666666666664</v>
          </cell>
          <cell r="J50">
            <v>53.666666666666664</v>
          </cell>
          <cell r="K50">
            <v>32.199999999999996</v>
          </cell>
          <cell r="L50">
            <v>53.666666666666664</v>
          </cell>
          <cell r="M50"/>
          <cell r="N50">
            <v>53.666666666666664</v>
          </cell>
          <cell r="O50"/>
          <cell r="P50">
            <v>0</v>
          </cell>
          <cell r="Q50"/>
          <cell r="R50"/>
          <cell r="S50">
            <v>53.666666666666664</v>
          </cell>
          <cell r="T50">
            <v>403</v>
          </cell>
          <cell r="U50">
            <v>0</v>
          </cell>
          <cell r="V50"/>
          <cell r="W50">
            <v>0</v>
          </cell>
          <cell r="X50"/>
          <cell r="Y50">
            <v>3</v>
          </cell>
          <cell r="Z50">
            <v>189</v>
          </cell>
          <cell r="AA50">
            <v>39</v>
          </cell>
          <cell r="AB50">
            <v>43</v>
          </cell>
          <cell r="AC50">
            <v>0</v>
          </cell>
          <cell r="AD50">
            <v>95</v>
          </cell>
          <cell r="AE50">
            <v>32</v>
          </cell>
          <cell r="AF50">
            <v>1</v>
          </cell>
          <cell r="AG50">
            <v>1</v>
          </cell>
          <cell r="AH50">
            <v>1</v>
          </cell>
          <cell r="AI50"/>
          <cell r="AJ50">
            <v>1142.4000000000001</v>
          </cell>
          <cell r="AK50">
            <v>1142.4000000000001</v>
          </cell>
          <cell r="AL50">
            <v>92</v>
          </cell>
          <cell r="AM50">
            <v>206</v>
          </cell>
          <cell r="AN50">
            <v>0</v>
          </cell>
          <cell r="AO50"/>
          <cell r="AP50"/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>
            <v>0</v>
          </cell>
          <cell r="BB50"/>
          <cell r="BC50"/>
          <cell r="BD50"/>
          <cell r="BE50"/>
          <cell r="BF50"/>
          <cell r="BG50"/>
          <cell r="BH50">
            <v>53.666666666666664</v>
          </cell>
          <cell r="BI50">
            <v>0</v>
          </cell>
          <cell r="BJ50"/>
          <cell r="BK50"/>
          <cell r="BL50"/>
          <cell r="BM50"/>
          <cell r="BN50"/>
          <cell r="BO50"/>
          <cell r="BP50"/>
          <cell r="BQ50"/>
          <cell r="BR50"/>
          <cell r="BS50">
            <v>11</v>
          </cell>
          <cell r="BT50">
            <v>0</v>
          </cell>
          <cell r="BU50">
            <v>11</v>
          </cell>
          <cell r="BV50">
            <v>0</v>
          </cell>
          <cell r="BW50">
            <v>53.666666666666664</v>
          </cell>
          <cell r="BX50"/>
          <cell r="BY50"/>
          <cell r="BZ50">
            <v>0</v>
          </cell>
          <cell r="CA50"/>
          <cell r="CB50"/>
          <cell r="CC50"/>
          <cell r="CD50">
            <v>59</v>
          </cell>
          <cell r="CE50"/>
          <cell r="CF50"/>
        </row>
        <row r="51">
          <cell r="B51" t="str">
            <v>000004341</v>
          </cell>
          <cell r="C51" t="str">
            <v>SIPAN</v>
          </cell>
          <cell r="D51">
            <v>15</v>
          </cell>
          <cell r="E51">
            <v>5</v>
          </cell>
          <cell r="F51">
            <v>88</v>
          </cell>
          <cell r="G51">
            <v>19.333333333333332</v>
          </cell>
          <cell r="H51">
            <v>19.333333333333332</v>
          </cell>
          <cell r="I51">
            <v>19.333333333333332</v>
          </cell>
          <cell r="J51">
            <v>19.333333333333332</v>
          </cell>
          <cell r="K51">
            <v>11.6</v>
          </cell>
          <cell r="L51">
            <v>19.333333333333332</v>
          </cell>
          <cell r="M51"/>
          <cell r="N51">
            <v>19.333333333333332</v>
          </cell>
          <cell r="O51"/>
          <cell r="P51">
            <v>0</v>
          </cell>
          <cell r="Q51"/>
          <cell r="R51"/>
          <cell r="S51">
            <v>19.333333333333332</v>
          </cell>
          <cell r="T51">
            <v>93</v>
          </cell>
          <cell r="U51">
            <v>0</v>
          </cell>
          <cell r="V51"/>
          <cell r="W51">
            <v>0</v>
          </cell>
          <cell r="X51"/>
          <cell r="Y51">
            <v>2</v>
          </cell>
          <cell r="Z51">
            <v>35</v>
          </cell>
          <cell r="AA51">
            <v>3</v>
          </cell>
          <cell r="AB51">
            <v>11</v>
          </cell>
          <cell r="AC51">
            <v>0</v>
          </cell>
          <cell r="AD51">
            <v>29</v>
          </cell>
          <cell r="AE51">
            <v>12</v>
          </cell>
          <cell r="AF51">
            <v>1</v>
          </cell>
          <cell r="AG51">
            <v>0</v>
          </cell>
          <cell r="AH51">
            <v>1</v>
          </cell>
          <cell r="AI51"/>
          <cell r="AJ51">
            <v>316.8</v>
          </cell>
          <cell r="AK51">
            <v>316.8</v>
          </cell>
          <cell r="AL51">
            <v>41</v>
          </cell>
          <cell r="AM51">
            <v>91</v>
          </cell>
          <cell r="AN51">
            <v>0</v>
          </cell>
          <cell r="AO51"/>
          <cell r="AP51"/>
          <cell r="AQ51"/>
          <cell r="AR51"/>
          <cell r="AS51"/>
          <cell r="AT51"/>
          <cell r="AU51"/>
          <cell r="AV51"/>
          <cell r="AW51"/>
          <cell r="AX51"/>
          <cell r="AY51"/>
          <cell r="AZ51"/>
          <cell r="BA51">
            <v>0</v>
          </cell>
          <cell r="BB51"/>
          <cell r="BC51"/>
          <cell r="BD51"/>
          <cell r="BE51"/>
          <cell r="BF51"/>
          <cell r="BG51"/>
          <cell r="BH51">
            <v>19.333333333333332</v>
          </cell>
          <cell r="BI51">
            <v>0</v>
          </cell>
          <cell r="BJ51"/>
          <cell r="BK51"/>
          <cell r="BL51"/>
          <cell r="BM51"/>
          <cell r="BN51"/>
          <cell r="BO51"/>
          <cell r="BP51"/>
          <cell r="BQ51"/>
          <cell r="BR51"/>
          <cell r="BS51">
            <v>5</v>
          </cell>
          <cell r="BT51">
            <v>0</v>
          </cell>
          <cell r="BU51">
            <v>5</v>
          </cell>
          <cell r="BV51">
            <v>0</v>
          </cell>
          <cell r="BW51">
            <v>19.333333333333332</v>
          </cell>
          <cell r="BX51"/>
          <cell r="BY51"/>
          <cell r="BZ51">
            <v>0</v>
          </cell>
          <cell r="CA51"/>
          <cell r="CB51"/>
          <cell r="CC51"/>
          <cell r="CD51">
            <v>28</v>
          </cell>
          <cell r="CE51"/>
          <cell r="CF51"/>
        </row>
        <row r="52">
          <cell r="B52" t="str">
            <v>000004339</v>
          </cell>
          <cell r="C52" t="str">
            <v>SAN LUIS</v>
          </cell>
          <cell r="D52">
            <v>7</v>
          </cell>
          <cell r="E52">
            <v>3</v>
          </cell>
          <cell r="F52">
            <v>40</v>
          </cell>
          <cell r="G52">
            <v>6.666666666666667</v>
          </cell>
          <cell r="H52">
            <v>6.666666666666667</v>
          </cell>
          <cell r="I52">
            <v>6.666666666666667</v>
          </cell>
          <cell r="J52">
            <v>6.666666666666667</v>
          </cell>
          <cell r="K52">
            <v>4</v>
          </cell>
          <cell r="L52">
            <v>6.666666666666667</v>
          </cell>
          <cell r="M52"/>
          <cell r="N52">
            <v>6.666666666666667</v>
          </cell>
          <cell r="O52"/>
          <cell r="P52">
            <v>0</v>
          </cell>
          <cell r="Q52"/>
          <cell r="R52"/>
          <cell r="S52">
            <v>6.666666666666667</v>
          </cell>
          <cell r="T52">
            <v>72</v>
          </cell>
          <cell r="U52">
            <v>0</v>
          </cell>
          <cell r="V52"/>
          <cell r="W52">
            <v>0</v>
          </cell>
          <cell r="X52"/>
          <cell r="Y52">
            <v>0</v>
          </cell>
          <cell r="Z52">
            <v>29</v>
          </cell>
          <cell r="AA52">
            <v>2</v>
          </cell>
          <cell r="AB52">
            <v>7</v>
          </cell>
          <cell r="AC52">
            <v>0</v>
          </cell>
          <cell r="AD52">
            <v>29</v>
          </cell>
          <cell r="AE52">
            <v>3</v>
          </cell>
          <cell r="AF52">
            <v>0</v>
          </cell>
          <cell r="AG52">
            <v>1</v>
          </cell>
          <cell r="AH52">
            <v>1</v>
          </cell>
          <cell r="AI52"/>
          <cell r="AJ52">
            <v>80.400000000000006</v>
          </cell>
          <cell r="AK52">
            <v>80.400000000000006</v>
          </cell>
          <cell r="AL52">
            <v>18</v>
          </cell>
          <cell r="AM52">
            <v>41</v>
          </cell>
          <cell r="AN52">
            <v>0</v>
          </cell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>
            <v>0</v>
          </cell>
          <cell r="BB52"/>
          <cell r="BC52"/>
          <cell r="BD52"/>
          <cell r="BE52"/>
          <cell r="BF52"/>
          <cell r="BG52"/>
          <cell r="BH52">
            <v>6.666666666666667</v>
          </cell>
          <cell r="BI52">
            <v>0</v>
          </cell>
          <cell r="BJ52"/>
          <cell r="BK52"/>
          <cell r="BL52"/>
          <cell r="BM52"/>
          <cell r="BN52"/>
          <cell r="BO52"/>
          <cell r="BP52"/>
          <cell r="BQ52"/>
          <cell r="BR52"/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6.666666666666667</v>
          </cell>
          <cell r="BX52"/>
          <cell r="BY52"/>
          <cell r="BZ52">
            <v>0</v>
          </cell>
          <cell r="CA52"/>
          <cell r="CB52"/>
          <cell r="CC52"/>
          <cell r="CD52">
            <v>15</v>
          </cell>
          <cell r="CE52"/>
          <cell r="CF52"/>
        </row>
        <row r="53">
          <cell r="B53" t="str">
            <v>000007107</v>
          </cell>
          <cell r="C53" t="str">
            <v>POMALCA</v>
          </cell>
          <cell r="D53">
            <v>276</v>
          </cell>
          <cell r="E53">
            <v>130</v>
          </cell>
          <cell r="F53">
            <v>325</v>
          </cell>
          <cell r="G53">
            <v>283.66666666666669</v>
          </cell>
          <cell r="H53">
            <v>283.66666666666669</v>
          </cell>
          <cell r="I53">
            <v>283.66666666666669</v>
          </cell>
          <cell r="J53">
            <v>283.66666666666669</v>
          </cell>
          <cell r="K53">
            <v>170.20000000000002</v>
          </cell>
          <cell r="L53">
            <v>283.66666666666669</v>
          </cell>
          <cell r="M53"/>
          <cell r="N53">
            <v>283.66666666666669</v>
          </cell>
          <cell r="O53">
            <v>251.20000000000002</v>
          </cell>
          <cell r="P53">
            <v>0</v>
          </cell>
          <cell r="Q53"/>
          <cell r="R53"/>
          <cell r="S53">
            <v>283.66666666666669</v>
          </cell>
          <cell r="T53">
            <v>653</v>
          </cell>
          <cell r="U53">
            <v>0</v>
          </cell>
          <cell r="V53"/>
          <cell r="W53">
            <v>0</v>
          </cell>
          <cell r="X53"/>
          <cell r="Y53">
            <v>25</v>
          </cell>
          <cell r="Z53">
            <v>300</v>
          </cell>
          <cell r="AA53">
            <v>35</v>
          </cell>
          <cell r="AB53">
            <v>50</v>
          </cell>
          <cell r="AC53">
            <v>1</v>
          </cell>
          <cell r="AD53">
            <v>180</v>
          </cell>
          <cell r="AE53">
            <v>55</v>
          </cell>
          <cell r="AF53">
            <v>3</v>
          </cell>
          <cell r="AG53">
            <v>2</v>
          </cell>
          <cell r="AH53">
            <v>5</v>
          </cell>
          <cell r="AI53"/>
          <cell r="AJ53">
            <v>1507.2</v>
          </cell>
          <cell r="AK53">
            <v>1507.2</v>
          </cell>
          <cell r="AL53">
            <v>152</v>
          </cell>
          <cell r="AM53">
            <v>341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/>
          <cell r="AS53"/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/>
          <cell r="AY53"/>
          <cell r="AZ53"/>
          <cell r="BA53">
            <v>0</v>
          </cell>
          <cell r="BB53"/>
          <cell r="BC53"/>
          <cell r="BD53"/>
          <cell r="BE53"/>
          <cell r="BF53"/>
          <cell r="BG53"/>
          <cell r="BH53">
            <v>283.66666666666669</v>
          </cell>
          <cell r="BI53">
            <v>0</v>
          </cell>
          <cell r="BJ53"/>
          <cell r="BK53"/>
          <cell r="BL53"/>
          <cell r="BM53"/>
          <cell r="BN53"/>
          <cell r="BO53"/>
          <cell r="BP53"/>
          <cell r="BQ53"/>
          <cell r="BR53"/>
          <cell r="BS53">
            <v>31</v>
          </cell>
          <cell r="BT53">
            <v>0</v>
          </cell>
          <cell r="BU53">
            <v>31</v>
          </cell>
          <cell r="BV53">
            <v>0</v>
          </cell>
          <cell r="BW53">
            <v>283.66666666666669</v>
          </cell>
          <cell r="BX53"/>
          <cell r="BY53"/>
          <cell r="BZ53">
            <v>0</v>
          </cell>
          <cell r="CA53"/>
          <cell r="CB53"/>
          <cell r="CC53"/>
          <cell r="CD53">
            <v>97</v>
          </cell>
          <cell r="CE53"/>
          <cell r="CF53"/>
        </row>
        <row r="54">
          <cell r="B54" t="str">
            <v>000017874</v>
          </cell>
          <cell r="C54" t="str">
            <v>SALTUR</v>
          </cell>
          <cell r="D54">
            <v>40</v>
          </cell>
          <cell r="E54">
            <v>24</v>
          </cell>
          <cell r="F54">
            <v>43</v>
          </cell>
          <cell r="G54">
            <v>54.333333333333336</v>
          </cell>
          <cell r="H54">
            <v>54.333333333333336</v>
          </cell>
          <cell r="I54">
            <v>54.333333333333336</v>
          </cell>
          <cell r="J54">
            <v>54.333333333333336</v>
          </cell>
          <cell r="K54">
            <v>32.6</v>
          </cell>
          <cell r="L54">
            <v>54.333333333333336</v>
          </cell>
          <cell r="M54"/>
          <cell r="N54">
            <v>54.333333333333336</v>
          </cell>
          <cell r="O54"/>
          <cell r="P54">
            <v>0</v>
          </cell>
          <cell r="Q54"/>
          <cell r="R54"/>
          <cell r="S54">
            <v>54.333333333333336</v>
          </cell>
          <cell r="T54">
            <v>161</v>
          </cell>
          <cell r="U54">
            <v>0</v>
          </cell>
          <cell r="V54"/>
          <cell r="W54">
            <v>0</v>
          </cell>
          <cell r="X54"/>
          <cell r="Y54">
            <v>3</v>
          </cell>
          <cell r="Z54">
            <v>74</v>
          </cell>
          <cell r="AA54">
            <v>3</v>
          </cell>
          <cell r="AB54">
            <v>15</v>
          </cell>
          <cell r="AC54">
            <v>0</v>
          </cell>
          <cell r="AD54">
            <v>60</v>
          </cell>
          <cell r="AE54">
            <v>4</v>
          </cell>
          <cell r="AF54">
            <v>1</v>
          </cell>
          <cell r="AG54">
            <v>1</v>
          </cell>
          <cell r="AH54">
            <v>1</v>
          </cell>
          <cell r="AI54"/>
          <cell r="AJ54">
            <v>256.8</v>
          </cell>
          <cell r="AK54">
            <v>256.8</v>
          </cell>
          <cell r="AL54">
            <v>20</v>
          </cell>
          <cell r="AM54">
            <v>44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/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/>
          <cell r="AY54"/>
          <cell r="AZ54"/>
          <cell r="BA54">
            <v>0</v>
          </cell>
          <cell r="BB54"/>
          <cell r="BC54"/>
          <cell r="BD54"/>
          <cell r="BE54"/>
          <cell r="BF54"/>
          <cell r="BG54"/>
          <cell r="BH54">
            <v>54.333333333333336</v>
          </cell>
          <cell r="BI54">
            <v>0</v>
          </cell>
          <cell r="BJ54"/>
          <cell r="BK54"/>
          <cell r="BL54"/>
          <cell r="BM54"/>
          <cell r="BN54"/>
          <cell r="BO54"/>
          <cell r="BP54"/>
          <cell r="BQ54"/>
          <cell r="BR54"/>
          <cell r="BS54">
            <v>4</v>
          </cell>
          <cell r="BT54">
            <v>0</v>
          </cell>
          <cell r="BU54">
            <v>4</v>
          </cell>
          <cell r="BV54">
            <v>0</v>
          </cell>
          <cell r="BW54">
            <v>54.333333333333336</v>
          </cell>
          <cell r="BX54"/>
          <cell r="BY54"/>
          <cell r="BZ54">
            <v>0</v>
          </cell>
          <cell r="CA54"/>
          <cell r="CB54"/>
          <cell r="CC54"/>
          <cell r="CD54">
            <v>14</v>
          </cell>
          <cell r="CE54"/>
          <cell r="CF54"/>
        </row>
        <row r="55">
          <cell r="B55"/>
          <cell r="C55" t="str">
            <v>MICRORED  REQUE-LAGUNAS</v>
          </cell>
          <cell r="D55">
            <v>411</v>
          </cell>
          <cell r="E55">
            <v>202</v>
          </cell>
          <cell r="F55">
            <v>479</v>
          </cell>
          <cell r="G55">
            <v>506.00000000000006</v>
          </cell>
          <cell r="H55">
            <v>506.00000000000006</v>
          </cell>
          <cell r="I55">
            <v>506.00000000000006</v>
          </cell>
          <cell r="J55">
            <v>506.00000000000006</v>
          </cell>
          <cell r="K55">
            <v>303.60000000000002</v>
          </cell>
          <cell r="L55">
            <v>506.00000000000006</v>
          </cell>
          <cell r="M55">
            <v>506.66666666666669</v>
          </cell>
          <cell r="N55">
            <v>506.00000000000006</v>
          </cell>
          <cell r="O55">
            <v>303.60000000000002</v>
          </cell>
          <cell r="P55">
            <v>0</v>
          </cell>
          <cell r="Q55">
            <v>0</v>
          </cell>
          <cell r="R55">
            <v>0</v>
          </cell>
          <cell r="S55">
            <v>506.00000000000006</v>
          </cell>
          <cell r="T55">
            <v>1038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22</v>
          </cell>
          <cell r="Z55">
            <v>429</v>
          </cell>
          <cell r="AA55">
            <v>84</v>
          </cell>
          <cell r="AB55">
            <v>107</v>
          </cell>
          <cell r="AC55">
            <v>5</v>
          </cell>
          <cell r="AD55">
            <v>283</v>
          </cell>
          <cell r="AE55">
            <v>69</v>
          </cell>
          <cell r="AF55">
            <v>11</v>
          </cell>
          <cell r="AG55">
            <v>8</v>
          </cell>
          <cell r="AH55">
            <v>31</v>
          </cell>
          <cell r="AI55">
            <v>0</v>
          </cell>
          <cell r="AJ55">
            <v>4779.6000000000004</v>
          </cell>
          <cell r="AK55">
            <v>4779.6000000000004</v>
          </cell>
          <cell r="AL55">
            <v>245</v>
          </cell>
          <cell r="AM55">
            <v>548</v>
          </cell>
          <cell r="AN55">
            <v>268</v>
          </cell>
          <cell r="AO55">
            <v>0</v>
          </cell>
          <cell r="AP55">
            <v>0</v>
          </cell>
          <cell r="AQ55">
            <v>0</v>
          </cell>
          <cell r="AR55">
            <v>27</v>
          </cell>
          <cell r="AS55">
            <v>241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355.66666666666669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506.00000000000006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58</v>
          </cell>
          <cell r="BT55">
            <v>0</v>
          </cell>
          <cell r="BU55">
            <v>58</v>
          </cell>
          <cell r="BV55">
            <v>0</v>
          </cell>
          <cell r="BW55">
            <v>506.00000000000006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184</v>
          </cell>
          <cell r="CE55">
            <v>355.66666666666669</v>
          </cell>
          <cell r="CF55">
            <v>0</v>
          </cell>
        </row>
        <row r="56">
          <cell r="B56" t="str">
            <v>000004342</v>
          </cell>
          <cell r="C56" t="str">
            <v>REQUE</v>
          </cell>
          <cell r="D56">
            <v>252</v>
          </cell>
          <cell r="E56">
            <v>117</v>
          </cell>
          <cell r="F56">
            <v>226</v>
          </cell>
          <cell r="G56">
            <v>267.66666666666669</v>
          </cell>
          <cell r="H56">
            <v>267.66666666666669</v>
          </cell>
          <cell r="I56">
            <v>267.66666666666669</v>
          </cell>
          <cell r="J56">
            <v>267.66666666666669</v>
          </cell>
          <cell r="K56">
            <v>160.6</v>
          </cell>
          <cell r="L56">
            <v>267.66666666666669</v>
          </cell>
          <cell r="M56">
            <v>307.66666666666669</v>
          </cell>
          <cell r="N56">
            <v>267.66666666666669</v>
          </cell>
          <cell r="O56">
            <v>184.6</v>
          </cell>
          <cell r="P56">
            <v>0</v>
          </cell>
          <cell r="Q56"/>
          <cell r="R56"/>
          <cell r="S56">
            <v>267.66666666666669</v>
          </cell>
          <cell r="T56">
            <v>551</v>
          </cell>
          <cell r="U56">
            <v>0</v>
          </cell>
          <cell r="V56"/>
          <cell r="W56">
            <v>0</v>
          </cell>
          <cell r="X56"/>
          <cell r="Y56">
            <v>15</v>
          </cell>
          <cell r="Z56">
            <v>201</v>
          </cell>
          <cell r="AA56">
            <v>61</v>
          </cell>
          <cell r="AB56">
            <v>50</v>
          </cell>
          <cell r="AC56">
            <v>5</v>
          </cell>
          <cell r="AD56">
            <v>150</v>
          </cell>
          <cell r="AE56">
            <v>46</v>
          </cell>
          <cell r="AF56">
            <v>3</v>
          </cell>
          <cell r="AG56">
            <v>3</v>
          </cell>
          <cell r="AH56">
            <v>20</v>
          </cell>
          <cell r="AI56"/>
          <cell r="AJ56">
            <v>1717.2</v>
          </cell>
          <cell r="AK56">
            <v>1717.2</v>
          </cell>
          <cell r="AL56">
            <v>129</v>
          </cell>
          <cell r="AM56">
            <v>289</v>
          </cell>
          <cell r="AN56">
            <v>268</v>
          </cell>
          <cell r="AO56">
            <v>0</v>
          </cell>
          <cell r="AP56">
            <v>0</v>
          </cell>
          <cell r="AQ56">
            <v>0</v>
          </cell>
          <cell r="AR56">
            <v>27</v>
          </cell>
          <cell r="AS56">
            <v>241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/>
          <cell r="AY56"/>
          <cell r="AZ56">
            <v>355.66666666666669</v>
          </cell>
          <cell r="BA56">
            <v>0</v>
          </cell>
          <cell r="BB56">
            <v>0</v>
          </cell>
          <cell r="BC56">
            <v>0</v>
          </cell>
          <cell r="BD56"/>
          <cell r="BE56"/>
          <cell r="BF56"/>
          <cell r="BG56"/>
          <cell r="BH56">
            <v>267.66666666666669</v>
          </cell>
          <cell r="BI56">
            <v>0</v>
          </cell>
          <cell r="BJ56"/>
          <cell r="BK56"/>
          <cell r="BL56"/>
          <cell r="BM56"/>
          <cell r="BN56"/>
          <cell r="BO56"/>
          <cell r="BP56"/>
          <cell r="BQ56"/>
          <cell r="BR56"/>
          <cell r="BS56">
            <v>44</v>
          </cell>
          <cell r="BT56">
            <v>0</v>
          </cell>
          <cell r="BU56">
            <v>44</v>
          </cell>
          <cell r="BV56">
            <v>0</v>
          </cell>
          <cell r="BW56">
            <v>267.66666666666669</v>
          </cell>
          <cell r="BX56"/>
          <cell r="BY56"/>
          <cell r="BZ56">
            <v>0</v>
          </cell>
          <cell r="CA56"/>
          <cell r="CB56"/>
          <cell r="CC56"/>
          <cell r="CD56">
            <v>89</v>
          </cell>
          <cell r="CE56">
            <v>355.66666666666669</v>
          </cell>
          <cell r="CF56"/>
        </row>
        <row r="57">
          <cell r="B57" t="str">
            <v>000004343</v>
          </cell>
          <cell r="C57" t="str">
            <v>MONTEGRANDE</v>
          </cell>
          <cell r="D57">
            <v>9</v>
          </cell>
          <cell r="E57">
            <v>2</v>
          </cell>
          <cell r="F57">
            <v>20</v>
          </cell>
          <cell r="G57">
            <v>14.666666666666666</v>
          </cell>
          <cell r="H57">
            <v>14.666666666666666</v>
          </cell>
          <cell r="I57">
            <v>14.666666666666666</v>
          </cell>
          <cell r="J57">
            <v>14.666666666666666</v>
          </cell>
          <cell r="K57">
            <v>8.7999999999999989</v>
          </cell>
          <cell r="L57">
            <v>14.666666666666666</v>
          </cell>
          <cell r="M57"/>
          <cell r="N57">
            <v>14.666666666666666</v>
          </cell>
          <cell r="O57"/>
          <cell r="P57">
            <v>0</v>
          </cell>
          <cell r="Q57"/>
          <cell r="R57"/>
          <cell r="S57">
            <v>14.666666666666666</v>
          </cell>
          <cell r="T57">
            <v>51</v>
          </cell>
          <cell r="U57">
            <v>0</v>
          </cell>
          <cell r="V57"/>
          <cell r="W57">
            <v>0</v>
          </cell>
          <cell r="X57"/>
          <cell r="Y57">
            <v>0</v>
          </cell>
          <cell r="Z57">
            <v>27</v>
          </cell>
          <cell r="AA57">
            <v>4</v>
          </cell>
          <cell r="AB57">
            <v>4</v>
          </cell>
          <cell r="AC57">
            <v>0</v>
          </cell>
          <cell r="AD57">
            <v>15</v>
          </cell>
          <cell r="AE57">
            <v>0</v>
          </cell>
          <cell r="AF57">
            <v>1</v>
          </cell>
          <cell r="AG57">
            <v>0</v>
          </cell>
          <cell r="AH57">
            <v>1</v>
          </cell>
          <cell r="AI57"/>
          <cell r="AJ57">
            <v>140.4</v>
          </cell>
          <cell r="AK57">
            <v>140.4</v>
          </cell>
          <cell r="AL57">
            <v>11</v>
          </cell>
          <cell r="AM57">
            <v>26</v>
          </cell>
          <cell r="AN57">
            <v>0</v>
          </cell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>
            <v>0</v>
          </cell>
          <cell r="BB57"/>
          <cell r="BC57"/>
          <cell r="BD57"/>
          <cell r="BE57"/>
          <cell r="BF57"/>
          <cell r="BG57"/>
          <cell r="BH57">
            <v>14.666666666666666</v>
          </cell>
          <cell r="BI57">
            <v>0</v>
          </cell>
          <cell r="BJ57"/>
          <cell r="BK57"/>
          <cell r="BL57"/>
          <cell r="BM57"/>
          <cell r="BN57"/>
          <cell r="BO57"/>
          <cell r="BP57"/>
          <cell r="BQ57"/>
          <cell r="BR57"/>
          <cell r="BS57">
            <v>1</v>
          </cell>
          <cell r="BT57">
            <v>0</v>
          </cell>
          <cell r="BU57">
            <v>1</v>
          </cell>
          <cell r="BV57">
            <v>0</v>
          </cell>
          <cell r="BW57">
            <v>14.666666666666666</v>
          </cell>
          <cell r="BX57"/>
          <cell r="BY57"/>
          <cell r="BZ57">
            <v>0</v>
          </cell>
          <cell r="CA57"/>
          <cell r="CB57"/>
          <cell r="CC57"/>
          <cell r="CD57">
            <v>8</v>
          </cell>
          <cell r="CE57"/>
          <cell r="CF57"/>
        </row>
        <row r="58">
          <cell r="B58" t="str">
            <v>000004344</v>
          </cell>
          <cell r="C58" t="str">
            <v>LAS DELICIAS - JUAN AITA VALLE</v>
          </cell>
          <cell r="D58">
            <v>14</v>
          </cell>
          <cell r="E58">
            <v>5</v>
          </cell>
          <cell r="F58">
            <v>40</v>
          </cell>
          <cell r="G58">
            <v>24.666666666666668</v>
          </cell>
          <cell r="H58">
            <v>24.666666666666668</v>
          </cell>
          <cell r="I58">
            <v>24.666666666666668</v>
          </cell>
          <cell r="J58">
            <v>24.666666666666668</v>
          </cell>
          <cell r="K58">
            <v>14.8</v>
          </cell>
          <cell r="L58">
            <v>24.666666666666668</v>
          </cell>
          <cell r="M58"/>
          <cell r="N58">
            <v>24.666666666666668</v>
          </cell>
          <cell r="O58"/>
          <cell r="P58">
            <v>0</v>
          </cell>
          <cell r="Q58"/>
          <cell r="R58"/>
          <cell r="S58">
            <v>24.666666666666668</v>
          </cell>
          <cell r="T58">
            <v>103</v>
          </cell>
          <cell r="U58">
            <v>0</v>
          </cell>
          <cell r="V58"/>
          <cell r="W58">
            <v>0</v>
          </cell>
          <cell r="X58"/>
          <cell r="Y58">
            <v>2</v>
          </cell>
          <cell r="Z58">
            <v>58</v>
          </cell>
          <cell r="AA58">
            <v>6</v>
          </cell>
          <cell r="AB58">
            <v>7</v>
          </cell>
          <cell r="AC58">
            <v>0</v>
          </cell>
          <cell r="AD58">
            <v>24</v>
          </cell>
          <cell r="AE58">
            <v>5</v>
          </cell>
          <cell r="AF58">
            <v>1</v>
          </cell>
          <cell r="AG58">
            <v>0</v>
          </cell>
          <cell r="AH58">
            <v>1</v>
          </cell>
          <cell r="AI58"/>
          <cell r="AJ58">
            <v>282</v>
          </cell>
          <cell r="AK58">
            <v>282</v>
          </cell>
          <cell r="AL58">
            <v>23</v>
          </cell>
          <cell r="AM58">
            <v>51</v>
          </cell>
          <cell r="AN58">
            <v>0</v>
          </cell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>
            <v>0</v>
          </cell>
          <cell r="BB58"/>
          <cell r="BC58"/>
          <cell r="BD58"/>
          <cell r="BE58"/>
          <cell r="BF58"/>
          <cell r="BG58"/>
          <cell r="BH58">
            <v>24.666666666666668</v>
          </cell>
          <cell r="BI58">
            <v>0</v>
          </cell>
          <cell r="BJ58"/>
          <cell r="BK58"/>
          <cell r="BL58"/>
          <cell r="BM58"/>
          <cell r="BN58"/>
          <cell r="BO58"/>
          <cell r="BP58"/>
          <cell r="BQ58"/>
          <cell r="BR58"/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24.666666666666668</v>
          </cell>
          <cell r="BX58"/>
          <cell r="BY58"/>
          <cell r="BZ58">
            <v>0</v>
          </cell>
          <cell r="CA58"/>
          <cell r="CB58"/>
          <cell r="CC58"/>
          <cell r="CD58">
            <v>16</v>
          </cell>
          <cell r="CE58"/>
          <cell r="CF58"/>
        </row>
        <row r="59">
          <cell r="B59" t="str">
            <v>000004359</v>
          </cell>
          <cell r="C59" t="str">
            <v>MOCUPE TRADICIONAL</v>
          </cell>
          <cell r="D59">
            <v>63</v>
          </cell>
          <cell r="E59">
            <v>42</v>
          </cell>
          <cell r="F59">
            <v>85</v>
          </cell>
          <cell r="G59">
            <v>100</v>
          </cell>
          <cell r="H59">
            <v>100</v>
          </cell>
          <cell r="I59">
            <v>100</v>
          </cell>
          <cell r="J59">
            <v>100</v>
          </cell>
          <cell r="K59">
            <v>60</v>
          </cell>
          <cell r="L59">
            <v>100</v>
          </cell>
          <cell r="M59">
            <v>169</v>
          </cell>
          <cell r="N59">
            <v>100</v>
          </cell>
          <cell r="O59">
            <v>101</v>
          </cell>
          <cell r="P59">
            <v>0</v>
          </cell>
          <cell r="Q59"/>
          <cell r="R59"/>
          <cell r="S59">
            <v>100</v>
          </cell>
          <cell r="T59">
            <v>142</v>
          </cell>
          <cell r="U59">
            <v>0</v>
          </cell>
          <cell r="V59"/>
          <cell r="W59">
            <v>0</v>
          </cell>
          <cell r="X59"/>
          <cell r="Y59">
            <v>2</v>
          </cell>
          <cell r="Z59">
            <v>66</v>
          </cell>
          <cell r="AA59">
            <v>5</v>
          </cell>
          <cell r="AB59">
            <v>20</v>
          </cell>
          <cell r="AC59">
            <v>0</v>
          </cell>
          <cell r="AD59">
            <v>29</v>
          </cell>
          <cell r="AE59">
            <v>15</v>
          </cell>
          <cell r="AF59">
            <v>2</v>
          </cell>
          <cell r="AG59">
            <v>2</v>
          </cell>
          <cell r="AH59">
            <v>3</v>
          </cell>
          <cell r="AI59"/>
          <cell r="AJ59">
            <v>1197.5999999999999</v>
          </cell>
          <cell r="AK59">
            <v>1197.5999999999999</v>
          </cell>
          <cell r="AL59">
            <v>35</v>
          </cell>
          <cell r="AM59">
            <v>79</v>
          </cell>
          <cell r="AN59">
            <v>0</v>
          </cell>
          <cell r="AO59"/>
          <cell r="AP59"/>
          <cell r="AQ59"/>
          <cell r="AR59"/>
          <cell r="AS59"/>
          <cell r="AT59"/>
          <cell r="AU59"/>
          <cell r="AV59"/>
          <cell r="AW59"/>
          <cell r="AX59"/>
          <cell r="AY59"/>
          <cell r="AZ59"/>
          <cell r="BA59">
            <v>0</v>
          </cell>
          <cell r="BB59"/>
          <cell r="BC59"/>
          <cell r="BD59"/>
          <cell r="BE59"/>
          <cell r="BF59"/>
          <cell r="BG59"/>
          <cell r="BH59">
            <v>100</v>
          </cell>
          <cell r="BI59">
            <v>0</v>
          </cell>
          <cell r="BJ59"/>
          <cell r="BK59"/>
          <cell r="BL59"/>
          <cell r="BM59"/>
          <cell r="BN59"/>
          <cell r="BO59"/>
          <cell r="BP59"/>
          <cell r="BQ59"/>
          <cell r="BR59"/>
          <cell r="BS59">
            <v>8</v>
          </cell>
          <cell r="BT59">
            <v>0</v>
          </cell>
          <cell r="BU59">
            <v>8</v>
          </cell>
          <cell r="BV59">
            <v>0</v>
          </cell>
          <cell r="BW59">
            <v>100</v>
          </cell>
          <cell r="BX59"/>
          <cell r="BY59"/>
          <cell r="BZ59">
            <v>0</v>
          </cell>
          <cell r="CA59"/>
          <cell r="CB59"/>
          <cell r="CC59"/>
          <cell r="CD59">
            <v>26</v>
          </cell>
          <cell r="CE59"/>
          <cell r="CF59"/>
        </row>
        <row r="60">
          <cell r="B60" t="str">
            <v>000004360</v>
          </cell>
          <cell r="C60" t="str">
            <v>MOCUPE NUEVO</v>
          </cell>
          <cell r="D60">
            <v>30</v>
          </cell>
          <cell r="E60">
            <v>16</v>
          </cell>
          <cell r="F60">
            <v>37</v>
          </cell>
          <cell r="G60">
            <v>49</v>
          </cell>
          <cell r="H60">
            <v>49</v>
          </cell>
          <cell r="I60">
            <v>49</v>
          </cell>
          <cell r="J60">
            <v>49</v>
          </cell>
          <cell r="K60">
            <v>29.4</v>
          </cell>
          <cell r="L60">
            <v>49</v>
          </cell>
          <cell r="M60"/>
          <cell r="N60">
            <v>49</v>
          </cell>
          <cell r="O60"/>
          <cell r="P60">
            <v>0</v>
          </cell>
          <cell r="Q60"/>
          <cell r="R60"/>
          <cell r="S60">
            <v>49</v>
          </cell>
          <cell r="T60">
            <v>66</v>
          </cell>
          <cell r="U60">
            <v>0</v>
          </cell>
          <cell r="V60"/>
          <cell r="W60">
            <v>0</v>
          </cell>
          <cell r="X60"/>
          <cell r="Y60">
            <v>1</v>
          </cell>
          <cell r="Z60">
            <v>28</v>
          </cell>
          <cell r="AA60">
            <v>3</v>
          </cell>
          <cell r="AB60">
            <v>10</v>
          </cell>
          <cell r="AC60">
            <v>0</v>
          </cell>
          <cell r="AD60">
            <v>18</v>
          </cell>
          <cell r="AE60">
            <v>2</v>
          </cell>
          <cell r="AF60">
            <v>1</v>
          </cell>
          <cell r="AG60">
            <v>1</v>
          </cell>
          <cell r="AH60">
            <v>3</v>
          </cell>
          <cell r="AI60"/>
          <cell r="AJ60">
            <v>372</v>
          </cell>
          <cell r="AK60">
            <v>372</v>
          </cell>
          <cell r="AL60">
            <v>16</v>
          </cell>
          <cell r="AM60">
            <v>35</v>
          </cell>
          <cell r="AN60">
            <v>0</v>
          </cell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>
            <v>0</v>
          </cell>
          <cell r="BB60"/>
          <cell r="BC60"/>
          <cell r="BD60"/>
          <cell r="BE60"/>
          <cell r="BF60"/>
          <cell r="BG60"/>
          <cell r="BH60">
            <v>49</v>
          </cell>
          <cell r="BI60">
            <v>0</v>
          </cell>
          <cell r="BJ60"/>
          <cell r="BK60"/>
          <cell r="BL60"/>
          <cell r="BM60"/>
          <cell r="BN60"/>
          <cell r="BO60"/>
          <cell r="BP60"/>
          <cell r="BQ60"/>
          <cell r="BR60"/>
          <cell r="BS60">
            <v>3</v>
          </cell>
          <cell r="BT60">
            <v>0</v>
          </cell>
          <cell r="BU60">
            <v>3</v>
          </cell>
          <cell r="BV60">
            <v>0</v>
          </cell>
          <cell r="BW60">
            <v>49</v>
          </cell>
          <cell r="BX60"/>
          <cell r="BY60"/>
          <cell r="BZ60">
            <v>0</v>
          </cell>
          <cell r="CA60"/>
          <cell r="CB60"/>
          <cell r="CC60"/>
          <cell r="CD60">
            <v>23</v>
          </cell>
          <cell r="CE60"/>
          <cell r="CF60"/>
        </row>
        <row r="61">
          <cell r="B61" t="str">
            <v>000004361</v>
          </cell>
          <cell r="C61" t="str">
            <v>LAGUNAS</v>
          </cell>
          <cell r="D61">
            <v>17</v>
          </cell>
          <cell r="E61">
            <v>7</v>
          </cell>
          <cell r="F61">
            <v>23</v>
          </cell>
          <cell r="G61">
            <v>15</v>
          </cell>
          <cell r="H61">
            <v>15</v>
          </cell>
          <cell r="I61">
            <v>15</v>
          </cell>
          <cell r="J61">
            <v>15</v>
          </cell>
          <cell r="K61">
            <v>9</v>
          </cell>
          <cell r="L61">
            <v>15</v>
          </cell>
          <cell r="M61"/>
          <cell r="N61">
            <v>15</v>
          </cell>
          <cell r="O61"/>
          <cell r="P61">
            <v>0</v>
          </cell>
          <cell r="Q61"/>
          <cell r="R61"/>
          <cell r="S61">
            <v>15</v>
          </cell>
          <cell r="T61">
            <v>38</v>
          </cell>
          <cell r="U61">
            <v>0</v>
          </cell>
          <cell r="V61"/>
          <cell r="W61">
            <v>0</v>
          </cell>
          <cell r="X61"/>
          <cell r="Y61">
            <v>1</v>
          </cell>
          <cell r="Z61">
            <v>19</v>
          </cell>
          <cell r="AA61">
            <v>1</v>
          </cell>
          <cell r="AB61">
            <v>3</v>
          </cell>
          <cell r="AC61">
            <v>0</v>
          </cell>
          <cell r="AD61">
            <v>13</v>
          </cell>
          <cell r="AE61">
            <v>0</v>
          </cell>
          <cell r="AF61">
            <v>1</v>
          </cell>
          <cell r="AG61">
            <v>0</v>
          </cell>
          <cell r="AH61">
            <v>1</v>
          </cell>
          <cell r="AI61"/>
          <cell r="AJ61">
            <v>580.79999999999995</v>
          </cell>
          <cell r="AK61">
            <v>580.79999999999995</v>
          </cell>
          <cell r="AL61">
            <v>10</v>
          </cell>
          <cell r="AM61">
            <v>22</v>
          </cell>
          <cell r="AN61">
            <v>0</v>
          </cell>
          <cell r="AO61"/>
          <cell r="AP61"/>
          <cell r="AQ61"/>
          <cell r="AR61"/>
          <cell r="AS61"/>
          <cell r="AT61"/>
          <cell r="AU61"/>
          <cell r="AV61"/>
          <cell r="AW61"/>
          <cell r="AX61"/>
          <cell r="AY61"/>
          <cell r="AZ61"/>
          <cell r="BA61">
            <v>0</v>
          </cell>
          <cell r="BB61"/>
          <cell r="BC61"/>
          <cell r="BD61"/>
          <cell r="BE61"/>
          <cell r="BF61"/>
          <cell r="BG61"/>
          <cell r="BH61">
            <v>15</v>
          </cell>
          <cell r="BI61">
            <v>0</v>
          </cell>
          <cell r="BJ61"/>
          <cell r="BK61"/>
          <cell r="BL61"/>
          <cell r="BM61"/>
          <cell r="BN61"/>
          <cell r="BO61"/>
          <cell r="BP61"/>
          <cell r="BQ61"/>
          <cell r="BR61"/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15</v>
          </cell>
          <cell r="BX61"/>
          <cell r="BY61"/>
          <cell r="BZ61">
            <v>0</v>
          </cell>
          <cell r="CA61"/>
          <cell r="CB61"/>
          <cell r="CC61"/>
          <cell r="CD61">
            <v>7</v>
          </cell>
          <cell r="CE61"/>
          <cell r="CF61"/>
        </row>
        <row r="62">
          <cell r="B62" t="str">
            <v>000004362</v>
          </cell>
          <cell r="C62" t="str">
            <v>TUPAC AMARU - LAGUNAS</v>
          </cell>
          <cell r="D62">
            <v>24</v>
          </cell>
          <cell r="E62">
            <v>11</v>
          </cell>
          <cell r="F62">
            <v>32</v>
          </cell>
          <cell r="G62">
            <v>30</v>
          </cell>
          <cell r="H62">
            <v>30</v>
          </cell>
          <cell r="I62">
            <v>30</v>
          </cell>
          <cell r="J62">
            <v>30</v>
          </cell>
          <cell r="K62">
            <v>18</v>
          </cell>
          <cell r="L62">
            <v>30</v>
          </cell>
          <cell r="M62">
            <v>30</v>
          </cell>
          <cell r="N62">
            <v>30</v>
          </cell>
          <cell r="O62">
            <v>18</v>
          </cell>
          <cell r="P62"/>
          <cell r="Q62"/>
          <cell r="R62"/>
          <cell r="S62">
            <v>30</v>
          </cell>
          <cell r="T62">
            <v>59</v>
          </cell>
          <cell r="U62">
            <v>0</v>
          </cell>
          <cell r="V62"/>
          <cell r="W62">
            <v>0</v>
          </cell>
          <cell r="X62"/>
          <cell r="Y62">
            <v>1</v>
          </cell>
          <cell r="Z62">
            <v>18</v>
          </cell>
          <cell r="AA62">
            <v>3</v>
          </cell>
          <cell r="AB62">
            <v>8</v>
          </cell>
          <cell r="AC62">
            <v>0</v>
          </cell>
          <cell r="AD62">
            <v>25</v>
          </cell>
          <cell r="AE62">
            <v>1</v>
          </cell>
          <cell r="AF62">
            <v>2</v>
          </cell>
          <cell r="AG62">
            <v>2</v>
          </cell>
          <cell r="AH62">
            <v>1</v>
          </cell>
          <cell r="AI62"/>
          <cell r="AJ62">
            <v>210</v>
          </cell>
          <cell r="AK62">
            <v>210</v>
          </cell>
          <cell r="AL62">
            <v>14</v>
          </cell>
          <cell r="AM62">
            <v>31</v>
          </cell>
          <cell r="AN62">
            <v>0</v>
          </cell>
          <cell r="AO62"/>
          <cell r="AP62"/>
          <cell r="AQ62"/>
          <cell r="AR62"/>
          <cell r="AS62"/>
          <cell r="AT62"/>
          <cell r="AU62"/>
          <cell r="AV62"/>
          <cell r="AW62"/>
          <cell r="AX62"/>
          <cell r="AY62"/>
          <cell r="AZ62"/>
          <cell r="BA62">
            <v>0</v>
          </cell>
          <cell r="BB62"/>
          <cell r="BC62"/>
          <cell r="BD62"/>
          <cell r="BE62"/>
          <cell r="BF62"/>
          <cell r="BG62"/>
          <cell r="BH62">
            <v>30</v>
          </cell>
          <cell r="BI62">
            <v>0</v>
          </cell>
          <cell r="BJ62"/>
          <cell r="BK62"/>
          <cell r="BL62"/>
          <cell r="BM62"/>
          <cell r="BN62"/>
          <cell r="BO62"/>
          <cell r="BP62"/>
          <cell r="BQ62"/>
          <cell r="BR62"/>
          <cell r="BS62">
            <v>1</v>
          </cell>
          <cell r="BT62"/>
          <cell r="BU62">
            <v>1</v>
          </cell>
          <cell r="BV62"/>
          <cell r="BW62">
            <v>30</v>
          </cell>
          <cell r="BX62"/>
          <cell r="BY62"/>
          <cell r="BZ62">
            <v>0</v>
          </cell>
          <cell r="CA62"/>
          <cell r="CB62"/>
          <cell r="CC62"/>
          <cell r="CD62">
            <v>10</v>
          </cell>
          <cell r="CE62"/>
          <cell r="CF62"/>
        </row>
        <row r="63">
          <cell r="B63" t="str">
            <v>000004363</v>
          </cell>
          <cell r="C63" t="str">
            <v>PUEBLO LIBRE</v>
          </cell>
          <cell r="D63">
            <v>2</v>
          </cell>
          <cell r="E63">
            <v>2</v>
          </cell>
          <cell r="F63">
            <v>16</v>
          </cell>
          <cell r="G63">
            <v>5</v>
          </cell>
          <cell r="H63">
            <v>5</v>
          </cell>
          <cell r="I63">
            <v>5</v>
          </cell>
          <cell r="J63">
            <v>5</v>
          </cell>
          <cell r="K63">
            <v>3</v>
          </cell>
          <cell r="L63">
            <v>5</v>
          </cell>
          <cell r="M63"/>
          <cell r="N63">
            <v>5</v>
          </cell>
          <cell r="O63"/>
          <cell r="P63">
            <v>0</v>
          </cell>
          <cell r="Q63"/>
          <cell r="R63"/>
          <cell r="S63">
            <v>5</v>
          </cell>
          <cell r="T63">
            <v>28</v>
          </cell>
          <cell r="U63">
            <v>0</v>
          </cell>
          <cell r="V63"/>
          <cell r="W63">
            <v>0</v>
          </cell>
          <cell r="X63"/>
          <cell r="Y63">
            <v>0</v>
          </cell>
          <cell r="Z63">
            <v>12</v>
          </cell>
          <cell r="AA63">
            <v>1</v>
          </cell>
          <cell r="AB63">
            <v>5</v>
          </cell>
          <cell r="AC63">
            <v>0</v>
          </cell>
          <cell r="AD63">
            <v>9</v>
          </cell>
          <cell r="AE63">
            <v>0</v>
          </cell>
          <cell r="AF63">
            <v>0</v>
          </cell>
          <cell r="AG63">
            <v>0</v>
          </cell>
          <cell r="AH63">
            <v>1</v>
          </cell>
          <cell r="AI63"/>
          <cell r="AJ63">
            <v>279.60000000000002</v>
          </cell>
          <cell r="AK63">
            <v>279.60000000000002</v>
          </cell>
          <cell r="AL63">
            <v>7</v>
          </cell>
          <cell r="AM63">
            <v>15</v>
          </cell>
          <cell r="AN63">
            <v>0</v>
          </cell>
          <cell r="AO63"/>
          <cell r="AP63"/>
          <cell r="AQ63"/>
          <cell r="AR63"/>
          <cell r="AS63"/>
          <cell r="AT63"/>
          <cell r="AU63"/>
          <cell r="AV63"/>
          <cell r="AW63"/>
          <cell r="AX63"/>
          <cell r="AY63"/>
          <cell r="AZ63"/>
          <cell r="BA63">
            <v>0</v>
          </cell>
          <cell r="BB63"/>
          <cell r="BC63"/>
          <cell r="BD63"/>
          <cell r="BE63"/>
          <cell r="BF63"/>
          <cell r="BG63"/>
          <cell r="BH63">
            <v>5</v>
          </cell>
          <cell r="BI63">
            <v>0</v>
          </cell>
          <cell r="BJ63"/>
          <cell r="BK63"/>
          <cell r="BL63"/>
          <cell r="BM63"/>
          <cell r="BN63"/>
          <cell r="BO63"/>
          <cell r="BP63"/>
          <cell r="BQ63"/>
          <cell r="BR63"/>
          <cell r="BS63">
            <v>1</v>
          </cell>
          <cell r="BT63">
            <v>0</v>
          </cell>
          <cell r="BU63">
            <v>1</v>
          </cell>
          <cell r="BV63">
            <v>0</v>
          </cell>
          <cell r="BW63">
            <v>5</v>
          </cell>
          <cell r="BX63"/>
          <cell r="BY63"/>
          <cell r="BZ63">
            <v>0</v>
          </cell>
          <cell r="CA63"/>
          <cell r="CB63"/>
          <cell r="CC63"/>
          <cell r="CD63">
            <v>5</v>
          </cell>
          <cell r="CE63"/>
          <cell r="CF63"/>
        </row>
        <row r="64">
          <cell r="B64"/>
          <cell r="C64" t="str">
            <v>MICRORED CIRCUITO DE PLAYA</v>
          </cell>
          <cell r="D64">
            <v>982</v>
          </cell>
          <cell r="E64">
            <v>594</v>
          </cell>
          <cell r="F64">
            <v>1465</v>
          </cell>
          <cell r="G64">
            <v>1217.3333333333335</v>
          </cell>
          <cell r="H64">
            <v>1223</v>
          </cell>
          <cell r="I64">
            <v>1223</v>
          </cell>
          <cell r="J64">
            <v>1223</v>
          </cell>
          <cell r="K64">
            <v>733.8</v>
          </cell>
          <cell r="L64">
            <v>1223</v>
          </cell>
          <cell r="M64">
            <v>1223.3333333333335</v>
          </cell>
          <cell r="N64">
            <v>1223</v>
          </cell>
          <cell r="O64">
            <v>726.8</v>
          </cell>
          <cell r="P64">
            <v>0</v>
          </cell>
          <cell r="Q64">
            <v>0</v>
          </cell>
          <cell r="R64">
            <v>0</v>
          </cell>
          <cell r="S64">
            <v>1223</v>
          </cell>
          <cell r="T64">
            <v>2390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58</v>
          </cell>
          <cell r="Z64">
            <v>1067</v>
          </cell>
          <cell r="AA64">
            <v>211</v>
          </cell>
          <cell r="AB64">
            <v>230</v>
          </cell>
          <cell r="AC64">
            <v>10</v>
          </cell>
          <cell r="AD64">
            <v>555</v>
          </cell>
          <cell r="AE64">
            <v>202</v>
          </cell>
          <cell r="AF64">
            <v>14</v>
          </cell>
          <cell r="AG64">
            <v>3</v>
          </cell>
          <cell r="AH64">
            <v>54</v>
          </cell>
          <cell r="AI64">
            <v>0</v>
          </cell>
          <cell r="AJ64">
            <v>5001.6000000000004</v>
          </cell>
          <cell r="AK64">
            <v>5001.6000000000004</v>
          </cell>
          <cell r="AL64">
            <v>587</v>
          </cell>
          <cell r="AM64">
            <v>1316</v>
          </cell>
          <cell r="AN64">
            <v>396</v>
          </cell>
          <cell r="AO64">
            <v>0</v>
          </cell>
          <cell r="AP64">
            <v>0</v>
          </cell>
          <cell r="AQ64">
            <v>0</v>
          </cell>
          <cell r="AR64">
            <v>23</v>
          </cell>
          <cell r="AS64">
            <v>373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835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1223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111</v>
          </cell>
          <cell r="BT64">
            <v>0</v>
          </cell>
          <cell r="BU64">
            <v>81</v>
          </cell>
          <cell r="BV64">
            <v>30</v>
          </cell>
          <cell r="BW64">
            <v>1223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419</v>
          </cell>
          <cell r="CE64">
            <v>835</v>
          </cell>
          <cell r="CF64">
            <v>0</v>
          </cell>
        </row>
        <row r="65">
          <cell r="B65" t="str">
            <v>000004349</v>
          </cell>
          <cell r="C65" t="str">
            <v>MONSEFU</v>
          </cell>
          <cell r="D65">
            <v>429</v>
          </cell>
          <cell r="E65">
            <v>256</v>
          </cell>
          <cell r="F65">
            <v>679</v>
          </cell>
          <cell r="G65">
            <v>633</v>
          </cell>
          <cell r="H65">
            <v>633</v>
          </cell>
          <cell r="I65">
            <v>633</v>
          </cell>
          <cell r="J65">
            <v>633</v>
          </cell>
          <cell r="K65">
            <v>379.8</v>
          </cell>
          <cell r="L65">
            <v>633</v>
          </cell>
          <cell r="M65">
            <v>764</v>
          </cell>
          <cell r="N65">
            <v>633</v>
          </cell>
          <cell r="O65">
            <v>454.8</v>
          </cell>
          <cell r="P65">
            <v>0</v>
          </cell>
          <cell r="Q65"/>
          <cell r="R65"/>
          <cell r="S65">
            <v>633</v>
          </cell>
          <cell r="T65">
            <v>1133</v>
          </cell>
          <cell r="U65">
            <v>0</v>
          </cell>
          <cell r="V65"/>
          <cell r="W65">
            <v>0</v>
          </cell>
          <cell r="X65"/>
          <cell r="Y65">
            <v>23</v>
          </cell>
          <cell r="Z65">
            <v>523</v>
          </cell>
          <cell r="AA65">
            <v>84</v>
          </cell>
          <cell r="AB65">
            <v>90</v>
          </cell>
          <cell r="AC65">
            <v>6</v>
          </cell>
          <cell r="AD65">
            <v>280</v>
          </cell>
          <cell r="AE65">
            <v>104</v>
          </cell>
          <cell r="AF65">
            <v>2</v>
          </cell>
          <cell r="AG65">
            <v>3</v>
          </cell>
          <cell r="AH65">
            <v>20</v>
          </cell>
          <cell r="AI65"/>
          <cell r="AJ65">
            <v>759.6</v>
          </cell>
          <cell r="AK65">
            <v>759.6</v>
          </cell>
          <cell r="AL65">
            <v>275</v>
          </cell>
          <cell r="AM65">
            <v>617</v>
          </cell>
          <cell r="AN65">
            <v>396</v>
          </cell>
          <cell r="AO65"/>
          <cell r="AP65"/>
          <cell r="AQ65"/>
          <cell r="AR65">
            <v>23</v>
          </cell>
          <cell r="AS65">
            <v>373</v>
          </cell>
          <cell r="AT65"/>
          <cell r="AU65"/>
          <cell r="AV65"/>
          <cell r="AW65"/>
          <cell r="AX65"/>
          <cell r="AY65"/>
          <cell r="AZ65">
            <v>835</v>
          </cell>
          <cell r="BA65">
            <v>0</v>
          </cell>
          <cell r="BB65"/>
          <cell r="BC65"/>
          <cell r="BD65"/>
          <cell r="BE65"/>
          <cell r="BF65"/>
          <cell r="BG65"/>
          <cell r="BH65">
            <v>633</v>
          </cell>
          <cell r="BI65">
            <v>0</v>
          </cell>
          <cell r="BJ65">
            <v>0</v>
          </cell>
          <cell r="BK65">
            <v>0</v>
          </cell>
          <cell r="BL65"/>
          <cell r="BM65"/>
          <cell r="BN65"/>
          <cell r="BO65"/>
          <cell r="BP65"/>
          <cell r="BQ65"/>
          <cell r="BR65"/>
          <cell r="BS65">
            <v>30</v>
          </cell>
          <cell r="BT65">
            <v>0</v>
          </cell>
          <cell r="BU65">
            <v>0</v>
          </cell>
          <cell r="BV65">
            <v>30</v>
          </cell>
          <cell r="BW65">
            <v>633</v>
          </cell>
          <cell r="BX65"/>
          <cell r="BY65"/>
          <cell r="BZ65">
            <v>0</v>
          </cell>
          <cell r="CA65"/>
          <cell r="CB65"/>
          <cell r="CC65"/>
          <cell r="CD65">
            <v>193</v>
          </cell>
          <cell r="CE65">
            <v>835</v>
          </cell>
          <cell r="CF65"/>
        </row>
        <row r="66">
          <cell r="B66" t="str">
            <v>000004350</v>
          </cell>
          <cell r="C66" t="str">
            <v>CALLANCA</v>
          </cell>
          <cell r="D66">
            <v>60</v>
          </cell>
          <cell r="E66">
            <v>28</v>
          </cell>
          <cell r="F66">
            <v>91</v>
          </cell>
          <cell r="G66">
            <v>83.666666666666671</v>
          </cell>
          <cell r="H66">
            <v>83.666666666666671</v>
          </cell>
          <cell r="I66">
            <v>83.666666666666671</v>
          </cell>
          <cell r="J66">
            <v>83.666666666666671</v>
          </cell>
          <cell r="K66">
            <v>50.2</v>
          </cell>
          <cell r="L66">
            <v>83.666666666666671</v>
          </cell>
          <cell r="M66"/>
          <cell r="N66">
            <v>83.666666666666671</v>
          </cell>
          <cell r="O66"/>
          <cell r="P66">
            <v>0</v>
          </cell>
          <cell r="Q66"/>
          <cell r="R66"/>
          <cell r="S66">
            <v>83.666666666666671</v>
          </cell>
          <cell r="T66">
            <v>155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2</v>
          </cell>
          <cell r="Z66">
            <v>78</v>
          </cell>
          <cell r="AA66">
            <v>14</v>
          </cell>
          <cell r="AB66">
            <v>20</v>
          </cell>
          <cell r="AC66">
            <v>1</v>
          </cell>
          <cell r="AD66">
            <v>28</v>
          </cell>
          <cell r="AE66">
            <v>10</v>
          </cell>
          <cell r="AF66">
            <v>2</v>
          </cell>
          <cell r="AG66">
            <v>0</v>
          </cell>
          <cell r="AH66">
            <v>2</v>
          </cell>
          <cell r="AI66"/>
          <cell r="AJ66">
            <v>550.79999999999995</v>
          </cell>
          <cell r="AK66">
            <v>550.79999999999995</v>
          </cell>
          <cell r="AL66">
            <v>37</v>
          </cell>
          <cell r="AM66">
            <v>83</v>
          </cell>
          <cell r="AN66">
            <v>0</v>
          </cell>
          <cell r="AO66"/>
          <cell r="AP66"/>
          <cell r="AQ66"/>
          <cell r="AR66"/>
          <cell r="AS66"/>
          <cell r="AT66"/>
          <cell r="AU66"/>
          <cell r="AV66"/>
          <cell r="AW66"/>
          <cell r="AX66"/>
          <cell r="AY66"/>
          <cell r="AZ66"/>
          <cell r="BA66">
            <v>0</v>
          </cell>
          <cell r="BB66"/>
          <cell r="BC66"/>
          <cell r="BD66"/>
          <cell r="BE66"/>
          <cell r="BF66"/>
          <cell r="BG66"/>
          <cell r="BH66">
            <v>83.666666666666671</v>
          </cell>
          <cell r="BI66">
            <v>0</v>
          </cell>
          <cell r="BJ66"/>
          <cell r="BK66"/>
          <cell r="BL66"/>
          <cell r="BM66"/>
          <cell r="BN66"/>
          <cell r="BO66"/>
          <cell r="BP66"/>
          <cell r="BQ66"/>
          <cell r="BR66"/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83.666666666666671</v>
          </cell>
          <cell r="BX66"/>
          <cell r="BY66"/>
          <cell r="BZ66">
            <v>0</v>
          </cell>
          <cell r="CA66"/>
          <cell r="CB66"/>
          <cell r="CC66"/>
          <cell r="CD66">
            <v>26</v>
          </cell>
          <cell r="CE66"/>
          <cell r="CF66"/>
        </row>
        <row r="67">
          <cell r="B67" t="str">
            <v>000004351</v>
          </cell>
          <cell r="C67" t="str">
            <v>POMAPE</v>
          </cell>
          <cell r="D67">
            <v>41</v>
          </cell>
          <cell r="E67">
            <v>17</v>
          </cell>
          <cell r="F67">
            <v>33</v>
          </cell>
          <cell r="G67">
            <v>37</v>
          </cell>
          <cell r="H67">
            <v>37</v>
          </cell>
          <cell r="I67">
            <v>37</v>
          </cell>
          <cell r="J67">
            <v>37</v>
          </cell>
          <cell r="K67">
            <v>22.2</v>
          </cell>
          <cell r="L67">
            <v>37</v>
          </cell>
          <cell r="M67"/>
          <cell r="N67">
            <v>37</v>
          </cell>
          <cell r="O67"/>
          <cell r="P67">
            <v>0</v>
          </cell>
          <cell r="Q67"/>
          <cell r="R67"/>
          <cell r="S67">
            <v>37</v>
          </cell>
          <cell r="T67">
            <v>55</v>
          </cell>
          <cell r="U67">
            <v>0</v>
          </cell>
          <cell r="V67"/>
          <cell r="W67">
            <v>0</v>
          </cell>
          <cell r="X67"/>
          <cell r="Y67">
            <v>1</v>
          </cell>
          <cell r="Z67">
            <v>20</v>
          </cell>
          <cell r="AA67">
            <v>2</v>
          </cell>
          <cell r="AB67">
            <v>10</v>
          </cell>
          <cell r="AC67">
            <v>0</v>
          </cell>
          <cell r="AD67">
            <v>17</v>
          </cell>
          <cell r="AE67">
            <v>1</v>
          </cell>
          <cell r="AF67">
            <v>1</v>
          </cell>
          <cell r="AG67">
            <v>0</v>
          </cell>
          <cell r="AH67">
            <v>4</v>
          </cell>
          <cell r="AI67"/>
          <cell r="AJ67">
            <v>268.8</v>
          </cell>
          <cell r="AK67">
            <v>268.8</v>
          </cell>
          <cell r="AL67">
            <v>14</v>
          </cell>
          <cell r="AM67">
            <v>30</v>
          </cell>
          <cell r="AN67">
            <v>0</v>
          </cell>
          <cell r="AO67"/>
          <cell r="AP67"/>
          <cell r="AQ67"/>
          <cell r="AR67"/>
          <cell r="AS67"/>
          <cell r="AT67"/>
          <cell r="AU67"/>
          <cell r="AV67"/>
          <cell r="AW67"/>
          <cell r="AX67"/>
          <cell r="AY67"/>
          <cell r="AZ67"/>
          <cell r="BA67">
            <v>0</v>
          </cell>
          <cell r="BB67"/>
          <cell r="BC67"/>
          <cell r="BD67"/>
          <cell r="BE67"/>
          <cell r="BF67"/>
          <cell r="BG67"/>
          <cell r="BH67">
            <v>37</v>
          </cell>
          <cell r="BI67">
            <v>0</v>
          </cell>
          <cell r="BJ67"/>
          <cell r="BK67"/>
          <cell r="BL67"/>
          <cell r="BM67"/>
          <cell r="BN67"/>
          <cell r="BO67"/>
          <cell r="BP67"/>
          <cell r="BQ67"/>
          <cell r="BR67"/>
          <cell r="BS67">
            <v>10</v>
          </cell>
          <cell r="BT67">
            <v>0</v>
          </cell>
          <cell r="BU67">
            <v>10</v>
          </cell>
          <cell r="BV67">
            <v>0</v>
          </cell>
          <cell r="BW67">
            <v>37</v>
          </cell>
          <cell r="BX67"/>
          <cell r="BY67"/>
          <cell r="BZ67">
            <v>0</v>
          </cell>
          <cell r="CA67"/>
          <cell r="CB67"/>
          <cell r="CC67"/>
          <cell r="CD67">
            <v>9</v>
          </cell>
          <cell r="CE67"/>
          <cell r="CF67"/>
        </row>
        <row r="68">
          <cell r="B68" t="str">
            <v>000004352</v>
          </cell>
          <cell r="C68" t="str">
            <v>VALLE HERMOSO</v>
          </cell>
          <cell r="D68">
            <v>14</v>
          </cell>
          <cell r="E68">
            <v>4</v>
          </cell>
          <cell r="F68">
            <v>25</v>
          </cell>
          <cell r="G68">
            <v>4.333333333333333</v>
          </cell>
          <cell r="H68">
            <v>10</v>
          </cell>
          <cell r="I68">
            <v>10</v>
          </cell>
          <cell r="J68">
            <v>10</v>
          </cell>
          <cell r="K68">
            <v>6</v>
          </cell>
          <cell r="L68">
            <v>10</v>
          </cell>
          <cell r="M68"/>
          <cell r="N68">
            <v>10</v>
          </cell>
          <cell r="O68"/>
          <cell r="P68">
            <v>0</v>
          </cell>
          <cell r="Q68"/>
          <cell r="R68"/>
          <cell r="S68">
            <v>10</v>
          </cell>
          <cell r="T68">
            <v>43</v>
          </cell>
          <cell r="U68">
            <v>0</v>
          </cell>
          <cell r="V68"/>
          <cell r="W68">
            <v>0</v>
          </cell>
          <cell r="X68"/>
          <cell r="Y68">
            <v>1</v>
          </cell>
          <cell r="Z68">
            <v>14</v>
          </cell>
          <cell r="AA68">
            <v>2</v>
          </cell>
          <cell r="AB68">
            <v>10</v>
          </cell>
          <cell r="AC68">
            <v>1</v>
          </cell>
          <cell r="AD68">
            <v>7</v>
          </cell>
          <cell r="AE68">
            <v>0</v>
          </cell>
          <cell r="AF68">
            <v>1</v>
          </cell>
          <cell r="AG68">
            <v>0</v>
          </cell>
          <cell r="AH68">
            <v>8</v>
          </cell>
          <cell r="AI68"/>
          <cell r="AJ68">
            <v>188.4</v>
          </cell>
          <cell r="AK68">
            <v>188.4</v>
          </cell>
          <cell r="AL68">
            <v>10</v>
          </cell>
          <cell r="AM68">
            <v>23</v>
          </cell>
          <cell r="AN68">
            <v>0</v>
          </cell>
          <cell r="AO68"/>
          <cell r="AP68"/>
          <cell r="AQ68"/>
          <cell r="AR68"/>
          <cell r="AS68"/>
          <cell r="AT68"/>
          <cell r="AU68"/>
          <cell r="AV68"/>
          <cell r="AW68"/>
          <cell r="AX68"/>
          <cell r="AY68"/>
          <cell r="AZ68"/>
          <cell r="BA68">
            <v>0</v>
          </cell>
          <cell r="BB68"/>
          <cell r="BC68"/>
          <cell r="BD68"/>
          <cell r="BE68"/>
          <cell r="BF68"/>
          <cell r="BG68"/>
          <cell r="BH68">
            <v>10</v>
          </cell>
          <cell r="BI68">
            <v>0</v>
          </cell>
          <cell r="BJ68"/>
          <cell r="BK68"/>
          <cell r="BL68"/>
          <cell r="BM68"/>
          <cell r="BN68"/>
          <cell r="BO68"/>
          <cell r="BP68"/>
          <cell r="BQ68"/>
          <cell r="BR68"/>
          <cell r="BS68">
            <v>2</v>
          </cell>
          <cell r="BT68">
            <v>0</v>
          </cell>
          <cell r="BU68">
            <v>2</v>
          </cell>
          <cell r="BV68">
            <v>0</v>
          </cell>
          <cell r="BW68">
            <v>10</v>
          </cell>
          <cell r="BX68"/>
          <cell r="BY68"/>
          <cell r="BZ68">
            <v>0</v>
          </cell>
          <cell r="CA68"/>
          <cell r="CB68"/>
          <cell r="CC68"/>
          <cell r="CD68">
            <v>7</v>
          </cell>
          <cell r="CE68"/>
          <cell r="CF68"/>
        </row>
        <row r="69">
          <cell r="B69" t="str">
            <v>000004353</v>
          </cell>
          <cell r="C69" t="str">
            <v>CIUDAD ETEN</v>
          </cell>
          <cell r="D69">
            <v>225</v>
          </cell>
          <cell r="E69">
            <v>141</v>
          </cell>
          <cell r="F69">
            <v>196</v>
          </cell>
          <cell r="G69">
            <v>224.33333333333334</v>
          </cell>
          <cell r="H69">
            <v>224.33333333333334</v>
          </cell>
          <cell r="I69">
            <v>224.33333333333334</v>
          </cell>
          <cell r="J69">
            <v>224.33333333333334</v>
          </cell>
          <cell r="K69">
            <v>134.6</v>
          </cell>
          <cell r="L69">
            <v>224.33333333333334</v>
          </cell>
          <cell r="M69">
            <v>249.33333333333334</v>
          </cell>
          <cell r="N69">
            <v>224.33333333333334</v>
          </cell>
          <cell r="O69">
            <v>133</v>
          </cell>
          <cell r="P69">
            <v>0</v>
          </cell>
          <cell r="Q69"/>
          <cell r="R69"/>
          <cell r="S69">
            <v>224.33333333333334</v>
          </cell>
          <cell r="T69">
            <v>332</v>
          </cell>
          <cell r="U69">
            <v>0</v>
          </cell>
          <cell r="V69"/>
          <cell r="W69">
            <v>0</v>
          </cell>
          <cell r="X69"/>
          <cell r="Y69">
            <v>10</v>
          </cell>
          <cell r="Z69">
            <v>130</v>
          </cell>
          <cell r="AA69">
            <v>37</v>
          </cell>
          <cell r="AB69">
            <v>30</v>
          </cell>
          <cell r="AC69">
            <v>0</v>
          </cell>
          <cell r="AD69">
            <v>88</v>
          </cell>
          <cell r="AE69">
            <v>29</v>
          </cell>
          <cell r="AF69">
            <v>3</v>
          </cell>
          <cell r="AG69">
            <v>0</v>
          </cell>
          <cell r="AH69">
            <v>8</v>
          </cell>
          <cell r="AI69"/>
          <cell r="AJ69">
            <v>1350</v>
          </cell>
          <cell r="AK69">
            <v>1350</v>
          </cell>
          <cell r="AL69">
            <v>86</v>
          </cell>
          <cell r="AM69">
            <v>193</v>
          </cell>
          <cell r="AN69">
            <v>0</v>
          </cell>
          <cell r="AO69"/>
          <cell r="AP69"/>
          <cell r="AQ69"/>
          <cell r="AR69"/>
          <cell r="AS69"/>
          <cell r="AT69"/>
          <cell r="AU69"/>
          <cell r="AV69"/>
          <cell r="AW69"/>
          <cell r="AX69"/>
          <cell r="AY69"/>
          <cell r="AZ69"/>
          <cell r="BA69">
            <v>0</v>
          </cell>
          <cell r="BB69"/>
          <cell r="BC69"/>
          <cell r="BD69"/>
          <cell r="BE69"/>
          <cell r="BF69"/>
          <cell r="BG69"/>
          <cell r="BH69">
            <v>224.33333333333334</v>
          </cell>
          <cell r="BI69">
            <v>0</v>
          </cell>
          <cell r="BJ69"/>
          <cell r="BK69"/>
          <cell r="BL69"/>
          <cell r="BM69"/>
          <cell r="BN69"/>
          <cell r="BO69"/>
          <cell r="BP69"/>
          <cell r="BQ69"/>
          <cell r="BR69"/>
          <cell r="BS69">
            <v>46</v>
          </cell>
          <cell r="BT69">
            <v>0</v>
          </cell>
          <cell r="BU69">
            <v>46</v>
          </cell>
          <cell r="BV69">
            <v>0</v>
          </cell>
          <cell r="BW69">
            <v>224.33333333333334</v>
          </cell>
          <cell r="BX69"/>
          <cell r="BY69"/>
          <cell r="BZ69">
            <v>0</v>
          </cell>
          <cell r="CA69"/>
          <cell r="CB69"/>
          <cell r="CC69"/>
          <cell r="CD69">
            <v>64</v>
          </cell>
          <cell r="CE69">
            <v>0</v>
          </cell>
          <cell r="CF69"/>
        </row>
        <row r="70">
          <cell r="B70" t="str">
            <v>000004354</v>
          </cell>
          <cell r="C70" t="str">
            <v>PUERTO ETEN</v>
          </cell>
          <cell r="D70">
            <v>27</v>
          </cell>
          <cell r="E70">
            <v>16</v>
          </cell>
          <cell r="F70">
            <v>47</v>
          </cell>
          <cell r="G70">
            <v>25</v>
          </cell>
          <cell r="H70">
            <v>25</v>
          </cell>
          <cell r="I70">
            <v>25</v>
          </cell>
          <cell r="J70">
            <v>25</v>
          </cell>
          <cell r="K70">
            <v>15</v>
          </cell>
          <cell r="L70">
            <v>25</v>
          </cell>
          <cell r="M70"/>
          <cell r="N70">
            <v>25</v>
          </cell>
          <cell r="O70">
            <v>14</v>
          </cell>
          <cell r="P70">
            <v>0</v>
          </cell>
          <cell r="Q70"/>
          <cell r="R70"/>
          <cell r="S70">
            <v>25</v>
          </cell>
          <cell r="T70">
            <v>110</v>
          </cell>
          <cell r="U70">
            <v>0</v>
          </cell>
          <cell r="V70"/>
          <cell r="W70">
            <v>0</v>
          </cell>
          <cell r="X70"/>
          <cell r="Y70">
            <v>6</v>
          </cell>
          <cell r="Z70">
            <v>37</v>
          </cell>
          <cell r="AA70">
            <v>4</v>
          </cell>
          <cell r="AB70">
            <v>20</v>
          </cell>
          <cell r="AC70">
            <v>0</v>
          </cell>
          <cell r="AD70">
            <v>30</v>
          </cell>
          <cell r="AE70">
            <v>7</v>
          </cell>
          <cell r="AF70">
            <v>1</v>
          </cell>
          <cell r="AG70">
            <v>0</v>
          </cell>
          <cell r="AH70">
            <v>6</v>
          </cell>
          <cell r="AI70"/>
          <cell r="AJ70">
            <v>364.8</v>
          </cell>
          <cell r="AK70">
            <v>364.8</v>
          </cell>
          <cell r="AL70">
            <v>22</v>
          </cell>
          <cell r="AM70">
            <v>50</v>
          </cell>
          <cell r="AN70">
            <v>0</v>
          </cell>
          <cell r="AO70"/>
          <cell r="AP70"/>
          <cell r="AQ70"/>
          <cell r="AR70"/>
          <cell r="AS70"/>
          <cell r="AT70"/>
          <cell r="AU70"/>
          <cell r="AV70"/>
          <cell r="AW70"/>
          <cell r="AX70"/>
          <cell r="AY70"/>
          <cell r="AZ70"/>
          <cell r="BA70">
            <v>0</v>
          </cell>
          <cell r="BB70"/>
          <cell r="BC70"/>
          <cell r="BD70"/>
          <cell r="BE70"/>
          <cell r="BF70"/>
          <cell r="BG70"/>
          <cell r="BH70">
            <v>25</v>
          </cell>
          <cell r="BI70">
            <v>0</v>
          </cell>
          <cell r="BJ70"/>
          <cell r="BK70"/>
          <cell r="BL70"/>
          <cell r="BM70"/>
          <cell r="BN70"/>
          <cell r="BO70"/>
          <cell r="BP70"/>
          <cell r="BQ70"/>
          <cell r="BR70"/>
          <cell r="BS70">
            <v>5</v>
          </cell>
          <cell r="BT70">
            <v>0</v>
          </cell>
          <cell r="BU70">
            <v>5</v>
          </cell>
          <cell r="BV70">
            <v>0</v>
          </cell>
          <cell r="BW70">
            <v>25</v>
          </cell>
          <cell r="BX70"/>
          <cell r="BY70"/>
          <cell r="BZ70">
            <v>0</v>
          </cell>
          <cell r="CA70"/>
          <cell r="CB70"/>
          <cell r="CC70"/>
          <cell r="CD70">
            <v>13</v>
          </cell>
          <cell r="CE70"/>
          <cell r="CF70"/>
        </row>
        <row r="71">
          <cell r="B71" t="str">
            <v>000004355</v>
          </cell>
          <cell r="C71" t="str">
            <v>SANTA ROSA</v>
          </cell>
          <cell r="D71">
            <v>186</v>
          </cell>
          <cell r="E71">
            <v>132</v>
          </cell>
          <cell r="F71">
            <v>394</v>
          </cell>
          <cell r="G71">
            <v>210</v>
          </cell>
          <cell r="H71">
            <v>210</v>
          </cell>
          <cell r="I71">
            <v>210</v>
          </cell>
          <cell r="J71">
            <v>210</v>
          </cell>
          <cell r="K71">
            <v>126</v>
          </cell>
          <cell r="L71">
            <v>210</v>
          </cell>
          <cell r="M71">
            <v>210</v>
          </cell>
          <cell r="N71">
            <v>210</v>
          </cell>
          <cell r="O71">
            <v>125</v>
          </cell>
          <cell r="P71">
            <v>0</v>
          </cell>
          <cell r="Q71"/>
          <cell r="R71"/>
          <cell r="S71">
            <v>210</v>
          </cell>
          <cell r="T71">
            <v>562</v>
          </cell>
          <cell r="U71">
            <v>0</v>
          </cell>
          <cell r="V71"/>
          <cell r="W71">
            <v>0</v>
          </cell>
          <cell r="X71"/>
          <cell r="Y71">
            <v>15</v>
          </cell>
          <cell r="Z71">
            <v>265</v>
          </cell>
          <cell r="AA71">
            <v>68</v>
          </cell>
          <cell r="AB71">
            <v>50</v>
          </cell>
          <cell r="AC71">
            <v>2</v>
          </cell>
          <cell r="AD71">
            <v>105</v>
          </cell>
          <cell r="AE71">
            <v>51</v>
          </cell>
          <cell r="AF71">
            <v>4</v>
          </cell>
          <cell r="AG71">
            <v>0</v>
          </cell>
          <cell r="AH71">
            <v>6</v>
          </cell>
          <cell r="AI71"/>
          <cell r="AJ71">
            <v>1519.2</v>
          </cell>
          <cell r="AK71">
            <v>1519.2</v>
          </cell>
          <cell r="AL71">
            <v>143</v>
          </cell>
          <cell r="AM71">
            <v>320</v>
          </cell>
          <cell r="AN71">
            <v>0</v>
          </cell>
          <cell r="AO71"/>
          <cell r="AP71"/>
          <cell r="AQ71"/>
          <cell r="AR71"/>
          <cell r="AS71"/>
          <cell r="AT71"/>
          <cell r="AU71"/>
          <cell r="AV71"/>
          <cell r="AW71"/>
          <cell r="AX71"/>
          <cell r="AY71"/>
          <cell r="AZ71"/>
          <cell r="BA71">
            <v>0</v>
          </cell>
          <cell r="BB71"/>
          <cell r="BC71"/>
          <cell r="BD71"/>
          <cell r="BE71"/>
          <cell r="BF71"/>
          <cell r="BG71"/>
          <cell r="BH71">
            <v>210</v>
          </cell>
          <cell r="BI71">
            <v>0</v>
          </cell>
          <cell r="BJ71"/>
          <cell r="BK71"/>
          <cell r="BL71"/>
          <cell r="BM71"/>
          <cell r="BN71"/>
          <cell r="BO71"/>
          <cell r="BP71"/>
          <cell r="BQ71"/>
          <cell r="BR71"/>
          <cell r="BS71">
            <v>18</v>
          </cell>
          <cell r="BT71">
            <v>0</v>
          </cell>
          <cell r="BU71">
            <v>18</v>
          </cell>
          <cell r="BV71">
            <v>0</v>
          </cell>
          <cell r="BW71">
            <v>210</v>
          </cell>
          <cell r="BX71"/>
          <cell r="BY71"/>
          <cell r="BZ71">
            <v>0</v>
          </cell>
          <cell r="CA71"/>
          <cell r="CB71"/>
          <cell r="CC71"/>
          <cell r="CD71">
            <v>107</v>
          </cell>
          <cell r="CE71"/>
          <cell r="CF71"/>
        </row>
        <row r="72">
          <cell r="B72"/>
          <cell r="C72" t="str">
            <v>MICRORED  OYOTUN</v>
          </cell>
          <cell r="D72">
            <v>112</v>
          </cell>
          <cell r="E72">
            <v>79</v>
          </cell>
          <cell r="F72">
            <v>206</v>
          </cell>
          <cell r="G72">
            <v>169.66666666666666</v>
          </cell>
          <cell r="H72">
            <v>169.66666666666666</v>
          </cell>
          <cell r="I72">
            <v>169.66666666666666</v>
          </cell>
          <cell r="J72">
            <v>169.66666666666666</v>
          </cell>
          <cell r="K72">
            <v>101.8</v>
          </cell>
          <cell r="L72">
            <v>169.66666666666666</v>
          </cell>
          <cell r="M72">
            <v>169</v>
          </cell>
          <cell r="N72">
            <v>169.66666666666666</v>
          </cell>
          <cell r="O72">
            <v>101.6</v>
          </cell>
          <cell r="P72">
            <v>0</v>
          </cell>
          <cell r="Q72">
            <v>0</v>
          </cell>
          <cell r="R72">
            <v>0</v>
          </cell>
          <cell r="S72">
            <v>169.66666666666666</v>
          </cell>
          <cell r="T72">
            <v>473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11</v>
          </cell>
          <cell r="Z72">
            <v>209</v>
          </cell>
          <cell r="AA72">
            <v>35</v>
          </cell>
          <cell r="AB72">
            <v>59</v>
          </cell>
          <cell r="AC72">
            <v>5</v>
          </cell>
          <cell r="AD72">
            <v>89</v>
          </cell>
          <cell r="AE72">
            <v>40</v>
          </cell>
          <cell r="AF72">
            <v>6</v>
          </cell>
          <cell r="AG72">
            <v>0</v>
          </cell>
          <cell r="AH72">
            <v>25</v>
          </cell>
          <cell r="AI72">
            <v>0</v>
          </cell>
          <cell r="AJ72">
            <v>1685</v>
          </cell>
          <cell r="AK72">
            <v>1685</v>
          </cell>
          <cell r="AL72">
            <v>103</v>
          </cell>
          <cell r="AM72">
            <v>229</v>
          </cell>
          <cell r="AN72">
            <v>27</v>
          </cell>
          <cell r="AO72">
            <v>0</v>
          </cell>
          <cell r="AP72">
            <v>0</v>
          </cell>
          <cell r="AQ72">
            <v>0</v>
          </cell>
          <cell r="AR72">
            <v>2</v>
          </cell>
          <cell r="AS72">
            <v>25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170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169.66666666666666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96</v>
          </cell>
          <cell r="BT72">
            <v>0</v>
          </cell>
          <cell r="BU72">
            <v>58</v>
          </cell>
          <cell r="BV72">
            <v>38</v>
          </cell>
          <cell r="BW72">
            <v>169.66666666666666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72</v>
          </cell>
          <cell r="CE72">
            <v>170</v>
          </cell>
          <cell r="CF72">
            <v>0</v>
          </cell>
        </row>
        <row r="73">
          <cell r="B73" t="str">
            <v>000004366</v>
          </cell>
          <cell r="C73" t="str">
            <v>OYOTUN</v>
          </cell>
          <cell r="D73">
            <v>78</v>
          </cell>
          <cell r="E73">
            <v>48</v>
          </cell>
          <cell r="F73">
            <v>98</v>
          </cell>
          <cell r="G73">
            <v>109</v>
          </cell>
          <cell r="H73">
            <v>109</v>
          </cell>
          <cell r="I73">
            <v>109</v>
          </cell>
          <cell r="J73">
            <v>109</v>
          </cell>
          <cell r="K73">
            <v>65.399999999999991</v>
          </cell>
          <cell r="L73">
            <v>109</v>
          </cell>
          <cell r="M73">
            <v>169</v>
          </cell>
          <cell r="N73">
            <v>109</v>
          </cell>
          <cell r="O73">
            <v>82.399999999999991</v>
          </cell>
          <cell r="P73">
            <v>0</v>
          </cell>
          <cell r="Q73"/>
          <cell r="R73"/>
          <cell r="S73">
            <v>109</v>
          </cell>
          <cell r="T73">
            <v>222</v>
          </cell>
          <cell r="U73">
            <v>0</v>
          </cell>
          <cell r="V73"/>
          <cell r="W73">
            <v>0</v>
          </cell>
          <cell r="X73"/>
          <cell r="Y73">
            <v>6</v>
          </cell>
          <cell r="Z73">
            <v>94</v>
          </cell>
          <cell r="AA73">
            <v>10</v>
          </cell>
          <cell r="AB73">
            <v>25</v>
          </cell>
          <cell r="AC73">
            <v>5</v>
          </cell>
          <cell r="AD73">
            <v>37</v>
          </cell>
          <cell r="AE73">
            <v>30</v>
          </cell>
          <cell r="AF73">
            <v>3</v>
          </cell>
          <cell r="AG73">
            <v>0</v>
          </cell>
          <cell r="AH73">
            <v>15</v>
          </cell>
          <cell r="AI73"/>
          <cell r="AJ73">
            <v>1030.8</v>
          </cell>
          <cell r="AK73">
            <v>1030.8</v>
          </cell>
          <cell r="AL73">
            <v>47</v>
          </cell>
          <cell r="AM73">
            <v>106</v>
          </cell>
          <cell r="AN73">
            <v>27</v>
          </cell>
          <cell r="AO73">
            <v>0</v>
          </cell>
          <cell r="AP73">
            <v>0</v>
          </cell>
          <cell r="AQ73">
            <v>0</v>
          </cell>
          <cell r="AR73">
            <v>2</v>
          </cell>
          <cell r="AS73">
            <v>25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/>
          <cell r="AY73"/>
          <cell r="AZ73">
            <v>170</v>
          </cell>
          <cell r="BA73">
            <v>0</v>
          </cell>
          <cell r="BB73"/>
          <cell r="BC73"/>
          <cell r="BD73"/>
          <cell r="BE73"/>
          <cell r="BF73"/>
          <cell r="BG73"/>
          <cell r="BH73">
            <v>109</v>
          </cell>
          <cell r="BI73">
            <v>0</v>
          </cell>
          <cell r="BJ73"/>
          <cell r="BK73">
            <v>0</v>
          </cell>
          <cell r="BL73"/>
          <cell r="BM73"/>
          <cell r="BN73"/>
          <cell r="BO73"/>
          <cell r="BP73"/>
          <cell r="BQ73"/>
          <cell r="BR73"/>
          <cell r="BS73">
            <v>38</v>
          </cell>
          <cell r="BT73">
            <v>0</v>
          </cell>
          <cell r="BU73">
            <v>0</v>
          </cell>
          <cell r="BV73">
            <v>38</v>
          </cell>
          <cell r="BW73">
            <v>109</v>
          </cell>
          <cell r="BX73"/>
          <cell r="BY73"/>
          <cell r="BZ73">
            <v>0</v>
          </cell>
          <cell r="CA73"/>
          <cell r="CB73"/>
          <cell r="CC73"/>
          <cell r="CD73">
            <v>34</v>
          </cell>
          <cell r="CE73">
            <v>170</v>
          </cell>
          <cell r="CF73"/>
        </row>
        <row r="74">
          <cell r="B74" t="str">
            <v>000004367</v>
          </cell>
          <cell r="C74" t="str">
            <v>EL ESPINAL</v>
          </cell>
          <cell r="D74">
            <v>4</v>
          </cell>
          <cell r="E74">
            <v>3</v>
          </cell>
          <cell r="F74">
            <v>34</v>
          </cell>
          <cell r="G74">
            <v>11.333333333333334</v>
          </cell>
          <cell r="H74">
            <v>11.333333333333334</v>
          </cell>
          <cell r="I74">
            <v>11.333333333333334</v>
          </cell>
          <cell r="J74">
            <v>11.333333333333334</v>
          </cell>
          <cell r="K74">
            <v>6.8</v>
          </cell>
          <cell r="L74">
            <v>11.333333333333334</v>
          </cell>
          <cell r="M74"/>
          <cell r="N74">
            <v>11.333333333333334</v>
          </cell>
          <cell r="O74"/>
          <cell r="P74">
            <v>0</v>
          </cell>
          <cell r="Q74"/>
          <cell r="R74"/>
          <cell r="S74">
            <v>11.333333333333334</v>
          </cell>
          <cell r="T74">
            <v>71</v>
          </cell>
          <cell r="U74">
            <v>0</v>
          </cell>
          <cell r="V74"/>
          <cell r="W74">
            <v>0</v>
          </cell>
          <cell r="X74"/>
          <cell r="Y74">
            <v>1</v>
          </cell>
          <cell r="Z74">
            <v>44</v>
          </cell>
          <cell r="AA74">
            <v>7</v>
          </cell>
          <cell r="AB74">
            <v>9</v>
          </cell>
          <cell r="AC74">
            <v>0</v>
          </cell>
          <cell r="AD74">
            <v>9</v>
          </cell>
          <cell r="AE74">
            <v>0</v>
          </cell>
          <cell r="AF74">
            <v>0</v>
          </cell>
          <cell r="AG74">
            <v>0</v>
          </cell>
          <cell r="AH74">
            <v>1</v>
          </cell>
          <cell r="AI74"/>
          <cell r="AJ74">
            <v>79.2</v>
          </cell>
          <cell r="AK74">
            <v>79.2</v>
          </cell>
          <cell r="AL74">
            <v>16</v>
          </cell>
          <cell r="AM74">
            <v>36</v>
          </cell>
          <cell r="AN74">
            <v>0</v>
          </cell>
          <cell r="AO74"/>
          <cell r="AP74"/>
          <cell r="AQ74"/>
          <cell r="AR74"/>
          <cell r="AS74"/>
          <cell r="AT74"/>
          <cell r="AU74"/>
          <cell r="AV74"/>
          <cell r="AW74"/>
          <cell r="AX74"/>
          <cell r="AY74"/>
          <cell r="AZ74"/>
          <cell r="BA74">
            <v>0</v>
          </cell>
          <cell r="BB74"/>
          <cell r="BC74"/>
          <cell r="BD74"/>
          <cell r="BE74"/>
          <cell r="BF74"/>
          <cell r="BG74"/>
          <cell r="BH74">
            <v>11.333333333333334</v>
          </cell>
          <cell r="BI74">
            <v>0</v>
          </cell>
          <cell r="BJ74"/>
          <cell r="BK74"/>
          <cell r="BL74"/>
          <cell r="BM74"/>
          <cell r="BN74"/>
          <cell r="BO74"/>
          <cell r="BP74"/>
          <cell r="BQ74"/>
          <cell r="BR74"/>
          <cell r="BS74">
            <v>1</v>
          </cell>
          <cell r="BT74">
            <v>0</v>
          </cell>
          <cell r="BU74">
            <v>1</v>
          </cell>
          <cell r="BV74">
            <v>0</v>
          </cell>
          <cell r="BW74">
            <v>11.333333333333334</v>
          </cell>
          <cell r="BX74"/>
          <cell r="BY74"/>
          <cell r="BZ74">
            <v>0</v>
          </cell>
          <cell r="CA74"/>
          <cell r="CB74"/>
          <cell r="CC74"/>
          <cell r="CD74">
            <v>12</v>
          </cell>
          <cell r="CE74"/>
          <cell r="CF74"/>
        </row>
        <row r="75">
          <cell r="B75" t="str">
            <v>000004368</v>
          </cell>
          <cell r="C75" t="str">
            <v>PAN DE AZUCAR</v>
          </cell>
          <cell r="D75">
            <v>4</v>
          </cell>
          <cell r="E75">
            <v>9</v>
          </cell>
          <cell r="F75">
            <v>17</v>
          </cell>
          <cell r="G75">
            <v>10</v>
          </cell>
          <cell r="H75">
            <v>10</v>
          </cell>
          <cell r="I75">
            <v>10</v>
          </cell>
          <cell r="J75">
            <v>10</v>
          </cell>
          <cell r="K75">
            <v>6</v>
          </cell>
          <cell r="L75">
            <v>10</v>
          </cell>
          <cell r="M75"/>
          <cell r="N75">
            <v>10</v>
          </cell>
          <cell r="O75"/>
          <cell r="P75">
            <v>0</v>
          </cell>
          <cell r="Q75"/>
          <cell r="R75"/>
          <cell r="S75">
            <v>10</v>
          </cell>
          <cell r="T75">
            <v>32</v>
          </cell>
          <cell r="U75">
            <v>0</v>
          </cell>
          <cell r="V75"/>
          <cell r="W75">
            <v>0</v>
          </cell>
          <cell r="X75"/>
          <cell r="Y75">
            <v>1</v>
          </cell>
          <cell r="Z75">
            <v>15</v>
          </cell>
          <cell r="AA75">
            <v>4</v>
          </cell>
          <cell r="AB75">
            <v>8</v>
          </cell>
          <cell r="AC75">
            <v>0</v>
          </cell>
          <cell r="AD75">
            <v>3</v>
          </cell>
          <cell r="AE75">
            <v>0</v>
          </cell>
          <cell r="AF75">
            <v>1</v>
          </cell>
          <cell r="AG75">
            <v>0</v>
          </cell>
          <cell r="AH75">
            <v>1</v>
          </cell>
          <cell r="AI75"/>
          <cell r="AJ75">
            <v>70</v>
          </cell>
          <cell r="AK75">
            <v>70</v>
          </cell>
          <cell r="AL75">
            <v>8</v>
          </cell>
          <cell r="AM75">
            <v>18</v>
          </cell>
          <cell r="AN75">
            <v>0</v>
          </cell>
          <cell r="AO75"/>
          <cell r="AP75"/>
          <cell r="AQ75"/>
          <cell r="AR75"/>
          <cell r="AS75"/>
          <cell r="AT75"/>
          <cell r="AU75"/>
          <cell r="AV75"/>
          <cell r="AW75"/>
          <cell r="AX75"/>
          <cell r="AY75"/>
          <cell r="AZ75"/>
          <cell r="BA75">
            <v>0</v>
          </cell>
          <cell r="BB75"/>
          <cell r="BC75"/>
          <cell r="BD75"/>
          <cell r="BE75"/>
          <cell r="BF75"/>
          <cell r="BG75"/>
          <cell r="BH75">
            <v>10</v>
          </cell>
          <cell r="BI75">
            <v>0</v>
          </cell>
          <cell r="BJ75"/>
          <cell r="BK75"/>
          <cell r="BL75"/>
          <cell r="BM75"/>
          <cell r="BN75"/>
          <cell r="BO75"/>
          <cell r="BP75"/>
          <cell r="BQ75"/>
          <cell r="BR75"/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10</v>
          </cell>
          <cell r="BX75"/>
          <cell r="BY75"/>
          <cell r="BZ75">
            <v>0</v>
          </cell>
          <cell r="CA75"/>
          <cell r="CB75"/>
          <cell r="CC75"/>
          <cell r="CD75">
            <v>6</v>
          </cell>
          <cell r="CE75"/>
          <cell r="CF75"/>
        </row>
        <row r="76">
          <cell r="B76" t="str">
            <v>000004364</v>
          </cell>
          <cell r="C76" t="str">
            <v>NUEVA ARICA</v>
          </cell>
          <cell r="D76">
            <v>20</v>
          </cell>
          <cell r="E76">
            <v>16</v>
          </cell>
          <cell r="F76">
            <v>30</v>
          </cell>
          <cell r="G76">
            <v>32</v>
          </cell>
          <cell r="H76">
            <v>32</v>
          </cell>
          <cell r="I76">
            <v>32</v>
          </cell>
          <cell r="J76">
            <v>32</v>
          </cell>
          <cell r="K76">
            <v>19.2</v>
          </cell>
          <cell r="L76">
            <v>32</v>
          </cell>
          <cell r="M76"/>
          <cell r="N76">
            <v>32</v>
          </cell>
          <cell r="O76">
            <v>19.2</v>
          </cell>
          <cell r="P76">
            <v>0</v>
          </cell>
          <cell r="Q76"/>
          <cell r="R76"/>
          <cell r="S76">
            <v>32</v>
          </cell>
          <cell r="T76">
            <v>91</v>
          </cell>
          <cell r="U76">
            <v>0</v>
          </cell>
          <cell r="V76"/>
          <cell r="W76">
            <v>0</v>
          </cell>
          <cell r="X76"/>
          <cell r="Y76">
            <v>1</v>
          </cell>
          <cell r="Z76">
            <v>39</v>
          </cell>
          <cell r="AA76">
            <v>7</v>
          </cell>
          <cell r="AB76">
            <v>7</v>
          </cell>
          <cell r="AC76">
            <v>0</v>
          </cell>
          <cell r="AD76">
            <v>23</v>
          </cell>
          <cell r="AE76">
            <v>10</v>
          </cell>
          <cell r="AF76">
            <v>1</v>
          </cell>
          <cell r="AG76">
            <v>0</v>
          </cell>
          <cell r="AH76">
            <v>4</v>
          </cell>
          <cell r="AI76"/>
          <cell r="AJ76">
            <v>280</v>
          </cell>
          <cell r="AK76">
            <v>280</v>
          </cell>
          <cell r="AL76">
            <v>18</v>
          </cell>
          <cell r="AM76">
            <v>39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/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/>
          <cell r="AY76"/>
          <cell r="AZ76"/>
          <cell r="BA76">
            <v>0</v>
          </cell>
          <cell r="BB76"/>
          <cell r="BC76"/>
          <cell r="BD76"/>
          <cell r="BE76"/>
          <cell r="BF76"/>
          <cell r="BG76"/>
          <cell r="BH76">
            <v>32</v>
          </cell>
          <cell r="BI76">
            <v>0</v>
          </cell>
          <cell r="BJ76"/>
          <cell r="BK76"/>
          <cell r="BL76"/>
          <cell r="BM76"/>
          <cell r="BN76"/>
          <cell r="BO76"/>
          <cell r="BP76"/>
          <cell r="BQ76"/>
          <cell r="BR76"/>
          <cell r="BS76">
            <v>46</v>
          </cell>
          <cell r="BT76">
            <v>0</v>
          </cell>
          <cell r="BU76">
            <v>46</v>
          </cell>
          <cell r="BV76">
            <v>0</v>
          </cell>
          <cell r="BW76">
            <v>32</v>
          </cell>
          <cell r="BX76"/>
          <cell r="BY76"/>
          <cell r="BZ76">
            <v>0</v>
          </cell>
          <cell r="CA76"/>
          <cell r="CB76"/>
          <cell r="CC76"/>
          <cell r="CD76">
            <v>11</v>
          </cell>
          <cell r="CE76"/>
          <cell r="CF76"/>
        </row>
        <row r="77">
          <cell r="B77" t="str">
            <v>000004365</v>
          </cell>
          <cell r="C77" t="str">
            <v>LA VIÑA DE NUEVA ARICA</v>
          </cell>
          <cell r="D77">
            <v>2</v>
          </cell>
          <cell r="E77">
            <v>1</v>
          </cell>
          <cell r="F77">
            <v>8</v>
          </cell>
          <cell r="G77">
            <v>3.3333333333333335</v>
          </cell>
          <cell r="H77">
            <v>3.3333333333333335</v>
          </cell>
          <cell r="I77">
            <v>3.3333333333333335</v>
          </cell>
          <cell r="J77">
            <v>3.3333333333333335</v>
          </cell>
          <cell r="K77">
            <v>2</v>
          </cell>
          <cell r="L77">
            <v>3.3333333333333335</v>
          </cell>
          <cell r="M77"/>
          <cell r="N77">
            <v>3.3333333333333335</v>
          </cell>
          <cell r="O77"/>
          <cell r="P77">
            <v>0</v>
          </cell>
          <cell r="Q77"/>
          <cell r="R77"/>
          <cell r="S77">
            <v>3.3333333333333335</v>
          </cell>
          <cell r="T77">
            <v>21</v>
          </cell>
          <cell r="U77">
            <v>0</v>
          </cell>
          <cell r="V77"/>
          <cell r="W77">
            <v>0</v>
          </cell>
          <cell r="X77"/>
          <cell r="Y77">
            <v>1</v>
          </cell>
          <cell r="Z77">
            <v>9</v>
          </cell>
          <cell r="AA77">
            <v>1</v>
          </cell>
          <cell r="AB77">
            <v>2</v>
          </cell>
          <cell r="AC77">
            <v>0</v>
          </cell>
          <cell r="AD77">
            <v>7</v>
          </cell>
          <cell r="AE77">
            <v>0</v>
          </cell>
          <cell r="AF77">
            <v>0</v>
          </cell>
          <cell r="AG77">
            <v>0</v>
          </cell>
          <cell r="AH77">
            <v>1</v>
          </cell>
          <cell r="AI77"/>
          <cell r="AJ77">
            <v>152</v>
          </cell>
          <cell r="AK77">
            <v>152</v>
          </cell>
          <cell r="AL77">
            <v>5</v>
          </cell>
          <cell r="AM77">
            <v>10</v>
          </cell>
          <cell r="AN77">
            <v>0</v>
          </cell>
          <cell r="AO77"/>
          <cell r="AP77"/>
          <cell r="AQ77"/>
          <cell r="AR77"/>
          <cell r="AS77"/>
          <cell r="AT77"/>
          <cell r="AU77"/>
          <cell r="AV77"/>
          <cell r="AW77"/>
          <cell r="AX77"/>
          <cell r="AY77"/>
          <cell r="AZ77"/>
          <cell r="BA77">
            <v>0</v>
          </cell>
          <cell r="BB77"/>
          <cell r="BC77"/>
          <cell r="BD77"/>
          <cell r="BE77"/>
          <cell r="BF77"/>
          <cell r="BG77"/>
          <cell r="BH77">
            <v>3.3333333333333335</v>
          </cell>
          <cell r="BI77">
            <v>0</v>
          </cell>
          <cell r="BJ77"/>
          <cell r="BK77"/>
          <cell r="BL77"/>
          <cell r="BM77"/>
          <cell r="BN77"/>
          <cell r="BO77"/>
          <cell r="BP77"/>
          <cell r="BQ77"/>
          <cell r="BR77"/>
          <cell r="BS77">
            <v>4</v>
          </cell>
          <cell r="BT77">
            <v>0</v>
          </cell>
          <cell r="BU77">
            <v>4</v>
          </cell>
          <cell r="BV77">
            <v>0</v>
          </cell>
          <cell r="BW77">
            <v>3.3333333333333335</v>
          </cell>
          <cell r="BX77"/>
          <cell r="BY77"/>
          <cell r="BZ77">
            <v>0</v>
          </cell>
          <cell r="CA77"/>
          <cell r="CB77"/>
          <cell r="CC77"/>
          <cell r="CD77">
            <v>3</v>
          </cell>
          <cell r="CE77"/>
          <cell r="CF77"/>
        </row>
        <row r="78">
          <cell r="B78" t="str">
            <v>000017875</v>
          </cell>
          <cell r="C78" t="str">
            <v>LA COMPUERTA</v>
          </cell>
          <cell r="D78">
            <v>4</v>
          </cell>
          <cell r="E78">
            <v>2</v>
          </cell>
          <cell r="F78">
            <v>19</v>
          </cell>
          <cell r="G78">
            <v>4</v>
          </cell>
          <cell r="H78">
            <v>4</v>
          </cell>
          <cell r="I78">
            <v>4</v>
          </cell>
          <cell r="J78">
            <v>4</v>
          </cell>
          <cell r="K78">
            <v>2.4</v>
          </cell>
          <cell r="L78">
            <v>4</v>
          </cell>
          <cell r="M78"/>
          <cell r="N78">
            <v>4</v>
          </cell>
          <cell r="O78"/>
          <cell r="P78">
            <v>0</v>
          </cell>
          <cell r="Q78"/>
          <cell r="R78"/>
          <cell r="S78">
            <v>4</v>
          </cell>
          <cell r="T78">
            <v>36</v>
          </cell>
          <cell r="U78">
            <v>0</v>
          </cell>
          <cell r="V78"/>
          <cell r="W78">
            <v>0</v>
          </cell>
          <cell r="X78"/>
          <cell r="Y78">
            <v>1</v>
          </cell>
          <cell r="Z78">
            <v>8</v>
          </cell>
          <cell r="AA78">
            <v>6</v>
          </cell>
          <cell r="AB78">
            <v>8</v>
          </cell>
          <cell r="AC78">
            <v>0</v>
          </cell>
          <cell r="AD78">
            <v>10</v>
          </cell>
          <cell r="AE78">
            <v>0</v>
          </cell>
          <cell r="AF78">
            <v>1</v>
          </cell>
          <cell r="AG78">
            <v>0</v>
          </cell>
          <cell r="AH78">
            <v>3</v>
          </cell>
          <cell r="AI78"/>
          <cell r="AJ78">
            <v>73</v>
          </cell>
          <cell r="AK78">
            <v>73</v>
          </cell>
          <cell r="AL78">
            <v>9</v>
          </cell>
          <cell r="AM78">
            <v>20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/>
          <cell r="AY78"/>
          <cell r="AZ78"/>
          <cell r="BA78">
            <v>0</v>
          </cell>
          <cell r="BB78"/>
          <cell r="BC78"/>
          <cell r="BD78"/>
          <cell r="BE78"/>
          <cell r="BF78"/>
          <cell r="BG78"/>
          <cell r="BH78">
            <v>4</v>
          </cell>
          <cell r="BI78">
            <v>0</v>
          </cell>
          <cell r="BJ78"/>
          <cell r="BK78"/>
          <cell r="BL78"/>
          <cell r="BM78"/>
          <cell r="BN78"/>
          <cell r="BO78"/>
          <cell r="BP78"/>
          <cell r="BQ78"/>
          <cell r="BR78"/>
          <cell r="BS78">
            <v>7</v>
          </cell>
          <cell r="BT78">
            <v>0</v>
          </cell>
          <cell r="BU78">
            <v>7</v>
          </cell>
          <cell r="BV78">
            <v>0</v>
          </cell>
          <cell r="BW78">
            <v>4</v>
          </cell>
          <cell r="BX78"/>
          <cell r="BY78"/>
          <cell r="BZ78">
            <v>0</v>
          </cell>
          <cell r="CA78"/>
          <cell r="CB78"/>
          <cell r="CC78"/>
          <cell r="CD78">
            <v>6</v>
          </cell>
          <cell r="CE78"/>
          <cell r="CF78"/>
        </row>
        <row r="79">
          <cell r="B79"/>
          <cell r="C79" t="str">
            <v>MICRORED  CHONGOYAPE</v>
          </cell>
          <cell r="D79">
            <v>268</v>
          </cell>
          <cell r="E79">
            <v>148</v>
          </cell>
          <cell r="F79">
            <v>379</v>
          </cell>
          <cell r="G79">
            <v>241</v>
          </cell>
          <cell r="H79">
            <v>241</v>
          </cell>
          <cell r="I79">
            <v>241</v>
          </cell>
          <cell r="J79">
            <v>241</v>
          </cell>
          <cell r="K79">
            <v>144.6</v>
          </cell>
          <cell r="L79">
            <v>241</v>
          </cell>
          <cell r="M79">
            <v>240.66666666666666</v>
          </cell>
          <cell r="N79">
            <v>241</v>
          </cell>
          <cell r="O79">
            <v>144.6</v>
          </cell>
          <cell r="P79">
            <v>180</v>
          </cell>
          <cell r="Q79">
            <v>0</v>
          </cell>
          <cell r="R79">
            <v>0</v>
          </cell>
          <cell r="S79">
            <v>241</v>
          </cell>
          <cell r="T79">
            <v>687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9</v>
          </cell>
          <cell r="Z79">
            <v>336</v>
          </cell>
          <cell r="AA79">
            <v>53</v>
          </cell>
          <cell r="AB79">
            <v>51</v>
          </cell>
          <cell r="AC79">
            <v>3</v>
          </cell>
          <cell r="AD79">
            <v>157</v>
          </cell>
          <cell r="AE79">
            <v>53</v>
          </cell>
          <cell r="AF79">
            <v>8</v>
          </cell>
          <cell r="AG79">
            <v>4</v>
          </cell>
          <cell r="AH79">
            <v>21</v>
          </cell>
          <cell r="AI79">
            <v>0</v>
          </cell>
          <cell r="AJ79">
            <v>3337</v>
          </cell>
          <cell r="AK79">
            <v>3337</v>
          </cell>
          <cell r="AL79">
            <v>156</v>
          </cell>
          <cell r="AM79">
            <v>348</v>
          </cell>
          <cell r="AN79">
            <v>309</v>
          </cell>
          <cell r="AO79">
            <v>0</v>
          </cell>
          <cell r="AP79">
            <v>0</v>
          </cell>
          <cell r="AQ79">
            <v>0</v>
          </cell>
          <cell r="AR79">
            <v>23</v>
          </cell>
          <cell r="AS79">
            <v>286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241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241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94</v>
          </cell>
          <cell r="BT79">
            <v>0</v>
          </cell>
          <cell r="BU79">
            <v>7</v>
          </cell>
          <cell r="BV79">
            <v>87</v>
          </cell>
          <cell r="BW79">
            <v>241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208</v>
          </cell>
          <cell r="CE79">
            <v>241</v>
          </cell>
          <cell r="CF79">
            <v>0</v>
          </cell>
        </row>
        <row r="80">
          <cell r="B80" t="str">
            <v>000004325</v>
          </cell>
          <cell r="C80" t="str">
            <v>VICTOR ENRIQUE TIRADO BONILLA</v>
          </cell>
          <cell r="D80">
            <v>187</v>
          </cell>
          <cell r="E80">
            <v>95</v>
          </cell>
          <cell r="F80">
            <v>244</v>
          </cell>
          <cell r="G80">
            <v>180</v>
          </cell>
          <cell r="H80">
            <v>180</v>
          </cell>
          <cell r="I80">
            <v>180</v>
          </cell>
          <cell r="J80">
            <v>180</v>
          </cell>
          <cell r="K80">
            <v>108</v>
          </cell>
          <cell r="L80">
            <v>180</v>
          </cell>
          <cell r="M80">
            <v>203</v>
          </cell>
          <cell r="N80">
            <v>180</v>
          </cell>
          <cell r="O80">
            <v>122</v>
          </cell>
          <cell r="P80">
            <v>180</v>
          </cell>
          <cell r="Q80"/>
          <cell r="R80"/>
          <cell r="S80">
            <v>180</v>
          </cell>
          <cell r="T80">
            <v>443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6</v>
          </cell>
          <cell r="Z80">
            <v>217</v>
          </cell>
          <cell r="AA80">
            <v>31</v>
          </cell>
          <cell r="AB80">
            <v>30</v>
          </cell>
          <cell r="AC80">
            <v>3</v>
          </cell>
          <cell r="AD80">
            <v>98</v>
          </cell>
          <cell r="AE80">
            <v>40</v>
          </cell>
          <cell r="AF80">
            <v>6</v>
          </cell>
          <cell r="AG80">
            <v>3</v>
          </cell>
          <cell r="AH80">
            <v>15</v>
          </cell>
          <cell r="AI80"/>
          <cell r="AJ80">
            <v>2230</v>
          </cell>
          <cell r="AK80">
            <v>2230</v>
          </cell>
          <cell r="AL80">
            <v>100</v>
          </cell>
          <cell r="AM80">
            <v>224</v>
          </cell>
          <cell r="AN80">
            <v>309</v>
          </cell>
          <cell r="AO80">
            <v>0</v>
          </cell>
          <cell r="AP80">
            <v>0</v>
          </cell>
          <cell r="AQ80">
            <v>0</v>
          </cell>
          <cell r="AR80">
            <v>23</v>
          </cell>
          <cell r="AS80">
            <v>286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/>
          <cell r="AY80"/>
          <cell r="AZ80">
            <v>241</v>
          </cell>
          <cell r="BA80">
            <v>0</v>
          </cell>
          <cell r="BB80"/>
          <cell r="BC80"/>
          <cell r="BD80"/>
          <cell r="BE80"/>
          <cell r="BF80"/>
          <cell r="BG80"/>
          <cell r="BH80">
            <v>180</v>
          </cell>
          <cell r="BI80">
            <v>0</v>
          </cell>
          <cell r="BJ80"/>
          <cell r="BK80">
            <v>0</v>
          </cell>
          <cell r="BL80"/>
          <cell r="BM80"/>
          <cell r="BN80"/>
          <cell r="BO80"/>
          <cell r="BP80"/>
          <cell r="BQ80"/>
          <cell r="BR80"/>
          <cell r="BS80">
            <v>87</v>
          </cell>
          <cell r="BT80">
            <v>0</v>
          </cell>
          <cell r="BU80">
            <v>0</v>
          </cell>
          <cell r="BV80">
            <v>87</v>
          </cell>
          <cell r="BW80">
            <v>180</v>
          </cell>
          <cell r="BX80"/>
          <cell r="BY80"/>
          <cell r="BZ80">
            <v>0</v>
          </cell>
          <cell r="CA80"/>
          <cell r="CB80"/>
          <cell r="CC80"/>
          <cell r="CD80">
            <v>150</v>
          </cell>
          <cell r="CE80">
            <v>241</v>
          </cell>
          <cell r="CF80"/>
        </row>
        <row r="81">
          <cell r="B81" t="str">
            <v>000004326</v>
          </cell>
          <cell r="C81" t="str">
            <v>PAMPA GRANDE</v>
          </cell>
          <cell r="D81">
            <v>50</v>
          </cell>
          <cell r="E81">
            <v>35</v>
          </cell>
          <cell r="F81">
            <v>109</v>
          </cell>
          <cell r="G81">
            <v>37.666666666666664</v>
          </cell>
          <cell r="H81">
            <v>37.666666666666664</v>
          </cell>
          <cell r="I81">
            <v>37.666666666666664</v>
          </cell>
          <cell r="J81">
            <v>37.666666666666664</v>
          </cell>
          <cell r="K81">
            <v>22.599999999999998</v>
          </cell>
          <cell r="L81">
            <v>37.666666666666664</v>
          </cell>
          <cell r="M81">
            <v>37.666666666666664</v>
          </cell>
          <cell r="N81">
            <v>37.666666666666664</v>
          </cell>
          <cell r="O81">
            <v>22.599999999999998</v>
          </cell>
          <cell r="P81">
            <v>0</v>
          </cell>
          <cell r="Q81"/>
          <cell r="R81"/>
          <cell r="S81">
            <v>37.666666666666664</v>
          </cell>
          <cell r="T81">
            <v>193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2</v>
          </cell>
          <cell r="Z81">
            <v>94</v>
          </cell>
          <cell r="AA81">
            <v>18</v>
          </cell>
          <cell r="AB81">
            <v>17</v>
          </cell>
          <cell r="AC81">
            <v>0</v>
          </cell>
          <cell r="AD81">
            <v>45</v>
          </cell>
          <cell r="AE81">
            <v>13</v>
          </cell>
          <cell r="AF81">
            <v>1</v>
          </cell>
          <cell r="AG81">
            <v>1</v>
          </cell>
          <cell r="AH81">
            <v>3</v>
          </cell>
          <cell r="AI81"/>
          <cell r="AJ81">
            <v>929</v>
          </cell>
          <cell r="AK81">
            <v>929</v>
          </cell>
          <cell r="AL81">
            <v>45</v>
          </cell>
          <cell r="AM81">
            <v>100</v>
          </cell>
          <cell r="AN81">
            <v>0</v>
          </cell>
          <cell r="AO81"/>
          <cell r="AP81"/>
          <cell r="AQ81"/>
          <cell r="AR81"/>
          <cell r="AS81"/>
          <cell r="AT81"/>
          <cell r="AU81"/>
          <cell r="AV81"/>
          <cell r="AW81"/>
          <cell r="AX81"/>
          <cell r="AY81"/>
          <cell r="AZ81"/>
          <cell r="BA81">
            <v>0</v>
          </cell>
          <cell r="BB81"/>
          <cell r="BC81"/>
          <cell r="BD81"/>
          <cell r="BE81"/>
          <cell r="BF81"/>
          <cell r="BG81"/>
          <cell r="BH81">
            <v>37.666666666666664</v>
          </cell>
          <cell r="BI81">
            <v>0</v>
          </cell>
          <cell r="BJ81"/>
          <cell r="BK81"/>
          <cell r="BL81"/>
          <cell r="BM81"/>
          <cell r="BN81"/>
          <cell r="BO81"/>
          <cell r="BP81"/>
          <cell r="BQ81"/>
          <cell r="BR81"/>
          <cell r="BS81">
            <v>5</v>
          </cell>
          <cell r="BT81">
            <v>0</v>
          </cell>
          <cell r="BU81">
            <v>5</v>
          </cell>
          <cell r="BV81">
            <v>0</v>
          </cell>
          <cell r="BW81">
            <v>37.666666666666664</v>
          </cell>
          <cell r="BX81"/>
          <cell r="BY81"/>
          <cell r="BZ81">
            <v>0</v>
          </cell>
          <cell r="CA81"/>
          <cell r="CB81"/>
          <cell r="CC81"/>
          <cell r="CD81">
            <v>50</v>
          </cell>
          <cell r="CE81"/>
          <cell r="CF81"/>
        </row>
        <row r="82">
          <cell r="B82" t="str">
            <v>000007023</v>
          </cell>
          <cell r="C82" t="str">
            <v>LAS COLMENAS</v>
          </cell>
          <cell r="D82">
            <v>31</v>
          </cell>
          <cell r="E82">
            <v>18</v>
          </cell>
          <cell r="F82">
            <v>26</v>
          </cell>
          <cell r="G82">
            <v>23.333333333333332</v>
          </cell>
          <cell r="H82">
            <v>23.333333333333332</v>
          </cell>
          <cell r="I82">
            <v>23.333333333333332</v>
          </cell>
          <cell r="J82">
            <v>23.333333333333332</v>
          </cell>
          <cell r="K82">
            <v>13.999999999999998</v>
          </cell>
          <cell r="L82">
            <v>23.333333333333332</v>
          </cell>
          <cell r="M82"/>
          <cell r="N82">
            <v>23.333333333333332</v>
          </cell>
          <cell r="O82"/>
          <cell r="P82">
            <v>0</v>
          </cell>
          <cell r="Q82"/>
          <cell r="R82"/>
          <cell r="S82">
            <v>23.333333333333332</v>
          </cell>
          <cell r="T82">
            <v>51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1</v>
          </cell>
          <cell r="Z82">
            <v>25</v>
          </cell>
          <cell r="AA82">
            <v>4</v>
          </cell>
          <cell r="AB82">
            <v>4</v>
          </cell>
          <cell r="AC82">
            <v>0</v>
          </cell>
          <cell r="AD82">
            <v>14</v>
          </cell>
          <cell r="AE82">
            <v>0</v>
          </cell>
          <cell r="AF82">
            <v>1</v>
          </cell>
          <cell r="AG82">
            <v>0</v>
          </cell>
          <cell r="AH82">
            <v>3</v>
          </cell>
          <cell r="AI82"/>
          <cell r="AJ82">
            <v>178</v>
          </cell>
          <cell r="AK82">
            <v>178</v>
          </cell>
          <cell r="AL82">
            <v>11</v>
          </cell>
          <cell r="AM82">
            <v>24</v>
          </cell>
          <cell r="AN82">
            <v>0</v>
          </cell>
          <cell r="AO82"/>
          <cell r="AP82"/>
          <cell r="AQ82"/>
          <cell r="AR82"/>
          <cell r="AS82"/>
          <cell r="AT82"/>
          <cell r="AU82"/>
          <cell r="AV82"/>
          <cell r="AW82"/>
          <cell r="AX82"/>
          <cell r="AY82"/>
          <cell r="AZ82"/>
          <cell r="BA82">
            <v>0</v>
          </cell>
          <cell r="BB82"/>
          <cell r="BC82"/>
          <cell r="BD82"/>
          <cell r="BE82"/>
          <cell r="BF82"/>
          <cell r="BG82"/>
          <cell r="BH82">
            <v>23.333333333333332</v>
          </cell>
          <cell r="BI82">
            <v>0</v>
          </cell>
          <cell r="BJ82"/>
          <cell r="BK82"/>
          <cell r="BL82"/>
          <cell r="BM82"/>
          <cell r="BN82"/>
          <cell r="BO82"/>
          <cell r="BP82"/>
          <cell r="BQ82"/>
          <cell r="BR82"/>
          <cell r="BS82">
            <v>2</v>
          </cell>
          <cell r="BT82">
            <v>0</v>
          </cell>
          <cell r="BU82">
            <v>2</v>
          </cell>
          <cell r="BV82">
            <v>0</v>
          </cell>
          <cell r="BW82">
            <v>23.333333333333332</v>
          </cell>
          <cell r="BX82"/>
          <cell r="BY82"/>
          <cell r="BZ82">
            <v>0</v>
          </cell>
          <cell r="CA82"/>
          <cell r="CB82"/>
          <cell r="CC82"/>
          <cell r="CD82">
            <v>8</v>
          </cell>
          <cell r="CE82"/>
          <cell r="CF82"/>
        </row>
        <row r="83">
          <cell r="B83"/>
          <cell r="C83" t="str">
            <v>MICRORED  PICSI</v>
          </cell>
          <cell r="D83">
            <v>119</v>
          </cell>
          <cell r="E83">
            <v>70</v>
          </cell>
          <cell r="F83">
            <v>205</v>
          </cell>
          <cell r="G83">
            <v>115.33333333333333</v>
          </cell>
          <cell r="H83">
            <v>115.33333333333333</v>
          </cell>
          <cell r="I83">
            <v>115.33333333333333</v>
          </cell>
          <cell r="J83">
            <v>115.33333333333333</v>
          </cell>
          <cell r="K83">
            <v>69.199999999999989</v>
          </cell>
          <cell r="L83">
            <v>115.33333333333333</v>
          </cell>
          <cell r="M83">
            <v>115.33333333333333</v>
          </cell>
          <cell r="N83">
            <v>115.33333333333333</v>
          </cell>
          <cell r="O83">
            <v>69.599999999999994</v>
          </cell>
          <cell r="P83">
            <v>0</v>
          </cell>
          <cell r="Q83">
            <v>0</v>
          </cell>
          <cell r="R83">
            <v>0</v>
          </cell>
          <cell r="S83">
            <v>115.33333333333333</v>
          </cell>
          <cell r="T83">
            <v>384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7</v>
          </cell>
          <cell r="Z83">
            <v>151</v>
          </cell>
          <cell r="AA83">
            <v>24</v>
          </cell>
          <cell r="AB83">
            <v>33</v>
          </cell>
          <cell r="AC83">
            <v>2</v>
          </cell>
          <cell r="AD83">
            <v>111</v>
          </cell>
          <cell r="AE83">
            <v>37</v>
          </cell>
          <cell r="AF83">
            <v>4</v>
          </cell>
          <cell r="AG83">
            <v>4</v>
          </cell>
          <cell r="AH83">
            <v>15</v>
          </cell>
          <cell r="AI83">
            <v>0</v>
          </cell>
          <cell r="AJ83">
            <v>1871</v>
          </cell>
          <cell r="AK83">
            <v>1871</v>
          </cell>
          <cell r="AL83">
            <v>95</v>
          </cell>
          <cell r="AM83">
            <v>214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115.33333333333333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5</v>
          </cell>
          <cell r="BT83">
            <v>0</v>
          </cell>
          <cell r="BU83">
            <v>5</v>
          </cell>
          <cell r="BV83">
            <v>0</v>
          </cell>
          <cell r="BW83">
            <v>115.33333333333333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168</v>
          </cell>
          <cell r="CE83">
            <v>0</v>
          </cell>
          <cell r="CF83">
            <v>0</v>
          </cell>
        </row>
        <row r="84">
          <cell r="B84" t="str">
            <v>000004439</v>
          </cell>
          <cell r="C84" t="str">
            <v>PICSI</v>
          </cell>
          <cell r="D84">
            <v>87</v>
          </cell>
          <cell r="E84">
            <v>48</v>
          </cell>
          <cell r="F84">
            <v>180</v>
          </cell>
          <cell r="G84">
            <v>94.333333333333329</v>
          </cell>
          <cell r="H84">
            <v>94.333333333333329</v>
          </cell>
          <cell r="I84">
            <v>94.333333333333329</v>
          </cell>
          <cell r="J84">
            <v>94.333333333333329</v>
          </cell>
          <cell r="K84">
            <v>56.599999999999994</v>
          </cell>
          <cell r="L84">
            <v>94.333333333333329</v>
          </cell>
          <cell r="M84">
            <v>115.33333333333333</v>
          </cell>
          <cell r="N84">
            <v>94.333333333333329</v>
          </cell>
          <cell r="O84">
            <v>69.599999999999994</v>
          </cell>
          <cell r="P84">
            <v>0</v>
          </cell>
          <cell r="Q84"/>
          <cell r="R84"/>
          <cell r="S84">
            <v>94.333333333333329</v>
          </cell>
          <cell r="T84">
            <v>325</v>
          </cell>
          <cell r="U84">
            <v>0</v>
          </cell>
          <cell r="V84"/>
          <cell r="W84">
            <v>0</v>
          </cell>
          <cell r="X84"/>
          <cell r="Y84">
            <v>7</v>
          </cell>
          <cell r="Z84">
            <v>125</v>
          </cell>
          <cell r="AA84">
            <v>21</v>
          </cell>
          <cell r="AB84">
            <v>25</v>
          </cell>
          <cell r="AC84">
            <v>2</v>
          </cell>
          <cell r="AD84">
            <v>102</v>
          </cell>
          <cell r="AE84">
            <v>30</v>
          </cell>
          <cell r="AF84">
            <v>3</v>
          </cell>
          <cell r="AG84">
            <v>3</v>
          </cell>
          <cell r="AH84">
            <v>10</v>
          </cell>
          <cell r="AI84"/>
          <cell r="AJ84">
            <v>1668</v>
          </cell>
          <cell r="AK84">
            <v>1668</v>
          </cell>
          <cell r="AL84">
            <v>84</v>
          </cell>
          <cell r="AM84">
            <v>188</v>
          </cell>
          <cell r="AN84">
            <v>0</v>
          </cell>
          <cell r="AO84"/>
          <cell r="AP84"/>
          <cell r="AQ84"/>
          <cell r="AR84"/>
          <cell r="AS84"/>
          <cell r="AT84"/>
          <cell r="AU84"/>
          <cell r="AV84"/>
          <cell r="AW84"/>
          <cell r="AX84"/>
          <cell r="AY84"/>
          <cell r="AZ84"/>
          <cell r="BA84">
            <v>0</v>
          </cell>
          <cell r="BB84"/>
          <cell r="BC84"/>
          <cell r="BD84"/>
          <cell r="BE84"/>
          <cell r="BF84"/>
          <cell r="BG84"/>
          <cell r="BH84">
            <v>94.333333333333329</v>
          </cell>
          <cell r="BI84">
            <v>0</v>
          </cell>
          <cell r="BJ84"/>
          <cell r="BK84"/>
          <cell r="BL84"/>
          <cell r="BM84"/>
          <cell r="BN84"/>
          <cell r="BO84"/>
          <cell r="BP84"/>
          <cell r="BQ84"/>
          <cell r="BR84"/>
          <cell r="BS84">
            <v>5</v>
          </cell>
          <cell r="BT84">
            <v>0</v>
          </cell>
          <cell r="BU84">
            <v>5</v>
          </cell>
          <cell r="BV84">
            <v>0</v>
          </cell>
          <cell r="BW84">
            <v>94.333333333333329</v>
          </cell>
          <cell r="BX84"/>
          <cell r="BY84"/>
          <cell r="BZ84">
            <v>0</v>
          </cell>
          <cell r="CA84"/>
          <cell r="CB84">
            <v>0</v>
          </cell>
          <cell r="CC84">
            <v>0</v>
          </cell>
          <cell r="CD84">
            <v>161</v>
          </cell>
          <cell r="CE84"/>
          <cell r="CF84"/>
        </row>
        <row r="85">
          <cell r="B85" t="str">
            <v>000006954</v>
          </cell>
          <cell r="C85" t="str">
            <v>CAPOTE</v>
          </cell>
          <cell r="D85">
            <v>32</v>
          </cell>
          <cell r="E85">
            <v>22</v>
          </cell>
          <cell r="F85">
            <v>25</v>
          </cell>
          <cell r="G85">
            <v>21</v>
          </cell>
          <cell r="H85">
            <v>21</v>
          </cell>
          <cell r="I85">
            <v>21</v>
          </cell>
          <cell r="J85">
            <v>21</v>
          </cell>
          <cell r="K85">
            <v>12.6</v>
          </cell>
          <cell r="L85">
            <v>21</v>
          </cell>
          <cell r="M85"/>
          <cell r="N85">
            <v>21</v>
          </cell>
          <cell r="O85"/>
          <cell r="P85">
            <v>0</v>
          </cell>
          <cell r="Q85"/>
          <cell r="R85"/>
          <cell r="S85">
            <v>21</v>
          </cell>
          <cell r="T85">
            <v>59</v>
          </cell>
          <cell r="U85">
            <v>0</v>
          </cell>
          <cell r="V85"/>
          <cell r="W85">
            <v>0</v>
          </cell>
          <cell r="X85"/>
          <cell r="Y85">
            <v>0</v>
          </cell>
          <cell r="Z85">
            <v>26</v>
          </cell>
          <cell r="AA85">
            <v>3</v>
          </cell>
          <cell r="AB85">
            <v>8</v>
          </cell>
          <cell r="AC85">
            <v>0</v>
          </cell>
          <cell r="AD85">
            <v>9</v>
          </cell>
          <cell r="AE85">
            <v>7</v>
          </cell>
          <cell r="AF85">
            <v>1</v>
          </cell>
          <cell r="AG85">
            <v>1</v>
          </cell>
          <cell r="AH85">
            <v>5</v>
          </cell>
          <cell r="AI85"/>
          <cell r="AJ85">
            <v>203</v>
          </cell>
          <cell r="AK85">
            <v>203</v>
          </cell>
          <cell r="AL85">
            <v>11</v>
          </cell>
          <cell r="AM85">
            <v>26</v>
          </cell>
          <cell r="AN85">
            <v>0</v>
          </cell>
          <cell r="AO85"/>
          <cell r="AP85"/>
          <cell r="AQ85"/>
          <cell r="AR85"/>
          <cell r="AS85"/>
          <cell r="AT85"/>
          <cell r="AU85"/>
          <cell r="AV85"/>
          <cell r="AW85"/>
          <cell r="AX85"/>
          <cell r="AY85"/>
          <cell r="AZ85"/>
          <cell r="BA85">
            <v>0</v>
          </cell>
          <cell r="BB85"/>
          <cell r="BC85"/>
          <cell r="BD85"/>
          <cell r="BE85"/>
          <cell r="BF85"/>
          <cell r="BG85"/>
          <cell r="BH85">
            <v>21</v>
          </cell>
          <cell r="BI85">
            <v>0</v>
          </cell>
          <cell r="BJ85"/>
          <cell r="BK85"/>
          <cell r="BL85"/>
          <cell r="BM85"/>
          <cell r="BN85"/>
          <cell r="BO85"/>
          <cell r="BP85"/>
          <cell r="BQ85"/>
          <cell r="BR85"/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21</v>
          </cell>
          <cell r="BX85"/>
          <cell r="BY85"/>
          <cell r="BZ85">
            <v>0</v>
          </cell>
          <cell r="CA85"/>
          <cell r="CB85">
            <v>0</v>
          </cell>
          <cell r="CC85">
            <v>0</v>
          </cell>
          <cell r="CD85">
            <v>7</v>
          </cell>
          <cell r="CE85"/>
          <cell r="CF85"/>
        </row>
        <row r="86">
          <cell r="B86"/>
          <cell r="C86" t="str">
            <v>RED LAMBAYEQUE</v>
          </cell>
          <cell r="D86">
            <v>6108</v>
          </cell>
          <cell r="E86">
            <v>3530</v>
          </cell>
          <cell r="F86">
            <v>7362</v>
          </cell>
          <cell r="G86">
            <v>5993</v>
          </cell>
          <cell r="H86">
            <v>5993</v>
          </cell>
          <cell r="I86">
            <v>5993</v>
          </cell>
          <cell r="J86">
            <v>5993</v>
          </cell>
          <cell r="K86">
            <v>3595.7999999999997</v>
          </cell>
          <cell r="L86">
            <v>5993</v>
          </cell>
          <cell r="M86">
            <v>6390.3333333333339</v>
          </cell>
          <cell r="N86">
            <v>5993</v>
          </cell>
          <cell r="O86">
            <v>3814.7999999999997</v>
          </cell>
          <cell r="P86">
            <v>878</v>
          </cell>
          <cell r="Q86">
            <v>0</v>
          </cell>
          <cell r="R86">
            <v>0</v>
          </cell>
          <cell r="S86">
            <v>5993</v>
          </cell>
          <cell r="T86">
            <v>13265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143</v>
          </cell>
          <cell r="Z86">
            <v>6920</v>
          </cell>
          <cell r="AA86">
            <v>356</v>
          </cell>
          <cell r="AB86">
            <v>1450</v>
          </cell>
          <cell r="AC86">
            <v>55</v>
          </cell>
          <cell r="AD86">
            <v>3084</v>
          </cell>
          <cell r="AE86">
            <v>787</v>
          </cell>
          <cell r="AF86">
            <v>0</v>
          </cell>
          <cell r="AG86">
            <v>32</v>
          </cell>
          <cell r="AH86">
            <v>438</v>
          </cell>
          <cell r="AI86">
            <v>0</v>
          </cell>
          <cell r="AJ86">
            <v>53369</v>
          </cell>
          <cell r="AK86">
            <v>42383.200000000004</v>
          </cell>
          <cell r="AL86">
            <v>2712</v>
          </cell>
          <cell r="AM86">
            <v>6073</v>
          </cell>
          <cell r="AN86">
            <v>318</v>
          </cell>
          <cell r="AO86">
            <v>18</v>
          </cell>
          <cell r="AP86">
            <v>0</v>
          </cell>
          <cell r="AQ86">
            <v>0</v>
          </cell>
          <cell r="AR86">
            <v>62</v>
          </cell>
          <cell r="AS86">
            <v>189</v>
          </cell>
          <cell r="AT86">
            <v>0</v>
          </cell>
          <cell r="AU86">
            <v>0</v>
          </cell>
          <cell r="AV86">
            <v>6</v>
          </cell>
          <cell r="AW86">
            <v>0</v>
          </cell>
          <cell r="AX86">
            <v>43</v>
          </cell>
          <cell r="AY86">
            <v>0</v>
          </cell>
          <cell r="AZ86">
            <v>3473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2003</v>
          </cell>
          <cell r="BH86">
            <v>5993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895</v>
          </cell>
          <cell r="BT86">
            <v>717</v>
          </cell>
          <cell r="BU86">
            <v>178</v>
          </cell>
          <cell r="BV86">
            <v>0</v>
          </cell>
          <cell r="BW86">
            <v>3690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3820</v>
          </cell>
          <cell r="CE86">
            <v>0</v>
          </cell>
          <cell r="CF86">
            <v>0</v>
          </cell>
        </row>
        <row r="87">
          <cell r="B87"/>
          <cell r="C87" t="str">
            <v>MICRORED LAMBAYEQUE</v>
          </cell>
          <cell r="D87">
            <v>1233</v>
          </cell>
          <cell r="E87">
            <v>871</v>
          </cell>
          <cell r="F87">
            <v>1509</v>
          </cell>
          <cell r="G87">
            <v>962.33333333333337</v>
          </cell>
          <cell r="H87">
            <v>962.33333333333337</v>
          </cell>
          <cell r="I87">
            <v>962.33333333333337</v>
          </cell>
          <cell r="J87">
            <v>962.33333333333337</v>
          </cell>
          <cell r="K87">
            <v>577.4</v>
          </cell>
          <cell r="L87">
            <v>962.33333333333337</v>
          </cell>
          <cell r="M87">
            <v>962.33333333333337</v>
          </cell>
          <cell r="N87">
            <v>962.33333333333337</v>
          </cell>
          <cell r="O87">
            <v>582.20000000000005</v>
          </cell>
          <cell r="P87">
            <v>878</v>
          </cell>
          <cell r="Q87">
            <v>0</v>
          </cell>
          <cell r="R87">
            <v>0</v>
          </cell>
          <cell r="S87">
            <v>962.33333333333337</v>
          </cell>
          <cell r="T87">
            <v>2926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40</v>
          </cell>
          <cell r="Z87">
            <v>1450</v>
          </cell>
          <cell r="AA87">
            <v>107</v>
          </cell>
          <cell r="AB87">
            <v>272</v>
          </cell>
          <cell r="AC87">
            <v>13</v>
          </cell>
          <cell r="AD87">
            <v>703</v>
          </cell>
          <cell r="AE87">
            <v>260</v>
          </cell>
          <cell r="AF87">
            <v>0</v>
          </cell>
          <cell r="AG87">
            <v>7</v>
          </cell>
          <cell r="AH87">
            <v>74</v>
          </cell>
          <cell r="AI87">
            <v>0</v>
          </cell>
          <cell r="AJ87">
            <v>14505</v>
          </cell>
          <cell r="AK87">
            <v>11406.6</v>
          </cell>
          <cell r="AL87">
            <v>728</v>
          </cell>
          <cell r="AM87">
            <v>1636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728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1098</v>
          </cell>
          <cell r="BH87">
            <v>962.33333333333337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135</v>
          </cell>
          <cell r="BT87">
            <v>35</v>
          </cell>
          <cell r="BU87">
            <v>100</v>
          </cell>
          <cell r="BV87">
            <v>0</v>
          </cell>
          <cell r="BW87">
            <v>330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819</v>
          </cell>
          <cell r="CE87">
            <v>0</v>
          </cell>
          <cell r="CF87">
            <v>0</v>
          </cell>
        </row>
        <row r="88">
          <cell r="B88" t="str">
            <v>000004373</v>
          </cell>
          <cell r="C88" t="str">
            <v>TORIBIA CASTRO</v>
          </cell>
          <cell r="D88">
            <v>684</v>
          </cell>
          <cell r="E88">
            <v>488</v>
          </cell>
          <cell r="F88">
            <v>624</v>
          </cell>
          <cell r="G88">
            <v>561</v>
          </cell>
          <cell r="H88">
            <v>561</v>
          </cell>
          <cell r="I88">
            <v>561</v>
          </cell>
          <cell r="J88">
            <v>561</v>
          </cell>
          <cell r="K88">
            <v>336.59999999999997</v>
          </cell>
          <cell r="L88">
            <v>561</v>
          </cell>
          <cell r="M88">
            <v>561</v>
          </cell>
          <cell r="N88">
            <v>561</v>
          </cell>
          <cell r="O88">
            <v>395</v>
          </cell>
          <cell r="P88">
            <v>878</v>
          </cell>
          <cell r="Q88"/>
          <cell r="R88"/>
          <cell r="S88">
            <v>561</v>
          </cell>
          <cell r="T88">
            <v>1147</v>
          </cell>
          <cell r="U88"/>
          <cell r="V88"/>
          <cell r="W88"/>
          <cell r="X88"/>
          <cell r="Y88">
            <v>26</v>
          </cell>
          <cell r="Z88">
            <v>571</v>
          </cell>
          <cell r="AA88">
            <v>43</v>
          </cell>
          <cell r="AB88">
            <v>90</v>
          </cell>
          <cell r="AC88">
            <v>8</v>
          </cell>
          <cell r="AD88">
            <v>259</v>
          </cell>
          <cell r="AE88">
            <v>120</v>
          </cell>
          <cell r="AF88"/>
          <cell r="AG88">
            <v>4</v>
          </cell>
          <cell r="AH88">
            <v>26</v>
          </cell>
          <cell r="AI88"/>
          <cell r="AJ88">
            <v>5995</v>
          </cell>
          <cell r="AK88">
            <v>4714.2</v>
          </cell>
          <cell r="AL88">
            <v>301</v>
          </cell>
          <cell r="AM88">
            <v>676</v>
          </cell>
          <cell r="AN88">
            <v>0</v>
          </cell>
          <cell r="AO88"/>
          <cell r="AP88"/>
          <cell r="AQ88"/>
          <cell r="AR88"/>
          <cell r="AS88"/>
          <cell r="AT88"/>
          <cell r="AU88"/>
          <cell r="AV88"/>
          <cell r="AW88"/>
          <cell r="AX88"/>
          <cell r="AY88"/>
          <cell r="AZ88">
            <v>728</v>
          </cell>
          <cell r="BA88">
            <v>0</v>
          </cell>
          <cell r="BB88"/>
          <cell r="BC88"/>
          <cell r="BD88"/>
          <cell r="BE88"/>
          <cell r="BF88"/>
          <cell r="BG88">
            <v>567</v>
          </cell>
          <cell r="BH88">
            <v>561</v>
          </cell>
          <cell r="BI88">
            <v>0</v>
          </cell>
          <cell r="BJ88"/>
          <cell r="BK88"/>
          <cell r="BL88"/>
          <cell r="BM88"/>
          <cell r="BN88"/>
          <cell r="BO88"/>
          <cell r="BP88"/>
          <cell r="BQ88"/>
          <cell r="BR88"/>
          <cell r="BS88">
            <v>100</v>
          </cell>
          <cell r="BT88">
            <v>0</v>
          </cell>
          <cell r="BU88">
            <v>100</v>
          </cell>
          <cell r="BV88">
            <v>0</v>
          </cell>
          <cell r="BW88">
            <v>140</v>
          </cell>
          <cell r="BX88"/>
          <cell r="BY88"/>
          <cell r="BZ88">
            <v>0</v>
          </cell>
          <cell r="CA88"/>
          <cell r="CB88"/>
          <cell r="CC88"/>
          <cell r="CD88">
            <v>468</v>
          </cell>
          <cell r="CE88"/>
          <cell r="CF88"/>
        </row>
        <row r="89">
          <cell r="B89" t="str">
            <v>000004372</v>
          </cell>
          <cell r="C89" t="str">
            <v>SAN MARTIN</v>
          </cell>
          <cell r="D89">
            <v>443</v>
          </cell>
          <cell r="E89">
            <v>313</v>
          </cell>
          <cell r="F89">
            <v>757</v>
          </cell>
          <cell r="G89">
            <v>312</v>
          </cell>
          <cell r="H89">
            <v>312</v>
          </cell>
          <cell r="I89">
            <v>312</v>
          </cell>
          <cell r="J89">
            <v>312</v>
          </cell>
          <cell r="K89">
            <v>187.2</v>
          </cell>
          <cell r="L89">
            <v>312</v>
          </cell>
          <cell r="M89">
            <v>312</v>
          </cell>
          <cell r="N89">
            <v>312</v>
          </cell>
          <cell r="O89">
            <v>187.2</v>
          </cell>
          <cell r="P89">
            <v>0</v>
          </cell>
          <cell r="Q89"/>
          <cell r="R89"/>
          <cell r="S89">
            <v>312</v>
          </cell>
          <cell r="T89">
            <v>1547</v>
          </cell>
          <cell r="U89"/>
          <cell r="V89"/>
          <cell r="W89"/>
          <cell r="X89"/>
          <cell r="Y89">
            <v>14</v>
          </cell>
          <cell r="Z89">
            <v>787</v>
          </cell>
          <cell r="AA89">
            <v>50</v>
          </cell>
          <cell r="AB89">
            <v>150</v>
          </cell>
          <cell r="AC89">
            <v>5</v>
          </cell>
          <cell r="AD89">
            <v>368</v>
          </cell>
          <cell r="AE89">
            <v>140</v>
          </cell>
          <cell r="AF89"/>
          <cell r="AG89"/>
          <cell r="AH89">
            <v>33</v>
          </cell>
          <cell r="AI89"/>
          <cell r="AJ89">
            <v>7283</v>
          </cell>
          <cell r="AK89">
            <v>5727</v>
          </cell>
          <cell r="AL89">
            <v>366</v>
          </cell>
          <cell r="AM89">
            <v>821</v>
          </cell>
          <cell r="AN89">
            <v>0</v>
          </cell>
          <cell r="AO89"/>
          <cell r="AP89"/>
          <cell r="AQ89"/>
          <cell r="AR89"/>
          <cell r="AS89"/>
          <cell r="AT89"/>
          <cell r="AU89"/>
          <cell r="AV89"/>
          <cell r="AW89"/>
          <cell r="AX89"/>
          <cell r="AY89"/>
          <cell r="AZ89"/>
          <cell r="BA89">
            <v>0</v>
          </cell>
          <cell r="BB89"/>
          <cell r="BC89"/>
          <cell r="BD89"/>
          <cell r="BE89"/>
          <cell r="BF89"/>
          <cell r="BG89">
            <v>440</v>
          </cell>
          <cell r="BH89">
            <v>312</v>
          </cell>
          <cell r="BI89">
            <v>0</v>
          </cell>
          <cell r="BJ89"/>
          <cell r="BK89"/>
          <cell r="BL89"/>
          <cell r="BM89"/>
          <cell r="BN89"/>
          <cell r="BO89"/>
          <cell r="BP89"/>
          <cell r="BQ89"/>
          <cell r="BR89"/>
          <cell r="BS89">
            <v>10</v>
          </cell>
          <cell r="BT89">
            <v>10</v>
          </cell>
          <cell r="BU89">
            <v>0</v>
          </cell>
          <cell r="BV89">
            <v>0</v>
          </cell>
          <cell r="BW89">
            <v>140</v>
          </cell>
          <cell r="BX89"/>
          <cell r="BY89"/>
          <cell r="BZ89">
            <v>0</v>
          </cell>
          <cell r="CA89"/>
          <cell r="CB89"/>
          <cell r="CC89"/>
          <cell r="CD89">
            <v>244</v>
          </cell>
          <cell r="CE89"/>
          <cell r="CF89"/>
        </row>
        <row r="90">
          <cell r="B90" t="str">
            <v>000004375</v>
          </cell>
          <cell r="C90" t="str">
            <v>MUYFINCA-PUNTO 09</v>
          </cell>
          <cell r="D90">
            <v>51</v>
          </cell>
          <cell r="E90">
            <v>37</v>
          </cell>
          <cell r="F90">
            <v>59</v>
          </cell>
          <cell r="G90">
            <v>54</v>
          </cell>
          <cell r="H90">
            <v>54</v>
          </cell>
          <cell r="I90">
            <v>54</v>
          </cell>
          <cell r="J90">
            <v>54</v>
          </cell>
          <cell r="K90">
            <v>32.4</v>
          </cell>
          <cell r="L90">
            <v>54</v>
          </cell>
          <cell r="M90">
            <v>54</v>
          </cell>
          <cell r="N90">
            <v>54</v>
          </cell>
          <cell r="O90"/>
          <cell r="P90">
            <v>0</v>
          </cell>
          <cell r="Q90"/>
          <cell r="R90"/>
          <cell r="S90">
            <v>54</v>
          </cell>
          <cell r="T90">
            <v>102</v>
          </cell>
          <cell r="U90"/>
          <cell r="V90"/>
          <cell r="W90"/>
          <cell r="X90"/>
          <cell r="Y90"/>
          <cell r="Z90">
            <v>45</v>
          </cell>
          <cell r="AA90">
            <v>4</v>
          </cell>
          <cell r="AB90">
            <v>12</v>
          </cell>
          <cell r="AC90"/>
          <cell r="AD90">
            <v>30</v>
          </cell>
          <cell r="AE90"/>
          <cell r="AF90"/>
          <cell r="AG90">
            <v>1</v>
          </cell>
          <cell r="AH90">
            <v>10</v>
          </cell>
          <cell r="AI90"/>
          <cell r="AJ90">
            <v>565</v>
          </cell>
          <cell r="AK90">
            <v>444.6</v>
          </cell>
          <cell r="AL90">
            <v>28</v>
          </cell>
          <cell r="AM90">
            <v>64</v>
          </cell>
          <cell r="AN90">
            <v>0</v>
          </cell>
          <cell r="AO90"/>
          <cell r="AP90"/>
          <cell r="AQ90"/>
          <cell r="AR90"/>
          <cell r="AS90"/>
          <cell r="AT90"/>
          <cell r="AU90"/>
          <cell r="AV90"/>
          <cell r="AW90"/>
          <cell r="AX90"/>
          <cell r="AY90"/>
          <cell r="AZ90"/>
          <cell r="BA90">
            <v>0</v>
          </cell>
          <cell r="BB90"/>
          <cell r="BC90"/>
          <cell r="BD90"/>
          <cell r="BE90"/>
          <cell r="BF90"/>
          <cell r="BG90">
            <v>55</v>
          </cell>
          <cell r="BH90">
            <v>54</v>
          </cell>
          <cell r="BI90">
            <v>0</v>
          </cell>
          <cell r="BJ90"/>
          <cell r="BK90"/>
          <cell r="BL90"/>
          <cell r="BM90"/>
          <cell r="BN90"/>
          <cell r="BO90"/>
          <cell r="BP90"/>
          <cell r="BQ90"/>
          <cell r="BR90"/>
          <cell r="BS90">
            <v>15</v>
          </cell>
          <cell r="BT90">
            <v>15</v>
          </cell>
          <cell r="BU90">
            <v>0</v>
          </cell>
          <cell r="BV90">
            <v>0</v>
          </cell>
          <cell r="BW90">
            <v>25</v>
          </cell>
          <cell r="BX90"/>
          <cell r="BY90"/>
          <cell r="BZ90">
            <v>0</v>
          </cell>
          <cell r="CA90"/>
          <cell r="CB90"/>
          <cell r="CC90"/>
          <cell r="CD90">
            <v>25</v>
          </cell>
          <cell r="CE90"/>
          <cell r="CF90"/>
        </row>
        <row r="91">
          <cell r="B91" t="str">
            <v>000004374</v>
          </cell>
          <cell r="C91" t="str">
            <v>SIALUPE HUAMANTANGA</v>
          </cell>
          <cell r="D91">
            <v>55</v>
          </cell>
          <cell r="E91">
            <v>33</v>
          </cell>
          <cell r="F91">
            <v>69</v>
          </cell>
          <cell r="G91">
            <v>35.333333333333336</v>
          </cell>
          <cell r="H91">
            <v>35.333333333333336</v>
          </cell>
          <cell r="I91">
            <v>35.333333333333336</v>
          </cell>
          <cell r="J91">
            <v>35.333333333333336</v>
          </cell>
          <cell r="K91">
            <v>21.2</v>
          </cell>
          <cell r="L91">
            <v>35.333333333333336</v>
          </cell>
          <cell r="M91">
            <v>35.333333333333336</v>
          </cell>
          <cell r="N91">
            <v>35.333333333333336</v>
          </cell>
          <cell r="O91"/>
          <cell r="P91">
            <v>0</v>
          </cell>
          <cell r="Q91"/>
          <cell r="R91"/>
          <cell r="S91">
            <v>35.333333333333336</v>
          </cell>
          <cell r="T91">
            <v>130</v>
          </cell>
          <cell r="U91"/>
          <cell r="V91"/>
          <cell r="W91"/>
          <cell r="X91"/>
          <cell r="Y91"/>
          <cell r="Z91">
            <v>47</v>
          </cell>
          <cell r="AA91">
            <v>10</v>
          </cell>
          <cell r="AB91">
            <v>20</v>
          </cell>
          <cell r="AC91"/>
          <cell r="AD91">
            <v>46</v>
          </cell>
          <cell r="AE91"/>
          <cell r="AF91"/>
          <cell r="AG91">
            <v>2</v>
          </cell>
          <cell r="AH91">
            <v>5</v>
          </cell>
          <cell r="AI91"/>
          <cell r="AJ91">
            <v>662</v>
          </cell>
          <cell r="AK91">
            <v>520.79999999999995</v>
          </cell>
          <cell r="AL91">
            <v>33</v>
          </cell>
          <cell r="AM91">
            <v>75</v>
          </cell>
          <cell r="AN91">
            <v>0</v>
          </cell>
          <cell r="AO91"/>
          <cell r="AP91"/>
          <cell r="AQ91"/>
          <cell r="AR91"/>
          <cell r="AS91"/>
          <cell r="AT91"/>
          <cell r="AU91"/>
          <cell r="AV91"/>
          <cell r="AW91"/>
          <cell r="AX91"/>
          <cell r="AY91"/>
          <cell r="AZ91"/>
          <cell r="BA91">
            <v>0</v>
          </cell>
          <cell r="BB91"/>
          <cell r="BC91"/>
          <cell r="BD91"/>
          <cell r="BE91"/>
          <cell r="BF91"/>
          <cell r="BG91">
            <v>36</v>
          </cell>
          <cell r="BH91">
            <v>35.333333333333336</v>
          </cell>
          <cell r="BI91">
            <v>0</v>
          </cell>
          <cell r="BJ91"/>
          <cell r="BK91"/>
          <cell r="BL91"/>
          <cell r="BM91"/>
          <cell r="BN91"/>
          <cell r="BO91"/>
          <cell r="BP91"/>
          <cell r="BQ91"/>
          <cell r="BR91"/>
          <cell r="BS91">
            <v>10</v>
          </cell>
          <cell r="BT91">
            <v>10</v>
          </cell>
          <cell r="BU91">
            <v>0</v>
          </cell>
          <cell r="BV91">
            <v>0</v>
          </cell>
          <cell r="BW91">
            <v>25</v>
          </cell>
          <cell r="BX91"/>
          <cell r="BY91"/>
          <cell r="BZ91">
            <v>0</v>
          </cell>
          <cell r="CA91"/>
          <cell r="CB91"/>
          <cell r="CC91"/>
          <cell r="CD91">
            <v>82</v>
          </cell>
          <cell r="CE91"/>
          <cell r="CF91"/>
        </row>
        <row r="92">
          <cell r="B92"/>
          <cell r="C92" t="str">
            <v>MICRORED   MOCHUMÍ</v>
          </cell>
          <cell r="D92">
            <v>373</v>
          </cell>
          <cell r="E92">
            <v>230</v>
          </cell>
          <cell r="F92">
            <v>467</v>
          </cell>
          <cell r="G92">
            <v>347.66666666666669</v>
          </cell>
          <cell r="H92">
            <v>347.66666666666669</v>
          </cell>
          <cell r="I92">
            <v>347.66666666666669</v>
          </cell>
          <cell r="J92">
            <v>347.66666666666669</v>
          </cell>
          <cell r="K92">
            <v>208.6</v>
          </cell>
          <cell r="L92">
            <v>347.66666666666669</v>
          </cell>
          <cell r="M92">
            <v>391</v>
          </cell>
          <cell r="N92">
            <v>347.66666666666669</v>
          </cell>
          <cell r="O92">
            <v>235</v>
          </cell>
          <cell r="P92">
            <v>0</v>
          </cell>
          <cell r="Q92">
            <v>0</v>
          </cell>
          <cell r="R92">
            <v>0</v>
          </cell>
          <cell r="S92">
            <v>347.66666666666669</v>
          </cell>
          <cell r="T92">
            <v>870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16</v>
          </cell>
          <cell r="Z92">
            <v>460</v>
          </cell>
          <cell r="AA92">
            <v>21</v>
          </cell>
          <cell r="AB92">
            <v>74</v>
          </cell>
          <cell r="AC92">
            <v>5</v>
          </cell>
          <cell r="AD92">
            <v>213</v>
          </cell>
          <cell r="AE92">
            <v>55</v>
          </cell>
          <cell r="AF92">
            <v>0</v>
          </cell>
          <cell r="AG92">
            <v>2</v>
          </cell>
          <cell r="AH92">
            <v>24</v>
          </cell>
          <cell r="AI92">
            <v>0</v>
          </cell>
          <cell r="AJ92">
            <v>3734</v>
          </cell>
          <cell r="AK92">
            <v>2935.3999999999996</v>
          </cell>
          <cell r="AL92">
            <v>189</v>
          </cell>
          <cell r="AM92">
            <v>421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391</v>
          </cell>
          <cell r="BH92">
            <v>347.66666666666669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38</v>
          </cell>
          <cell r="BT92">
            <v>38</v>
          </cell>
          <cell r="BU92">
            <v>0</v>
          </cell>
          <cell r="BV92">
            <v>0</v>
          </cell>
          <cell r="BW92">
            <v>220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245</v>
          </cell>
          <cell r="CE92">
            <v>0</v>
          </cell>
          <cell r="CF92">
            <v>0</v>
          </cell>
        </row>
        <row r="93">
          <cell r="B93" t="str">
            <v>000004380</v>
          </cell>
          <cell r="C93" t="str">
            <v>MOCHUMI</v>
          </cell>
          <cell r="D93">
            <v>213</v>
          </cell>
          <cell r="E93">
            <v>124</v>
          </cell>
          <cell r="F93">
            <v>303</v>
          </cell>
          <cell r="G93">
            <v>201.33333333333334</v>
          </cell>
          <cell r="H93">
            <v>201.33333333333334</v>
          </cell>
          <cell r="I93">
            <v>201.33333333333334</v>
          </cell>
          <cell r="J93">
            <v>201.33333333333334</v>
          </cell>
          <cell r="K93">
            <v>120.8</v>
          </cell>
          <cell r="L93">
            <v>201.33333333333334</v>
          </cell>
          <cell r="M93">
            <v>391</v>
          </cell>
          <cell r="N93">
            <v>201.33333333333334</v>
          </cell>
          <cell r="O93">
            <v>235</v>
          </cell>
          <cell r="P93">
            <v>0</v>
          </cell>
          <cell r="Q93"/>
          <cell r="R93"/>
          <cell r="S93">
            <v>201.33333333333334</v>
          </cell>
          <cell r="T93">
            <v>563</v>
          </cell>
          <cell r="U93"/>
          <cell r="V93"/>
          <cell r="W93"/>
          <cell r="X93"/>
          <cell r="Y93">
            <v>10</v>
          </cell>
          <cell r="Z93">
            <v>300</v>
          </cell>
          <cell r="AA93">
            <v>15</v>
          </cell>
          <cell r="AB93">
            <v>40</v>
          </cell>
          <cell r="AC93">
            <v>5</v>
          </cell>
          <cell r="AD93">
            <v>132</v>
          </cell>
          <cell r="AE93">
            <v>44</v>
          </cell>
          <cell r="AF93"/>
          <cell r="AG93">
            <v>2</v>
          </cell>
          <cell r="AH93">
            <v>15</v>
          </cell>
          <cell r="AI93"/>
          <cell r="AJ93">
            <v>2426</v>
          </cell>
          <cell r="AK93">
            <v>1907</v>
          </cell>
          <cell r="AL93">
            <v>122</v>
          </cell>
          <cell r="AM93">
            <v>273</v>
          </cell>
          <cell r="AN93">
            <v>0</v>
          </cell>
          <cell r="AO93"/>
          <cell r="AP93"/>
          <cell r="AQ93"/>
          <cell r="AR93"/>
          <cell r="AS93"/>
          <cell r="AT93"/>
          <cell r="AU93"/>
          <cell r="AV93"/>
          <cell r="AW93"/>
          <cell r="AX93"/>
          <cell r="AY93"/>
          <cell r="AZ93"/>
          <cell r="BA93">
            <v>0</v>
          </cell>
          <cell r="BB93"/>
          <cell r="BC93"/>
          <cell r="BD93"/>
          <cell r="BE93"/>
          <cell r="BF93"/>
          <cell r="BG93">
            <v>217</v>
          </cell>
          <cell r="BH93">
            <v>201.33333333333334</v>
          </cell>
          <cell r="BI93">
            <v>0</v>
          </cell>
          <cell r="BJ93"/>
          <cell r="BK93"/>
          <cell r="BL93"/>
          <cell r="BM93"/>
          <cell r="BN93"/>
          <cell r="BO93"/>
          <cell r="BP93"/>
          <cell r="BQ93"/>
          <cell r="BR93"/>
          <cell r="BS93">
            <v>15</v>
          </cell>
          <cell r="BT93">
            <v>15</v>
          </cell>
          <cell r="BU93">
            <v>0</v>
          </cell>
          <cell r="BV93">
            <v>0</v>
          </cell>
          <cell r="BW93">
            <v>140</v>
          </cell>
          <cell r="BX93"/>
          <cell r="BY93"/>
          <cell r="BZ93">
            <v>0</v>
          </cell>
          <cell r="CA93"/>
          <cell r="CB93"/>
          <cell r="CC93"/>
          <cell r="CD93">
            <v>177</v>
          </cell>
          <cell r="CE93"/>
          <cell r="CF93"/>
        </row>
        <row r="94">
          <cell r="B94" t="str">
            <v>000004381</v>
          </cell>
          <cell r="C94" t="str">
            <v>MARAVILLAS</v>
          </cell>
          <cell r="D94">
            <v>49</v>
          </cell>
          <cell r="E94">
            <v>34</v>
          </cell>
          <cell r="F94">
            <v>39</v>
          </cell>
          <cell r="G94">
            <v>45.666666666666664</v>
          </cell>
          <cell r="H94">
            <v>45.666666666666664</v>
          </cell>
          <cell r="I94">
            <v>45.666666666666664</v>
          </cell>
          <cell r="J94">
            <v>45.666666666666664</v>
          </cell>
          <cell r="K94">
            <v>27.4</v>
          </cell>
          <cell r="L94">
            <v>45.666666666666664</v>
          </cell>
          <cell r="M94"/>
          <cell r="N94">
            <v>45.666666666666664</v>
          </cell>
          <cell r="O94"/>
          <cell r="P94">
            <v>0</v>
          </cell>
          <cell r="Q94"/>
          <cell r="R94"/>
          <cell r="S94">
            <v>45.666666666666664</v>
          </cell>
          <cell r="T94">
            <v>74</v>
          </cell>
          <cell r="U94"/>
          <cell r="V94"/>
          <cell r="W94"/>
          <cell r="X94"/>
          <cell r="Y94">
            <v>3</v>
          </cell>
          <cell r="Z94">
            <v>40</v>
          </cell>
          <cell r="AA94">
            <v>1</v>
          </cell>
          <cell r="AB94">
            <v>11</v>
          </cell>
          <cell r="AC94"/>
          <cell r="AD94">
            <v>17</v>
          </cell>
          <cell r="AE94"/>
          <cell r="AF94"/>
          <cell r="AG94"/>
          <cell r="AH94">
            <v>2</v>
          </cell>
          <cell r="AI94"/>
          <cell r="AJ94">
            <v>308</v>
          </cell>
          <cell r="AK94">
            <v>242.4</v>
          </cell>
          <cell r="AL94">
            <v>16</v>
          </cell>
          <cell r="AM94">
            <v>35</v>
          </cell>
          <cell r="AN94">
            <v>0</v>
          </cell>
          <cell r="AO94"/>
          <cell r="AP94"/>
          <cell r="AQ94"/>
          <cell r="AR94"/>
          <cell r="AS94"/>
          <cell r="AT94"/>
          <cell r="AU94"/>
          <cell r="AV94"/>
          <cell r="AW94"/>
          <cell r="AX94"/>
          <cell r="AY94"/>
          <cell r="AZ94"/>
          <cell r="BA94">
            <v>0</v>
          </cell>
          <cell r="BB94"/>
          <cell r="BC94"/>
          <cell r="BD94"/>
          <cell r="BE94"/>
          <cell r="BF94"/>
          <cell r="BG94">
            <v>50</v>
          </cell>
          <cell r="BH94">
            <v>45.666666666666664</v>
          </cell>
          <cell r="BI94">
            <v>0</v>
          </cell>
          <cell r="BJ94"/>
          <cell r="BK94"/>
          <cell r="BL94"/>
          <cell r="BM94"/>
          <cell r="BN94"/>
          <cell r="BO94"/>
          <cell r="BP94"/>
          <cell r="BQ94"/>
          <cell r="BR94"/>
          <cell r="BS94">
            <v>10</v>
          </cell>
          <cell r="BT94">
            <v>10</v>
          </cell>
          <cell r="BU94">
            <v>0</v>
          </cell>
          <cell r="BV94">
            <v>0</v>
          </cell>
          <cell r="BW94">
            <v>30</v>
          </cell>
          <cell r="BX94"/>
          <cell r="BY94"/>
          <cell r="BZ94">
            <v>0</v>
          </cell>
          <cell r="CA94"/>
          <cell r="CB94"/>
          <cell r="CC94"/>
          <cell r="CD94">
            <v>12</v>
          </cell>
          <cell r="CE94"/>
          <cell r="CF94"/>
        </row>
        <row r="95">
          <cell r="B95" t="str">
            <v>000004382</v>
          </cell>
          <cell r="C95" t="str">
            <v>PUNTO CUATRO</v>
          </cell>
          <cell r="D95">
            <v>64</v>
          </cell>
          <cell r="E95">
            <v>54</v>
          </cell>
          <cell r="F95">
            <v>94</v>
          </cell>
          <cell r="G95">
            <v>68</v>
          </cell>
          <cell r="H95">
            <v>68</v>
          </cell>
          <cell r="I95">
            <v>68</v>
          </cell>
          <cell r="J95">
            <v>68</v>
          </cell>
          <cell r="K95">
            <v>40.799999999999997</v>
          </cell>
          <cell r="L95">
            <v>68</v>
          </cell>
          <cell r="M95"/>
          <cell r="N95">
            <v>68</v>
          </cell>
          <cell r="O95"/>
          <cell r="P95">
            <v>0</v>
          </cell>
          <cell r="Q95"/>
          <cell r="R95"/>
          <cell r="S95">
            <v>68</v>
          </cell>
          <cell r="T95">
            <v>164</v>
          </cell>
          <cell r="U95"/>
          <cell r="V95"/>
          <cell r="W95"/>
          <cell r="X95"/>
          <cell r="Y95">
            <v>3</v>
          </cell>
          <cell r="Z95">
            <v>80</v>
          </cell>
          <cell r="AA95">
            <v>3</v>
          </cell>
          <cell r="AB95">
            <v>15</v>
          </cell>
          <cell r="AC95"/>
          <cell r="AD95">
            <v>49</v>
          </cell>
          <cell r="AE95">
            <v>11</v>
          </cell>
          <cell r="AF95"/>
          <cell r="AG95"/>
          <cell r="AH95">
            <v>3</v>
          </cell>
          <cell r="AI95"/>
          <cell r="AJ95">
            <v>750</v>
          </cell>
          <cell r="AK95">
            <v>589.79999999999995</v>
          </cell>
          <cell r="AL95">
            <v>38</v>
          </cell>
          <cell r="AM95">
            <v>85</v>
          </cell>
          <cell r="AN95">
            <v>0</v>
          </cell>
          <cell r="AO95"/>
          <cell r="AP95"/>
          <cell r="AQ95"/>
          <cell r="AR95"/>
          <cell r="AS95"/>
          <cell r="AT95"/>
          <cell r="AU95"/>
          <cell r="AV95"/>
          <cell r="AW95"/>
          <cell r="AX95"/>
          <cell r="AY95"/>
          <cell r="AZ95"/>
          <cell r="BA95">
            <v>0</v>
          </cell>
          <cell r="BB95"/>
          <cell r="BC95"/>
          <cell r="BD95"/>
          <cell r="BE95"/>
          <cell r="BF95"/>
          <cell r="BG95">
            <v>74</v>
          </cell>
          <cell r="BH95">
            <v>68</v>
          </cell>
          <cell r="BI95">
            <v>0</v>
          </cell>
          <cell r="BJ95"/>
          <cell r="BK95"/>
          <cell r="BL95"/>
          <cell r="BM95"/>
          <cell r="BN95"/>
          <cell r="BO95"/>
          <cell r="BP95"/>
          <cell r="BQ95"/>
          <cell r="BR95"/>
          <cell r="BS95">
            <v>3</v>
          </cell>
          <cell r="BT95">
            <v>3</v>
          </cell>
          <cell r="BU95">
            <v>0</v>
          </cell>
          <cell r="BV95">
            <v>0</v>
          </cell>
          <cell r="BW95">
            <v>30</v>
          </cell>
          <cell r="BX95"/>
          <cell r="BY95"/>
          <cell r="BZ95">
            <v>0</v>
          </cell>
          <cell r="CA95"/>
          <cell r="CB95"/>
          <cell r="CC95"/>
          <cell r="CD95">
            <v>46</v>
          </cell>
          <cell r="CE95"/>
          <cell r="CF95"/>
        </row>
        <row r="96">
          <cell r="B96" t="str">
            <v>000004383</v>
          </cell>
          <cell r="C96" t="str">
            <v>PAREDONES MUY FINCA</v>
          </cell>
          <cell r="D96">
            <v>47</v>
          </cell>
          <cell r="E96">
            <v>18</v>
          </cell>
          <cell r="F96">
            <v>31</v>
          </cell>
          <cell r="G96">
            <v>32.666666666666664</v>
          </cell>
          <cell r="H96">
            <v>32.666666666666664</v>
          </cell>
          <cell r="I96">
            <v>32.666666666666664</v>
          </cell>
          <cell r="J96">
            <v>32.666666666666664</v>
          </cell>
          <cell r="K96">
            <v>19.599999999999998</v>
          </cell>
          <cell r="L96">
            <v>32.666666666666664</v>
          </cell>
          <cell r="M96"/>
          <cell r="N96">
            <v>32.666666666666664</v>
          </cell>
          <cell r="O96"/>
          <cell r="P96">
            <v>0</v>
          </cell>
          <cell r="Q96"/>
          <cell r="R96"/>
          <cell r="S96">
            <v>32.666666666666664</v>
          </cell>
          <cell r="T96">
            <v>69</v>
          </cell>
          <cell r="U96"/>
          <cell r="V96"/>
          <cell r="W96"/>
          <cell r="X96"/>
          <cell r="Y96"/>
          <cell r="Z96">
            <v>40</v>
          </cell>
          <cell r="AA96">
            <v>2</v>
          </cell>
          <cell r="AB96">
            <v>8</v>
          </cell>
          <cell r="AC96"/>
          <cell r="AD96">
            <v>15</v>
          </cell>
          <cell r="AE96"/>
          <cell r="AF96"/>
          <cell r="AG96"/>
          <cell r="AH96">
            <v>4</v>
          </cell>
          <cell r="AI96"/>
          <cell r="AJ96">
            <v>250</v>
          </cell>
          <cell r="AK96">
            <v>196.2</v>
          </cell>
          <cell r="AL96">
            <v>13</v>
          </cell>
          <cell r="AM96">
            <v>28</v>
          </cell>
          <cell r="AN96">
            <v>0</v>
          </cell>
          <cell r="AO96"/>
          <cell r="AP96"/>
          <cell r="AQ96"/>
          <cell r="AR96"/>
          <cell r="AS96"/>
          <cell r="AT96"/>
          <cell r="AU96"/>
          <cell r="AV96"/>
          <cell r="AW96"/>
          <cell r="AX96"/>
          <cell r="AY96"/>
          <cell r="AZ96"/>
          <cell r="BA96">
            <v>0</v>
          </cell>
          <cell r="BB96"/>
          <cell r="BC96"/>
          <cell r="BD96"/>
          <cell r="BE96"/>
          <cell r="BF96"/>
          <cell r="BG96">
            <v>50</v>
          </cell>
          <cell r="BH96">
            <v>32.666666666666664</v>
          </cell>
          <cell r="BI96">
            <v>0</v>
          </cell>
          <cell r="BJ96"/>
          <cell r="BK96"/>
          <cell r="BL96"/>
          <cell r="BM96"/>
          <cell r="BN96"/>
          <cell r="BO96"/>
          <cell r="BP96"/>
          <cell r="BQ96"/>
          <cell r="BR96"/>
          <cell r="BS96">
            <v>10</v>
          </cell>
          <cell r="BT96">
            <v>10</v>
          </cell>
          <cell r="BU96">
            <v>0</v>
          </cell>
          <cell r="BV96">
            <v>0</v>
          </cell>
          <cell r="BW96">
            <v>20</v>
          </cell>
          <cell r="BX96"/>
          <cell r="BY96"/>
          <cell r="BZ96">
            <v>0</v>
          </cell>
          <cell r="CA96"/>
          <cell r="CB96"/>
          <cell r="CC96"/>
          <cell r="CD96">
            <v>10</v>
          </cell>
          <cell r="CE96"/>
          <cell r="CF96"/>
        </row>
        <row r="97">
          <cell r="B97"/>
          <cell r="C97" t="str">
            <v>MICRORED   TUCUME</v>
          </cell>
          <cell r="D97">
            <v>380</v>
          </cell>
          <cell r="E97">
            <v>234</v>
          </cell>
          <cell r="F97">
            <v>555</v>
          </cell>
          <cell r="G97">
            <v>514</v>
          </cell>
          <cell r="H97">
            <v>514</v>
          </cell>
          <cell r="I97">
            <v>514</v>
          </cell>
          <cell r="J97">
            <v>514</v>
          </cell>
          <cell r="K97">
            <v>308.39999999999998</v>
          </cell>
          <cell r="L97">
            <v>514</v>
          </cell>
          <cell r="M97">
            <v>514</v>
          </cell>
          <cell r="N97">
            <v>514</v>
          </cell>
          <cell r="O97">
            <v>308</v>
          </cell>
          <cell r="P97">
            <v>0</v>
          </cell>
          <cell r="Q97">
            <v>0</v>
          </cell>
          <cell r="R97">
            <v>0</v>
          </cell>
          <cell r="S97">
            <v>514</v>
          </cell>
          <cell r="T97">
            <v>895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12</v>
          </cell>
          <cell r="Z97">
            <v>453</v>
          </cell>
          <cell r="AA97">
            <v>23</v>
          </cell>
          <cell r="AB97">
            <v>106</v>
          </cell>
          <cell r="AC97">
            <v>0</v>
          </cell>
          <cell r="AD97">
            <v>222</v>
          </cell>
          <cell r="AE97">
            <v>53</v>
          </cell>
          <cell r="AF97">
            <v>0</v>
          </cell>
          <cell r="AG97">
            <v>1</v>
          </cell>
          <cell r="AH97">
            <v>25</v>
          </cell>
          <cell r="AI97">
            <v>0</v>
          </cell>
          <cell r="AJ97">
            <v>3920</v>
          </cell>
          <cell r="AK97">
            <v>3082.7999999999997</v>
          </cell>
          <cell r="AL97">
            <v>198</v>
          </cell>
          <cell r="AM97">
            <v>442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514</v>
          </cell>
          <cell r="BH97">
            <v>514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8</v>
          </cell>
          <cell r="BT97">
            <v>8</v>
          </cell>
          <cell r="BU97">
            <v>0</v>
          </cell>
          <cell r="BV97">
            <v>0</v>
          </cell>
          <cell r="BW97">
            <v>235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319</v>
          </cell>
          <cell r="CE97">
            <v>0</v>
          </cell>
          <cell r="CF97">
            <v>0</v>
          </cell>
        </row>
        <row r="98">
          <cell r="B98" t="str">
            <v>000004389</v>
          </cell>
          <cell r="C98" t="str">
            <v>TUCUME</v>
          </cell>
          <cell r="D98">
            <v>216</v>
          </cell>
          <cell r="E98">
            <v>124</v>
          </cell>
          <cell r="F98">
            <v>257</v>
          </cell>
          <cell r="G98">
            <v>289.33333333333331</v>
          </cell>
          <cell r="H98">
            <v>289.33333333333331</v>
          </cell>
          <cell r="I98">
            <v>289.33333333333331</v>
          </cell>
          <cell r="J98">
            <v>289.33333333333331</v>
          </cell>
          <cell r="K98">
            <v>173.6</v>
          </cell>
          <cell r="L98">
            <v>289.33333333333331</v>
          </cell>
          <cell r="M98">
            <v>514</v>
          </cell>
          <cell r="N98">
            <v>289.33333333333331</v>
          </cell>
          <cell r="O98">
            <v>308</v>
          </cell>
          <cell r="P98">
            <v>0</v>
          </cell>
          <cell r="Q98"/>
          <cell r="R98"/>
          <cell r="S98">
            <v>289.33333333333331</v>
          </cell>
          <cell r="T98">
            <v>399</v>
          </cell>
          <cell r="U98"/>
          <cell r="V98"/>
          <cell r="W98"/>
          <cell r="X98"/>
          <cell r="Y98">
            <v>12</v>
          </cell>
          <cell r="Z98">
            <v>200</v>
          </cell>
          <cell r="AA98">
            <v>20</v>
          </cell>
          <cell r="AB98">
            <v>40</v>
          </cell>
          <cell r="AC98"/>
          <cell r="AD98">
            <v>79</v>
          </cell>
          <cell r="AE98">
            <v>32</v>
          </cell>
          <cell r="AF98"/>
          <cell r="AG98">
            <v>1</v>
          </cell>
          <cell r="AH98">
            <v>15</v>
          </cell>
          <cell r="AI98"/>
          <cell r="AJ98">
            <v>1819</v>
          </cell>
          <cell r="AK98">
            <v>1430.4</v>
          </cell>
          <cell r="AL98">
            <v>92</v>
          </cell>
          <cell r="AM98">
            <v>205</v>
          </cell>
          <cell r="AN98">
            <v>0</v>
          </cell>
          <cell r="AO98"/>
          <cell r="AP98"/>
          <cell r="AQ98"/>
          <cell r="AR98"/>
          <cell r="AS98"/>
          <cell r="AT98"/>
          <cell r="AU98"/>
          <cell r="AV98"/>
          <cell r="AW98"/>
          <cell r="AX98"/>
          <cell r="AY98"/>
          <cell r="AZ98"/>
          <cell r="BA98">
            <v>0</v>
          </cell>
          <cell r="BB98"/>
          <cell r="BC98"/>
          <cell r="BD98"/>
          <cell r="BE98"/>
          <cell r="BF98"/>
          <cell r="BG98">
            <v>294</v>
          </cell>
          <cell r="BH98">
            <v>289.33333333333331</v>
          </cell>
          <cell r="BI98">
            <v>0</v>
          </cell>
          <cell r="BJ98"/>
          <cell r="BK98"/>
          <cell r="BL98"/>
          <cell r="BM98"/>
          <cell r="BN98"/>
          <cell r="BO98"/>
          <cell r="BP98"/>
          <cell r="BQ98"/>
          <cell r="BR98"/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100</v>
          </cell>
          <cell r="BX98"/>
          <cell r="BY98"/>
          <cell r="BZ98">
            <v>0</v>
          </cell>
          <cell r="CA98"/>
          <cell r="CB98"/>
          <cell r="CC98"/>
          <cell r="CD98">
            <v>74</v>
          </cell>
          <cell r="CE98"/>
          <cell r="CF98"/>
        </row>
        <row r="99">
          <cell r="B99" t="str">
            <v>000004390</v>
          </cell>
          <cell r="C99" t="str">
            <v>TUCUME VIEJO</v>
          </cell>
          <cell r="D99">
            <v>9</v>
          </cell>
          <cell r="E99">
            <v>7</v>
          </cell>
          <cell r="F99">
            <v>42</v>
          </cell>
          <cell r="G99">
            <v>15.666666666666666</v>
          </cell>
          <cell r="H99">
            <v>15.666666666666666</v>
          </cell>
          <cell r="I99">
            <v>15.666666666666666</v>
          </cell>
          <cell r="J99">
            <v>15.666666666666666</v>
          </cell>
          <cell r="K99">
            <v>9.3999999999999986</v>
          </cell>
          <cell r="L99">
            <v>15.666666666666666</v>
          </cell>
          <cell r="M99"/>
          <cell r="N99">
            <v>15.666666666666666</v>
          </cell>
          <cell r="O99"/>
          <cell r="P99">
            <v>0</v>
          </cell>
          <cell r="Q99"/>
          <cell r="R99"/>
          <cell r="S99">
            <v>15.666666666666666</v>
          </cell>
          <cell r="T99">
            <v>66</v>
          </cell>
          <cell r="U99"/>
          <cell r="V99"/>
          <cell r="W99"/>
          <cell r="X99"/>
          <cell r="Y99"/>
          <cell r="Z99">
            <v>30</v>
          </cell>
          <cell r="AA99"/>
          <cell r="AB99">
            <v>15</v>
          </cell>
          <cell r="AC99"/>
          <cell r="AD99">
            <v>18</v>
          </cell>
          <cell r="AE99">
            <v>2</v>
          </cell>
          <cell r="AF99"/>
          <cell r="AG99"/>
          <cell r="AH99">
            <v>1</v>
          </cell>
          <cell r="AI99"/>
          <cell r="AJ99">
            <v>295</v>
          </cell>
          <cell r="AK99">
            <v>232.2</v>
          </cell>
          <cell r="AL99">
            <v>15</v>
          </cell>
          <cell r="AM99">
            <v>33</v>
          </cell>
          <cell r="AN99">
            <v>0</v>
          </cell>
          <cell r="AO99"/>
          <cell r="AP99"/>
          <cell r="AQ99"/>
          <cell r="AR99"/>
          <cell r="AS99"/>
          <cell r="AT99"/>
          <cell r="AU99"/>
          <cell r="AV99"/>
          <cell r="AW99"/>
          <cell r="AX99"/>
          <cell r="AY99"/>
          <cell r="AZ99"/>
          <cell r="BA99">
            <v>0</v>
          </cell>
          <cell r="BB99"/>
          <cell r="BC99"/>
          <cell r="BD99"/>
          <cell r="BE99"/>
          <cell r="BF99"/>
          <cell r="BG99">
            <v>16</v>
          </cell>
          <cell r="BH99">
            <v>15.666666666666666</v>
          </cell>
          <cell r="BI99">
            <v>0</v>
          </cell>
          <cell r="BJ99"/>
          <cell r="BK99"/>
          <cell r="BL99"/>
          <cell r="BM99"/>
          <cell r="BN99"/>
          <cell r="BO99"/>
          <cell r="BP99"/>
          <cell r="BQ99"/>
          <cell r="BR99"/>
          <cell r="BS99">
            <v>2</v>
          </cell>
          <cell r="BT99">
            <v>2</v>
          </cell>
          <cell r="BU99">
            <v>0</v>
          </cell>
          <cell r="BV99">
            <v>0</v>
          </cell>
          <cell r="BW99">
            <v>30</v>
          </cell>
          <cell r="BX99"/>
          <cell r="BY99"/>
          <cell r="BZ99">
            <v>0</v>
          </cell>
          <cell r="CA99"/>
          <cell r="CB99"/>
          <cell r="CC99"/>
          <cell r="CD99">
            <v>51</v>
          </cell>
          <cell r="CE99"/>
          <cell r="CF99"/>
        </row>
        <row r="100">
          <cell r="B100" t="str">
            <v>000004391</v>
          </cell>
          <cell r="C100" t="str">
            <v>GRANJA SASAPE</v>
          </cell>
          <cell r="D100">
            <v>42</v>
          </cell>
          <cell r="E100">
            <v>34</v>
          </cell>
          <cell r="F100">
            <v>61</v>
          </cell>
          <cell r="G100">
            <v>71.666666666666671</v>
          </cell>
          <cell r="H100">
            <v>71.666666666666671</v>
          </cell>
          <cell r="I100">
            <v>71.666666666666671</v>
          </cell>
          <cell r="J100">
            <v>71.666666666666671</v>
          </cell>
          <cell r="K100">
            <v>43</v>
          </cell>
          <cell r="L100">
            <v>71.666666666666671</v>
          </cell>
          <cell r="M100"/>
          <cell r="N100">
            <v>71.666666666666671</v>
          </cell>
          <cell r="O100"/>
          <cell r="P100">
            <v>0</v>
          </cell>
          <cell r="Q100"/>
          <cell r="R100"/>
          <cell r="S100">
            <v>71.666666666666671</v>
          </cell>
          <cell r="T100">
            <v>102</v>
          </cell>
          <cell r="U100"/>
          <cell r="V100"/>
          <cell r="W100"/>
          <cell r="X100"/>
          <cell r="Y100"/>
          <cell r="Z100">
            <v>60</v>
          </cell>
          <cell r="AA100"/>
          <cell r="AB100">
            <v>9</v>
          </cell>
          <cell r="AC100"/>
          <cell r="AD100">
            <v>27</v>
          </cell>
          <cell r="AE100">
            <v>4</v>
          </cell>
          <cell r="AF100"/>
          <cell r="AG100"/>
          <cell r="AH100">
            <v>2</v>
          </cell>
          <cell r="AI100"/>
          <cell r="AJ100">
            <v>433</v>
          </cell>
          <cell r="AK100">
            <v>340.8</v>
          </cell>
          <cell r="AL100">
            <v>22</v>
          </cell>
          <cell r="AM100">
            <v>49</v>
          </cell>
          <cell r="AN100">
            <v>0</v>
          </cell>
          <cell r="AO100"/>
          <cell r="AP100"/>
          <cell r="AQ100"/>
          <cell r="AR100"/>
          <cell r="AS100"/>
          <cell r="AT100"/>
          <cell r="AU100"/>
          <cell r="AV100"/>
          <cell r="AW100"/>
          <cell r="AX100"/>
          <cell r="AY100"/>
          <cell r="AZ100"/>
          <cell r="BA100">
            <v>0</v>
          </cell>
          <cell r="BB100"/>
          <cell r="BC100"/>
          <cell r="BD100"/>
          <cell r="BE100"/>
          <cell r="BF100"/>
          <cell r="BG100">
            <v>71</v>
          </cell>
          <cell r="BH100">
            <v>71.666666666666671</v>
          </cell>
          <cell r="BI100">
            <v>0</v>
          </cell>
          <cell r="BJ100"/>
          <cell r="BK100"/>
          <cell r="BL100"/>
          <cell r="BM100"/>
          <cell r="BN100"/>
          <cell r="BO100"/>
          <cell r="BP100"/>
          <cell r="BQ100"/>
          <cell r="BR100"/>
          <cell r="BS100">
            <v>2</v>
          </cell>
          <cell r="BT100">
            <v>2</v>
          </cell>
          <cell r="BU100">
            <v>0</v>
          </cell>
          <cell r="BV100">
            <v>0</v>
          </cell>
          <cell r="BW100">
            <v>25</v>
          </cell>
          <cell r="BX100"/>
          <cell r="BY100"/>
          <cell r="BZ100">
            <v>0</v>
          </cell>
          <cell r="CA100"/>
          <cell r="CB100"/>
          <cell r="CC100"/>
          <cell r="CD100">
            <v>75</v>
          </cell>
          <cell r="CE100"/>
          <cell r="CF100"/>
        </row>
        <row r="101">
          <cell r="B101" t="str">
            <v>000004392</v>
          </cell>
          <cell r="C101" t="str">
            <v>LOS BANCES</v>
          </cell>
          <cell r="D101">
            <v>67</v>
          </cell>
          <cell r="E101">
            <v>39</v>
          </cell>
          <cell r="F101">
            <v>115</v>
          </cell>
          <cell r="G101">
            <v>70.666666666666671</v>
          </cell>
          <cell r="H101">
            <v>70.666666666666671</v>
          </cell>
          <cell r="I101">
            <v>70.666666666666671</v>
          </cell>
          <cell r="J101">
            <v>70.666666666666671</v>
          </cell>
          <cell r="K101">
            <v>42.4</v>
          </cell>
          <cell r="L101">
            <v>70.666666666666671</v>
          </cell>
          <cell r="M101"/>
          <cell r="N101">
            <v>70.666666666666671</v>
          </cell>
          <cell r="O101"/>
          <cell r="P101">
            <v>0</v>
          </cell>
          <cell r="Q101"/>
          <cell r="R101"/>
          <cell r="S101">
            <v>70.666666666666671</v>
          </cell>
          <cell r="T101">
            <v>181</v>
          </cell>
          <cell r="U101"/>
          <cell r="V101"/>
          <cell r="W101"/>
          <cell r="X101"/>
          <cell r="Y101"/>
          <cell r="Z101">
            <v>90</v>
          </cell>
          <cell r="AA101">
            <v>3</v>
          </cell>
          <cell r="AB101">
            <v>15</v>
          </cell>
          <cell r="AC101"/>
          <cell r="AD101">
            <v>58</v>
          </cell>
          <cell r="AE101">
            <v>12</v>
          </cell>
          <cell r="AF101"/>
          <cell r="AG101"/>
          <cell r="AH101">
            <v>3</v>
          </cell>
          <cell r="AI101"/>
          <cell r="AJ101">
            <v>810</v>
          </cell>
          <cell r="AK101">
            <v>636.6</v>
          </cell>
          <cell r="AL101">
            <v>41</v>
          </cell>
          <cell r="AM101">
            <v>91</v>
          </cell>
          <cell r="AN101">
            <v>0</v>
          </cell>
          <cell r="AO101"/>
          <cell r="AP101"/>
          <cell r="AQ101"/>
          <cell r="AR101"/>
          <cell r="AS101"/>
          <cell r="AT101"/>
          <cell r="AU101"/>
          <cell r="AV101"/>
          <cell r="AW101"/>
          <cell r="AX101"/>
          <cell r="AY101"/>
          <cell r="AZ101"/>
          <cell r="BA101">
            <v>0</v>
          </cell>
          <cell r="BB101"/>
          <cell r="BC101"/>
          <cell r="BD101"/>
          <cell r="BE101"/>
          <cell r="BF101"/>
          <cell r="BG101">
            <v>75</v>
          </cell>
          <cell r="BH101">
            <v>70.666666666666671</v>
          </cell>
          <cell r="BI101">
            <v>0</v>
          </cell>
          <cell r="BJ101"/>
          <cell r="BK101"/>
          <cell r="BL101"/>
          <cell r="BM101"/>
          <cell r="BN101"/>
          <cell r="BO101"/>
          <cell r="BP101"/>
          <cell r="BQ101"/>
          <cell r="BR101"/>
          <cell r="BS101">
            <v>2</v>
          </cell>
          <cell r="BT101">
            <v>2</v>
          </cell>
          <cell r="BU101">
            <v>0</v>
          </cell>
          <cell r="BV101">
            <v>0</v>
          </cell>
          <cell r="BW101">
            <v>25</v>
          </cell>
          <cell r="BX101"/>
          <cell r="BY101"/>
          <cell r="BZ101">
            <v>0</v>
          </cell>
          <cell r="CA101"/>
          <cell r="CB101"/>
          <cell r="CC101"/>
          <cell r="CD101">
            <v>43</v>
          </cell>
          <cell r="CE101"/>
          <cell r="CF101"/>
        </row>
        <row r="102">
          <cell r="B102" t="str">
            <v>000004393</v>
          </cell>
          <cell r="C102" t="str">
            <v>LA RAYA</v>
          </cell>
          <cell r="D102">
            <v>19</v>
          </cell>
          <cell r="E102">
            <v>13</v>
          </cell>
          <cell r="F102">
            <v>46</v>
          </cell>
          <cell r="G102">
            <v>34.333333333333336</v>
          </cell>
          <cell r="H102">
            <v>34.333333333333336</v>
          </cell>
          <cell r="I102">
            <v>34.333333333333336</v>
          </cell>
          <cell r="J102">
            <v>34.333333333333336</v>
          </cell>
          <cell r="K102">
            <v>20.6</v>
          </cell>
          <cell r="L102">
            <v>34.333333333333336</v>
          </cell>
          <cell r="M102"/>
          <cell r="N102">
            <v>34.333333333333336</v>
          </cell>
          <cell r="O102"/>
          <cell r="P102">
            <v>0</v>
          </cell>
          <cell r="Q102"/>
          <cell r="R102"/>
          <cell r="S102">
            <v>34.333333333333336</v>
          </cell>
          <cell r="T102">
            <v>88</v>
          </cell>
          <cell r="U102"/>
          <cell r="V102"/>
          <cell r="W102"/>
          <cell r="X102"/>
          <cell r="Y102"/>
          <cell r="Z102">
            <v>38</v>
          </cell>
          <cell r="AA102"/>
          <cell r="AB102">
            <v>20</v>
          </cell>
          <cell r="AC102"/>
          <cell r="AD102">
            <v>25</v>
          </cell>
          <cell r="AE102">
            <v>2</v>
          </cell>
          <cell r="AF102"/>
          <cell r="AG102"/>
          <cell r="AH102">
            <v>3</v>
          </cell>
          <cell r="AI102"/>
          <cell r="AJ102">
            <v>326</v>
          </cell>
          <cell r="AK102">
            <v>256.2</v>
          </cell>
          <cell r="AL102">
            <v>16</v>
          </cell>
          <cell r="AM102">
            <v>37</v>
          </cell>
          <cell r="AN102">
            <v>0</v>
          </cell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>
            <v>0</v>
          </cell>
          <cell r="BB102"/>
          <cell r="BC102"/>
          <cell r="BD102"/>
          <cell r="BE102"/>
          <cell r="BF102"/>
          <cell r="BG102">
            <v>25</v>
          </cell>
          <cell r="BH102">
            <v>34.333333333333336</v>
          </cell>
          <cell r="BI102">
            <v>0</v>
          </cell>
          <cell r="BJ102"/>
          <cell r="BK102"/>
          <cell r="BL102"/>
          <cell r="BM102"/>
          <cell r="BN102"/>
          <cell r="BO102"/>
          <cell r="BP102"/>
          <cell r="BQ102"/>
          <cell r="BR102"/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30</v>
          </cell>
          <cell r="BX102"/>
          <cell r="BY102"/>
          <cell r="BZ102">
            <v>0</v>
          </cell>
          <cell r="CA102"/>
          <cell r="CB102"/>
          <cell r="CC102"/>
          <cell r="CD102">
            <v>13</v>
          </cell>
          <cell r="CE102"/>
          <cell r="CF102"/>
        </row>
        <row r="103">
          <cell r="B103" t="str">
            <v>000004394</v>
          </cell>
          <cell r="C103" t="str">
            <v>LOS SANCHEZ</v>
          </cell>
          <cell r="D103">
            <v>27</v>
          </cell>
          <cell r="E103">
            <v>17</v>
          </cell>
          <cell r="F103">
            <v>34</v>
          </cell>
          <cell r="G103">
            <v>32.333333333333336</v>
          </cell>
          <cell r="H103">
            <v>32.333333333333336</v>
          </cell>
          <cell r="I103">
            <v>32.333333333333336</v>
          </cell>
          <cell r="J103">
            <v>32.333333333333336</v>
          </cell>
          <cell r="K103">
            <v>19.400000000000002</v>
          </cell>
          <cell r="L103">
            <v>32.333333333333336</v>
          </cell>
          <cell r="M103"/>
          <cell r="N103">
            <v>32.333333333333336</v>
          </cell>
          <cell r="O103"/>
          <cell r="P103">
            <v>0</v>
          </cell>
          <cell r="Q103"/>
          <cell r="R103"/>
          <cell r="S103">
            <v>32.333333333333336</v>
          </cell>
          <cell r="T103">
            <v>59</v>
          </cell>
          <cell r="U103"/>
          <cell r="V103"/>
          <cell r="W103"/>
          <cell r="X103"/>
          <cell r="Y103"/>
          <cell r="Z103">
            <v>35</v>
          </cell>
          <cell r="AA103"/>
          <cell r="AB103">
            <v>7</v>
          </cell>
          <cell r="AC103"/>
          <cell r="AD103">
            <v>15</v>
          </cell>
          <cell r="AE103">
            <v>1</v>
          </cell>
          <cell r="AF103"/>
          <cell r="AG103"/>
          <cell r="AH103">
            <v>1</v>
          </cell>
          <cell r="AI103"/>
          <cell r="AJ103">
            <v>237</v>
          </cell>
          <cell r="AK103">
            <v>186.6</v>
          </cell>
          <cell r="AL103">
            <v>12</v>
          </cell>
          <cell r="AM103">
            <v>27</v>
          </cell>
          <cell r="AN103">
            <v>0</v>
          </cell>
          <cell r="AO103"/>
          <cell r="AP103"/>
          <cell r="AQ103"/>
          <cell r="AR103"/>
          <cell r="AS103"/>
          <cell r="AT103"/>
          <cell r="AU103"/>
          <cell r="AV103"/>
          <cell r="AW103"/>
          <cell r="AX103"/>
          <cell r="AY103"/>
          <cell r="AZ103"/>
          <cell r="BA103">
            <v>0</v>
          </cell>
          <cell r="BB103"/>
          <cell r="BC103"/>
          <cell r="BD103"/>
          <cell r="BE103"/>
          <cell r="BF103"/>
          <cell r="BG103">
            <v>33</v>
          </cell>
          <cell r="BH103">
            <v>32.333333333333336</v>
          </cell>
          <cell r="BI103">
            <v>0</v>
          </cell>
          <cell r="BJ103"/>
          <cell r="BK103"/>
          <cell r="BL103"/>
          <cell r="BM103"/>
          <cell r="BN103"/>
          <cell r="BO103"/>
          <cell r="BP103"/>
          <cell r="BQ103"/>
          <cell r="BR103"/>
          <cell r="BS103">
            <v>2</v>
          </cell>
          <cell r="BT103">
            <v>2</v>
          </cell>
          <cell r="BU103">
            <v>0</v>
          </cell>
          <cell r="BV103">
            <v>0</v>
          </cell>
          <cell r="BW103">
            <v>25</v>
          </cell>
          <cell r="BX103"/>
          <cell r="BY103"/>
          <cell r="BZ103">
            <v>0</v>
          </cell>
          <cell r="CA103"/>
          <cell r="CB103"/>
          <cell r="CC103"/>
          <cell r="CD103">
            <v>63</v>
          </cell>
          <cell r="CE103"/>
          <cell r="CF103"/>
        </row>
        <row r="104">
          <cell r="B104"/>
          <cell r="C104" t="str">
            <v>MICRORED ILLIMO</v>
          </cell>
          <cell r="D104">
            <v>368</v>
          </cell>
          <cell r="E104">
            <v>280</v>
          </cell>
          <cell r="F104">
            <v>415</v>
          </cell>
          <cell r="G104">
            <v>427.33333333333331</v>
          </cell>
          <cell r="H104">
            <v>427.33333333333331</v>
          </cell>
          <cell r="I104">
            <v>427.33333333333331</v>
          </cell>
          <cell r="J104">
            <v>427.33333333333331</v>
          </cell>
          <cell r="K104">
            <v>256.39999999999998</v>
          </cell>
          <cell r="L104">
            <v>427.33333333333331</v>
          </cell>
          <cell r="M104">
            <v>388</v>
          </cell>
          <cell r="N104">
            <v>427.33333333333331</v>
          </cell>
          <cell r="O104">
            <v>233</v>
          </cell>
          <cell r="P104">
            <v>0</v>
          </cell>
          <cell r="Q104">
            <v>0</v>
          </cell>
          <cell r="R104">
            <v>0</v>
          </cell>
          <cell r="S104">
            <v>427.33333333333331</v>
          </cell>
          <cell r="T104">
            <v>813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15</v>
          </cell>
          <cell r="Z104">
            <v>435</v>
          </cell>
          <cell r="AA104">
            <v>6</v>
          </cell>
          <cell r="AB104">
            <v>85</v>
          </cell>
          <cell r="AC104">
            <v>5</v>
          </cell>
          <cell r="AD104">
            <v>195</v>
          </cell>
          <cell r="AE104">
            <v>50</v>
          </cell>
          <cell r="AF104">
            <v>0</v>
          </cell>
          <cell r="AG104">
            <v>1</v>
          </cell>
          <cell r="AH104">
            <v>21</v>
          </cell>
          <cell r="AI104">
            <v>0</v>
          </cell>
          <cell r="AJ104">
            <v>3045</v>
          </cell>
          <cell r="AK104">
            <v>2395.2000000000003</v>
          </cell>
          <cell r="AL104">
            <v>153</v>
          </cell>
          <cell r="AM104">
            <v>344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571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427.33333333333331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110</v>
          </cell>
          <cell r="BT104">
            <v>110</v>
          </cell>
          <cell r="BU104">
            <v>0</v>
          </cell>
          <cell r="BV104">
            <v>0</v>
          </cell>
          <cell r="BW104">
            <v>320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288</v>
          </cell>
          <cell r="CE104">
            <v>0</v>
          </cell>
          <cell r="CF104">
            <v>0</v>
          </cell>
        </row>
        <row r="105">
          <cell r="B105" t="str">
            <v>000004376</v>
          </cell>
          <cell r="C105" t="str">
            <v>ILLIMO</v>
          </cell>
          <cell r="D105">
            <v>177</v>
          </cell>
          <cell r="E105">
            <v>124</v>
          </cell>
          <cell r="F105">
            <v>166</v>
          </cell>
          <cell r="G105">
            <v>162.66666666666666</v>
          </cell>
          <cell r="H105">
            <v>162.66666666666666</v>
          </cell>
          <cell r="I105">
            <v>162.66666666666666</v>
          </cell>
          <cell r="J105">
            <v>162.66666666666666</v>
          </cell>
          <cell r="K105">
            <v>97.6</v>
          </cell>
          <cell r="L105">
            <v>162.66666666666666</v>
          </cell>
          <cell r="M105">
            <v>235</v>
          </cell>
          <cell r="N105">
            <v>162.66666666666666</v>
          </cell>
          <cell r="O105">
            <v>141</v>
          </cell>
          <cell r="P105">
            <v>0</v>
          </cell>
          <cell r="Q105"/>
          <cell r="R105"/>
          <cell r="S105">
            <v>162.66666666666666</v>
          </cell>
          <cell r="T105">
            <v>348</v>
          </cell>
          <cell r="U105"/>
          <cell r="V105"/>
          <cell r="W105"/>
          <cell r="X105"/>
          <cell r="Y105">
            <v>10</v>
          </cell>
          <cell r="Z105">
            <v>170</v>
          </cell>
          <cell r="AA105">
            <v>6</v>
          </cell>
          <cell r="AB105">
            <v>31</v>
          </cell>
          <cell r="AC105">
            <v>5</v>
          </cell>
          <cell r="AD105">
            <v>80</v>
          </cell>
          <cell r="AE105">
            <v>30</v>
          </cell>
          <cell r="AF105"/>
          <cell r="AG105">
            <v>1</v>
          </cell>
          <cell r="AH105">
            <v>15</v>
          </cell>
          <cell r="AI105"/>
          <cell r="AJ105">
            <v>1337</v>
          </cell>
          <cell r="AK105">
            <v>1051.2</v>
          </cell>
          <cell r="AL105">
            <v>67</v>
          </cell>
          <cell r="AM105">
            <v>151</v>
          </cell>
          <cell r="AN105">
            <v>0</v>
          </cell>
          <cell r="AO105"/>
          <cell r="AP105"/>
          <cell r="AQ105"/>
          <cell r="AR105"/>
          <cell r="AS105"/>
          <cell r="AT105"/>
          <cell r="AU105"/>
          <cell r="AV105"/>
          <cell r="AW105"/>
          <cell r="AX105"/>
          <cell r="AY105"/>
          <cell r="AZ105">
            <v>571</v>
          </cell>
          <cell r="BA105">
            <v>0</v>
          </cell>
          <cell r="BB105"/>
          <cell r="BC105"/>
          <cell r="BD105"/>
          <cell r="BE105"/>
          <cell r="BF105"/>
          <cell r="BG105"/>
          <cell r="BH105">
            <v>162.66666666666666</v>
          </cell>
          <cell r="BI105">
            <v>0</v>
          </cell>
          <cell r="BJ105"/>
          <cell r="BK105"/>
          <cell r="BL105"/>
          <cell r="BM105"/>
          <cell r="BN105"/>
          <cell r="BO105"/>
          <cell r="BP105"/>
          <cell r="BQ105"/>
          <cell r="BR105"/>
          <cell r="BS105">
            <v>90</v>
          </cell>
          <cell r="BT105">
            <v>90</v>
          </cell>
          <cell r="BU105">
            <v>0</v>
          </cell>
          <cell r="BV105">
            <v>0</v>
          </cell>
          <cell r="BW105">
            <v>140</v>
          </cell>
          <cell r="BX105"/>
          <cell r="BY105"/>
          <cell r="BZ105">
            <v>0</v>
          </cell>
          <cell r="CA105"/>
          <cell r="CB105"/>
          <cell r="CC105"/>
          <cell r="CD105">
            <v>53</v>
          </cell>
          <cell r="CE105"/>
          <cell r="CF105"/>
        </row>
        <row r="106">
          <cell r="B106" t="str">
            <v>000004377</v>
          </cell>
          <cell r="C106" t="str">
            <v>CHIRIMOYO</v>
          </cell>
          <cell r="D106">
            <v>23</v>
          </cell>
          <cell r="E106">
            <v>16</v>
          </cell>
          <cell r="F106">
            <v>32</v>
          </cell>
          <cell r="G106">
            <v>25.666666666666668</v>
          </cell>
          <cell r="H106">
            <v>25.666666666666668</v>
          </cell>
          <cell r="I106">
            <v>25.666666666666668</v>
          </cell>
          <cell r="J106">
            <v>25.666666666666668</v>
          </cell>
          <cell r="K106">
            <v>15.4</v>
          </cell>
          <cell r="L106">
            <v>25.666666666666668</v>
          </cell>
          <cell r="M106"/>
          <cell r="N106">
            <v>25.666666666666668</v>
          </cell>
          <cell r="O106"/>
          <cell r="P106">
            <v>0</v>
          </cell>
          <cell r="Q106"/>
          <cell r="R106"/>
          <cell r="S106">
            <v>25.666666666666668</v>
          </cell>
          <cell r="T106">
            <v>79</v>
          </cell>
          <cell r="U106"/>
          <cell r="V106"/>
          <cell r="W106"/>
          <cell r="X106"/>
          <cell r="Y106"/>
          <cell r="Z106">
            <v>50</v>
          </cell>
          <cell r="AA106"/>
          <cell r="AB106">
            <v>8</v>
          </cell>
          <cell r="AC106"/>
          <cell r="AD106">
            <v>20</v>
          </cell>
          <cell r="AE106"/>
          <cell r="AF106"/>
          <cell r="AG106"/>
          <cell r="AH106">
            <v>1</v>
          </cell>
          <cell r="AI106"/>
          <cell r="AJ106">
            <v>262</v>
          </cell>
          <cell r="AK106">
            <v>206.4</v>
          </cell>
          <cell r="AL106">
            <v>13</v>
          </cell>
          <cell r="AM106">
            <v>30</v>
          </cell>
          <cell r="AN106">
            <v>0</v>
          </cell>
          <cell r="AO106"/>
          <cell r="AP106"/>
          <cell r="AQ106"/>
          <cell r="AR106"/>
          <cell r="AS106"/>
          <cell r="AT106"/>
          <cell r="AU106"/>
          <cell r="AV106"/>
          <cell r="AW106"/>
          <cell r="AX106"/>
          <cell r="AY106"/>
          <cell r="AZ106"/>
          <cell r="BA106">
            <v>0</v>
          </cell>
          <cell r="BB106"/>
          <cell r="BC106"/>
          <cell r="BD106"/>
          <cell r="BE106"/>
          <cell r="BF106"/>
          <cell r="BG106"/>
          <cell r="BH106">
            <v>25.666666666666668</v>
          </cell>
          <cell r="BI106">
            <v>0</v>
          </cell>
          <cell r="BJ106"/>
          <cell r="BK106"/>
          <cell r="BL106"/>
          <cell r="BM106"/>
          <cell r="BN106"/>
          <cell r="BO106"/>
          <cell r="BP106"/>
          <cell r="BQ106"/>
          <cell r="BR106"/>
          <cell r="BS106">
            <v>0</v>
          </cell>
          <cell r="BT106"/>
          <cell r="BU106">
            <v>0</v>
          </cell>
          <cell r="BV106">
            <v>0</v>
          </cell>
          <cell r="BW106">
            <v>30</v>
          </cell>
          <cell r="BX106"/>
          <cell r="BY106"/>
          <cell r="BZ106">
            <v>0</v>
          </cell>
          <cell r="CA106"/>
          <cell r="CB106"/>
          <cell r="CC106"/>
          <cell r="CD106">
            <v>11</v>
          </cell>
          <cell r="CE106"/>
          <cell r="CF106"/>
        </row>
        <row r="107">
          <cell r="B107" t="str">
            <v>000004378</v>
          </cell>
          <cell r="C107" t="str">
            <v>SAN PEDRO SASAPE</v>
          </cell>
          <cell r="D107">
            <v>28</v>
          </cell>
          <cell r="E107">
            <v>17</v>
          </cell>
          <cell r="F107">
            <v>14</v>
          </cell>
          <cell r="G107">
            <v>29.333333333333332</v>
          </cell>
          <cell r="H107">
            <v>29.333333333333332</v>
          </cell>
          <cell r="I107">
            <v>29.333333333333332</v>
          </cell>
          <cell r="J107">
            <v>29.333333333333332</v>
          </cell>
          <cell r="K107">
            <v>17.599999999999998</v>
          </cell>
          <cell r="L107">
            <v>29.333333333333332</v>
          </cell>
          <cell r="M107"/>
          <cell r="N107">
            <v>29.333333333333332</v>
          </cell>
          <cell r="O107"/>
          <cell r="P107">
            <v>0</v>
          </cell>
          <cell r="Q107"/>
          <cell r="R107"/>
          <cell r="S107">
            <v>29.333333333333332</v>
          </cell>
          <cell r="T107">
            <v>49</v>
          </cell>
          <cell r="U107"/>
          <cell r="V107"/>
          <cell r="W107"/>
          <cell r="X107"/>
          <cell r="Y107"/>
          <cell r="Z107">
            <v>30</v>
          </cell>
          <cell r="AA107"/>
          <cell r="AB107">
            <v>5</v>
          </cell>
          <cell r="AC107"/>
          <cell r="AD107">
            <v>13</v>
          </cell>
          <cell r="AE107"/>
          <cell r="AF107"/>
          <cell r="AG107"/>
          <cell r="AH107">
            <v>1</v>
          </cell>
          <cell r="AI107"/>
          <cell r="AJ107">
            <v>113</v>
          </cell>
          <cell r="AK107">
            <v>88.8</v>
          </cell>
          <cell r="AL107">
            <v>6</v>
          </cell>
          <cell r="AM107">
            <v>13</v>
          </cell>
          <cell r="AN107">
            <v>0</v>
          </cell>
          <cell r="AO107"/>
          <cell r="AP107"/>
          <cell r="AQ107"/>
          <cell r="AR107"/>
          <cell r="AS107"/>
          <cell r="AT107"/>
          <cell r="AU107"/>
          <cell r="AV107"/>
          <cell r="AW107"/>
          <cell r="AX107"/>
          <cell r="AY107"/>
          <cell r="AZ107"/>
          <cell r="BA107">
            <v>0</v>
          </cell>
          <cell r="BB107"/>
          <cell r="BC107"/>
          <cell r="BD107"/>
          <cell r="BE107"/>
          <cell r="BF107"/>
          <cell r="BG107"/>
          <cell r="BH107">
            <v>29.333333333333332</v>
          </cell>
          <cell r="BI107">
            <v>0</v>
          </cell>
          <cell r="BJ107"/>
          <cell r="BK107"/>
          <cell r="BL107"/>
          <cell r="BM107"/>
          <cell r="BN107"/>
          <cell r="BO107"/>
          <cell r="BP107"/>
          <cell r="BQ107"/>
          <cell r="BR107"/>
          <cell r="BS107">
            <v>0</v>
          </cell>
          <cell r="BT107"/>
          <cell r="BU107">
            <v>0</v>
          </cell>
          <cell r="BV107">
            <v>0</v>
          </cell>
          <cell r="BW107">
            <v>30</v>
          </cell>
          <cell r="BX107"/>
          <cell r="BY107"/>
          <cell r="BZ107">
            <v>0</v>
          </cell>
          <cell r="CA107"/>
          <cell r="CB107"/>
          <cell r="CC107"/>
          <cell r="CD107">
            <v>4</v>
          </cell>
          <cell r="CE107"/>
          <cell r="CF107"/>
        </row>
        <row r="108">
          <cell r="B108" t="str">
            <v>000004384</v>
          </cell>
          <cell r="C108" t="str">
            <v>PACORA</v>
          </cell>
          <cell r="D108">
            <v>125</v>
          </cell>
          <cell r="E108">
            <v>115</v>
          </cell>
          <cell r="F108">
            <v>183</v>
          </cell>
          <cell r="G108">
            <v>185</v>
          </cell>
          <cell r="H108">
            <v>185</v>
          </cell>
          <cell r="I108">
            <v>185</v>
          </cell>
          <cell r="J108">
            <v>185</v>
          </cell>
          <cell r="K108">
            <v>111</v>
          </cell>
          <cell r="L108">
            <v>185</v>
          </cell>
          <cell r="M108">
            <v>153</v>
          </cell>
          <cell r="N108">
            <v>185</v>
          </cell>
          <cell r="O108">
            <v>92</v>
          </cell>
          <cell r="P108">
            <v>0</v>
          </cell>
          <cell r="Q108"/>
          <cell r="R108"/>
          <cell r="S108">
            <v>185</v>
          </cell>
          <cell r="T108">
            <v>292</v>
          </cell>
          <cell r="U108"/>
          <cell r="V108"/>
          <cell r="W108"/>
          <cell r="X108"/>
          <cell r="Y108">
            <v>5</v>
          </cell>
          <cell r="Z108">
            <v>160</v>
          </cell>
          <cell r="AA108"/>
          <cell r="AB108">
            <v>34</v>
          </cell>
          <cell r="AC108"/>
          <cell r="AD108">
            <v>70</v>
          </cell>
          <cell r="AE108">
            <v>20</v>
          </cell>
          <cell r="AF108"/>
          <cell r="AG108"/>
          <cell r="AH108">
            <v>3</v>
          </cell>
          <cell r="AI108"/>
          <cell r="AJ108">
            <v>1199</v>
          </cell>
          <cell r="AK108">
            <v>943.2</v>
          </cell>
          <cell r="AL108">
            <v>60</v>
          </cell>
          <cell r="AM108">
            <v>135</v>
          </cell>
          <cell r="AN108">
            <v>0</v>
          </cell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>
            <v>0</v>
          </cell>
          <cell r="BB108"/>
          <cell r="BC108"/>
          <cell r="BD108"/>
          <cell r="BE108"/>
          <cell r="BF108"/>
          <cell r="BG108"/>
          <cell r="BH108">
            <v>185</v>
          </cell>
          <cell r="BI108">
            <v>0</v>
          </cell>
          <cell r="BJ108"/>
          <cell r="BK108"/>
          <cell r="BL108"/>
          <cell r="BM108"/>
          <cell r="BN108"/>
          <cell r="BO108"/>
          <cell r="BP108"/>
          <cell r="BQ108"/>
          <cell r="BR108"/>
          <cell r="BS108">
            <v>20</v>
          </cell>
          <cell r="BT108">
            <v>20</v>
          </cell>
          <cell r="BU108">
            <v>0</v>
          </cell>
          <cell r="BV108">
            <v>0</v>
          </cell>
          <cell r="BW108">
            <v>100</v>
          </cell>
          <cell r="BX108"/>
          <cell r="BY108"/>
          <cell r="BZ108">
            <v>0</v>
          </cell>
          <cell r="CA108"/>
          <cell r="CB108"/>
          <cell r="CC108"/>
          <cell r="CD108">
            <v>188</v>
          </cell>
          <cell r="CE108"/>
          <cell r="CF108"/>
        </row>
        <row r="109">
          <cell r="B109" t="str">
            <v>000004385</v>
          </cell>
          <cell r="C109" t="str">
            <v>HUACA RIVERA</v>
          </cell>
          <cell r="D109">
            <v>15</v>
          </cell>
          <cell r="E109">
            <v>8</v>
          </cell>
          <cell r="F109">
            <v>20</v>
          </cell>
          <cell r="G109">
            <v>24.666666666666668</v>
          </cell>
          <cell r="H109">
            <v>24.666666666666668</v>
          </cell>
          <cell r="I109">
            <v>24.666666666666668</v>
          </cell>
          <cell r="J109">
            <v>24.666666666666668</v>
          </cell>
          <cell r="K109">
            <v>14.8</v>
          </cell>
          <cell r="L109">
            <v>24.666666666666668</v>
          </cell>
          <cell r="M109"/>
          <cell r="N109">
            <v>24.666666666666668</v>
          </cell>
          <cell r="O109"/>
          <cell r="P109">
            <v>0</v>
          </cell>
          <cell r="Q109"/>
          <cell r="R109"/>
          <cell r="S109">
            <v>24.666666666666668</v>
          </cell>
          <cell r="T109">
            <v>45</v>
          </cell>
          <cell r="U109"/>
          <cell r="V109"/>
          <cell r="W109"/>
          <cell r="X109"/>
          <cell r="Y109"/>
          <cell r="Z109">
            <v>25</v>
          </cell>
          <cell r="AA109"/>
          <cell r="AB109">
            <v>7</v>
          </cell>
          <cell r="AC109"/>
          <cell r="AD109">
            <v>12</v>
          </cell>
          <cell r="AE109"/>
          <cell r="AF109"/>
          <cell r="AG109"/>
          <cell r="AH109">
            <v>1</v>
          </cell>
          <cell r="AI109"/>
          <cell r="AJ109">
            <v>134</v>
          </cell>
          <cell r="AK109">
            <v>105.6</v>
          </cell>
          <cell r="AL109">
            <v>7</v>
          </cell>
          <cell r="AM109">
            <v>15</v>
          </cell>
          <cell r="AN109">
            <v>0</v>
          </cell>
          <cell r="AO109"/>
          <cell r="AP109"/>
          <cell r="AQ109"/>
          <cell r="AR109"/>
          <cell r="AS109"/>
          <cell r="AT109"/>
          <cell r="AU109"/>
          <cell r="AV109"/>
          <cell r="AW109"/>
          <cell r="AX109"/>
          <cell r="AY109"/>
          <cell r="AZ109"/>
          <cell r="BA109">
            <v>0</v>
          </cell>
          <cell r="BB109"/>
          <cell r="BC109"/>
          <cell r="BD109"/>
          <cell r="BE109"/>
          <cell r="BF109"/>
          <cell r="BG109"/>
          <cell r="BH109">
            <v>24.666666666666668</v>
          </cell>
          <cell r="BI109">
            <v>0</v>
          </cell>
          <cell r="BJ109"/>
          <cell r="BK109"/>
          <cell r="BL109"/>
          <cell r="BM109"/>
          <cell r="BN109"/>
          <cell r="BO109"/>
          <cell r="BP109"/>
          <cell r="BQ109"/>
          <cell r="BR109"/>
          <cell r="BS109">
            <v>0</v>
          </cell>
          <cell r="BT109"/>
          <cell r="BU109">
            <v>0</v>
          </cell>
          <cell r="BV109">
            <v>0</v>
          </cell>
          <cell r="BW109">
            <v>20</v>
          </cell>
          <cell r="BX109"/>
          <cell r="BY109"/>
          <cell r="BZ109">
            <v>0</v>
          </cell>
          <cell r="CA109"/>
          <cell r="CB109"/>
          <cell r="CC109"/>
          <cell r="CD109">
            <v>32</v>
          </cell>
          <cell r="CE109"/>
          <cell r="CF109"/>
        </row>
        <row r="110">
          <cell r="B110"/>
          <cell r="C110" t="str">
            <v>MICRORED JAYANCA</v>
          </cell>
          <cell r="D110">
            <v>237</v>
          </cell>
          <cell r="E110">
            <v>149</v>
          </cell>
          <cell r="F110">
            <v>426</v>
          </cell>
          <cell r="G110">
            <v>275</v>
          </cell>
          <cell r="H110">
            <v>275</v>
          </cell>
          <cell r="I110">
            <v>275</v>
          </cell>
          <cell r="J110">
            <v>275</v>
          </cell>
          <cell r="K110">
            <v>164.99999999999997</v>
          </cell>
          <cell r="L110">
            <v>275</v>
          </cell>
          <cell r="M110">
            <v>393</v>
          </cell>
          <cell r="N110">
            <v>275</v>
          </cell>
          <cell r="O110">
            <v>236</v>
          </cell>
          <cell r="P110">
            <v>0</v>
          </cell>
          <cell r="Q110">
            <v>0</v>
          </cell>
          <cell r="R110">
            <v>0</v>
          </cell>
          <cell r="S110">
            <v>275</v>
          </cell>
          <cell r="T110">
            <v>709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12</v>
          </cell>
          <cell r="Z110">
            <v>255</v>
          </cell>
          <cell r="AA110">
            <v>54</v>
          </cell>
          <cell r="AB110">
            <v>61</v>
          </cell>
          <cell r="AC110">
            <v>5</v>
          </cell>
          <cell r="AD110">
            <v>178</v>
          </cell>
          <cell r="AE110">
            <v>121</v>
          </cell>
          <cell r="AF110">
            <v>0</v>
          </cell>
          <cell r="AG110">
            <v>1</v>
          </cell>
          <cell r="AH110">
            <v>22</v>
          </cell>
          <cell r="AI110">
            <v>0</v>
          </cell>
          <cell r="AJ110">
            <v>2819</v>
          </cell>
          <cell r="AK110">
            <v>2217</v>
          </cell>
          <cell r="AL110">
            <v>142</v>
          </cell>
          <cell r="AM110">
            <v>318</v>
          </cell>
          <cell r="AN110">
            <v>54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54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314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275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39</v>
          </cell>
          <cell r="BT110">
            <v>39</v>
          </cell>
          <cell r="BU110">
            <v>0</v>
          </cell>
          <cell r="BV110">
            <v>0</v>
          </cell>
          <cell r="BW110">
            <v>180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286</v>
          </cell>
          <cell r="CE110">
            <v>0</v>
          </cell>
          <cell r="CF110">
            <v>0</v>
          </cell>
        </row>
        <row r="111">
          <cell r="B111" t="str">
            <v>000004371</v>
          </cell>
          <cell r="C111" t="str">
            <v>JAYANCA</v>
          </cell>
          <cell r="D111">
            <v>206</v>
          </cell>
          <cell r="E111">
            <v>136</v>
          </cell>
          <cell r="F111">
            <v>357</v>
          </cell>
          <cell r="G111">
            <v>258</v>
          </cell>
          <cell r="H111">
            <v>258</v>
          </cell>
          <cell r="I111">
            <v>258</v>
          </cell>
          <cell r="J111">
            <v>258</v>
          </cell>
          <cell r="K111">
            <v>154.79999999999998</v>
          </cell>
          <cell r="L111">
            <v>258</v>
          </cell>
          <cell r="M111">
            <v>393</v>
          </cell>
          <cell r="N111">
            <v>258</v>
          </cell>
          <cell r="O111">
            <v>236</v>
          </cell>
          <cell r="P111">
            <v>0</v>
          </cell>
          <cell r="Q111"/>
          <cell r="R111"/>
          <cell r="S111">
            <v>258</v>
          </cell>
          <cell r="T111">
            <v>609</v>
          </cell>
          <cell r="U111"/>
          <cell r="V111"/>
          <cell r="W111"/>
          <cell r="X111"/>
          <cell r="Y111">
            <v>12</v>
          </cell>
          <cell r="Z111">
            <v>200</v>
          </cell>
          <cell r="AA111">
            <v>50</v>
          </cell>
          <cell r="AB111">
            <v>50</v>
          </cell>
          <cell r="AC111">
            <v>5</v>
          </cell>
          <cell r="AD111">
            <v>150</v>
          </cell>
          <cell r="AE111">
            <v>121</v>
          </cell>
          <cell r="AF111">
            <v>0</v>
          </cell>
          <cell r="AG111">
            <v>1</v>
          </cell>
          <cell r="AH111">
            <v>20</v>
          </cell>
          <cell r="AI111">
            <v>0</v>
          </cell>
          <cell r="AJ111">
            <v>2359</v>
          </cell>
          <cell r="AK111">
            <v>1855.2</v>
          </cell>
          <cell r="AL111">
            <v>119</v>
          </cell>
          <cell r="AM111">
            <v>266</v>
          </cell>
          <cell r="AN111">
            <v>54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54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/>
          <cell r="AZ111">
            <v>314</v>
          </cell>
          <cell r="BA111">
            <v>0</v>
          </cell>
          <cell r="BB111"/>
          <cell r="BC111"/>
          <cell r="BD111"/>
          <cell r="BE111"/>
          <cell r="BF111"/>
          <cell r="BG111"/>
          <cell r="BH111">
            <v>258</v>
          </cell>
          <cell r="BI111">
            <v>0</v>
          </cell>
          <cell r="BJ111"/>
          <cell r="BK111"/>
          <cell r="BL111"/>
          <cell r="BM111"/>
          <cell r="BN111"/>
          <cell r="BO111"/>
          <cell r="BP111"/>
          <cell r="BQ111"/>
          <cell r="BR111"/>
          <cell r="BS111">
            <v>30</v>
          </cell>
          <cell r="BT111">
            <v>30</v>
          </cell>
          <cell r="BU111"/>
          <cell r="BV111">
            <v>0</v>
          </cell>
          <cell r="BW111">
            <v>130</v>
          </cell>
          <cell r="BX111"/>
          <cell r="BY111"/>
          <cell r="BZ111">
            <v>0</v>
          </cell>
          <cell r="CA111"/>
          <cell r="CB111"/>
          <cell r="CC111"/>
          <cell r="CD111">
            <v>268</v>
          </cell>
          <cell r="CE111"/>
          <cell r="CF111"/>
        </row>
        <row r="112">
          <cell r="B112" t="str">
            <v>000004379</v>
          </cell>
          <cell r="C112" t="str">
            <v>LA VIÑA (JAYANCA)</v>
          </cell>
          <cell r="D112">
            <v>31</v>
          </cell>
          <cell r="E112">
            <v>13</v>
          </cell>
          <cell r="F112">
            <v>69</v>
          </cell>
          <cell r="G112">
            <v>17</v>
          </cell>
          <cell r="H112">
            <v>17</v>
          </cell>
          <cell r="I112">
            <v>17</v>
          </cell>
          <cell r="J112">
            <v>17</v>
          </cell>
          <cell r="K112">
            <v>10.199999999999999</v>
          </cell>
          <cell r="L112">
            <v>17</v>
          </cell>
          <cell r="M112"/>
          <cell r="N112">
            <v>17</v>
          </cell>
          <cell r="O112"/>
          <cell r="P112">
            <v>0</v>
          </cell>
          <cell r="Q112"/>
          <cell r="R112"/>
          <cell r="S112">
            <v>17</v>
          </cell>
          <cell r="T112">
            <v>100</v>
          </cell>
          <cell r="U112"/>
          <cell r="V112"/>
          <cell r="W112"/>
          <cell r="X112"/>
          <cell r="Y112"/>
          <cell r="Z112">
            <v>55</v>
          </cell>
          <cell r="AA112">
            <v>4</v>
          </cell>
          <cell r="AB112">
            <v>11</v>
          </cell>
          <cell r="AC112"/>
          <cell r="AD112">
            <v>28</v>
          </cell>
          <cell r="AE112"/>
          <cell r="AF112"/>
          <cell r="AG112"/>
          <cell r="AH112">
            <v>2</v>
          </cell>
          <cell r="AI112"/>
          <cell r="AJ112">
            <v>460</v>
          </cell>
          <cell r="AK112">
            <v>361.8</v>
          </cell>
          <cell r="AL112">
            <v>23</v>
          </cell>
          <cell r="AM112">
            <v>52</v>
          </cell>
          <cell r="AN112">
            <v>0</v>
          </cell>
          <cell r="AO112"/>
          <cell r="AP112"/>
          <cell r="AQ112"/>
          <cell r="AR112"/>
          <cell r="AS112"/>
          <cell r="AT112"/>
          <cell r="AU112"/>
          <cell r="AV112"/>
          <cell r="AW112"/>
          <cell r="AX112"/>
          <cell r="AY112"/>
          <cell r="AZ112"/>
          <cell r="BA112">
            <v>0</v>
          </cell>
          <cell r="BB112"/>
          <cell r="BC112"/>
          <cell r="BD112"/>
          <cell r="BE112"/>
          <cell r="BF112"/>
          <cell r="BG112"/>
          <cell r="BH112">
            <v>17</v>
          </cell>
          <cell r="BI112">
            <v>0</v>
          </cell>
          <cell r="BJ112"/>
          <cell r="BK112"/>
          <cell r="BL112"/>
          <cell r="BM112"/>
          <cell r="BN112"/>
          <cell r="BO112"/>
          <cell r="BP112"/>
          <cell r="BQ112"/>
          <cell r="BR112"/>
          <cell r="BS112">
            <v>9</v>
          </cell>
          <cell r="BT112">
            <v>9</v>
          </cell>
          <cell r="BU112">
            <v>0</v>
          </cell>
          <cell r="BV112">
            <v>0</v>
          </cell>
          <cell r="BW112">
            <v>50</v>
          </cell>
          <cell r="BX112"/>
          <cell r="BY112"/>
          <cell r="BZ112">
            <v>0</v>
          </cell>
          <cell r="CA112"/>
          <cell r="CB112"/>
          <cell r="CC112"/>
          <cell r="CD112">
            <v>18</v>
          </cell>
          <cell r="CE112"/>
          <cell r="CF112"/>
        </row>
        <row r="113">
          <cell r="B113"/>
          <cell r="C113" t="str">
            <v>MICRO RED - MOTUPE</v>
          </cell>
          <cell r="D113">
            <v>608</v>
          </cell>
          <cell r="E113">
            <v>336</v>
          </cell>
          <cell r="F113">
            <v>635</v>
          </cell>
          <cell r="G113">
            <v>598.33333333333314</v>
          </cell>
          <cell r="H113">
            <v>598.33333333333314</v>
          </cell>
          <cell r="I113">
            <v>598.33333333333314</v>
          </cell>
          <cell r="J113">
            <v>598.33333333333314</v>
          </cell>
          <cell r="K113">
            <v>359</v>
          </cell>
          <cell r="L113">
            <v>598.33333333333314</v>
          </cell>
          <cell r="M113">
            <v>629</v>
          </cell>
          <cell r="N113">
            <v>598.33333333333314</v>
          </cell>
          <cell r="O113">
            <v>368</v>
          </cell>
          <cell r="P113">
            <v>0</v>
          </cell>
          <cell r="Q113">
            <v>0</v>
          </cell>
          <cell r="R113">
            <v>0</v>
          </cell>
          <cell r="S113">
            <v>598.33333333333314</v>
          </cell>
          <cell r="T113">
            <v>1212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10</v>
          </cell>
          <cell r="Z113">
            <v>660</v>
          </cell>
          <cell r="AA113">
            <v>24</v>
          </cell>
          <cell r="AB113">
            <v>109</v>
          </cell>
          <cell r="AC113">
            <v>3</v>
          </cell>
          <cell r="AD113">
            <v>296</v>
          </cell>
          <cell r="AE113">
            <v>72</v>
          </cell>
          <cell r="AF113">
            <v>0</v>
          </cell>
          <cell r="AG113">
            <v>1</v>
          </cell>
          <cell r="AH113">
            <v>37</v>
          </cell>
          <cell r="AI113">
            <v>0</v>
          </cell>
          <cell r="AJ113">
            <v>4901</v>
          </cell>
          <cell r="AK113">
            <v>3854.4</v>
          </cell>
          <cell r="AL113">
            <v>247</v>
          </cell>
          <cell r="AM113">
            <v>552</v>
          </cell>
          <cell r="AN113">
            <v>20</v>
          </cell>
          <cell r="AO113">
            <v>0</v>
          </cell>
          <cell r="AP113">
            <v>0</v>
          </cell>
          <cell r="AQ113">
            <v>0</v>
          </cell>
          <cell r="AR113">
            <v>5</v>
          </cell>
          <cell r="AS113">
            <v>15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407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598.33333333333314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43</v>
          </cell>
          <cell r="BT113">
            <v>43</v>
          </cell>
          <cell r="BU113">
            <v>0</v>
          </cell>
          <cell r="BV113">
            <v>0</v>
          </cell>
          <cell r="BW113">
            <v>260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296</v>
          </cell>
          <cell r="CE113">
            <v>0</v>
          </cell>
          <cell r="CF113">
            <v>0</v>
          </cell>
        </row>
        <row r="114">
          <cell r="B114" t="str">
            <v>000004395</v>
          </cell>
          <cell r="C114" t="str">
            <v>MOTUPE</v>
          </cell>
          <cell r="D114">
            <v>471</v>
          </cell>
          <cell r="E114">
            <v>267</v>
          </cell>
          <cell r="F114">
            <v>459</v>
          </cell>
          <cell r="G114">
            <v>482.33333333333331</v>
          </cell>
          <cell r="H114">
            <v>482.33333333333331</v>
          </cell>
          <cell r="I114">
            <v>482.33333333333331</v>
          </cell>
          <cell r="J114">
            <v>482.33333333333331</v>
          </cell>
          <cell r="K114">
            <v>289.39999999999998</v>
          </cell>
          <cell r="L114">
            <v>482.33333333333331</v>
          </cell>
          <cell r="M114">
            <v>629</v>
          </cell>
          <cell r="N114">
            <v>482.33333333333331</v>
          </cell>
          <cell r="O114">
            <v>368</v>
          </cell>
          <cell r="P114">
            <v>0</v>
          </cell>
          <cell r="Q114"/>
          <cell r="R114"/>
          <cell r="S114">
            <v>482.33333333333331</v>
          </cell>
          <cell r="T114">
            <v>871</v>
          </cell>
          <cell r="U114"/>
          <cell r="V114"/>
          <cell r="W114"/>
          <cell r="X114"/>
          <cell r="Y114">
            <v>10</v>
          </cell>
          <cell r="Z114">
            <v>500</v>
          </cell>
          <cell r="AA114">
            <v>15</v>
          </cell>
          <cell r="AB114">
            <v>70</v>
          </cell>
          <cell r="AC114">
            <v>3</v>
          </cell>
          <cell r="AD114">
            <v>188</v>
          </cell>
          <cell r="AE114">
            <v>67</v>
          </cell>
          <cell r="AF114"/>
          <cell r="AG114">
            <v>1</v>
          </cell>
          <cell r="AH114">
            <v>17</v>
          </cell>
          <cell r="AI114"/>
          <cell r="AJ114">
            <v>3570</v>
          </cell>
          <cell r="AK114">
            <v>2807.4</v>
          </cell>
          <cell r="AL114">
            <v>180</v>
          </cell>
          <cell r="AM114">
            <v>402</v>
          </cell>
          <cell r="AN114">
            <v>20</v>
          </cell>
          <cell r="AO114"/>
          <cell r="AP114"/>
          <cell r="AQ114">
            <v>0</v>
          </cell>
          <cell r="AR114">
            <v>5</v>
          </cell>
          <cell r="AS114">
            <v>15</v>
          </cell>
          <cell r="AT114"/>
          <cell r="AU114">
            <v>0</v>
          </cell>
          <cell r="AV114"/>
          <cell r="AW114">
            <v>0</v>
          </cell>
          <cell r="AX114">
            <v>0</v>
          </cell>
          <cell r="AY114"/>
          <cell r="AZ114">
            <v>407</v>
          </cell>
          <cell r="BA114">
            <v>0</v>
          </cell>
          <cell r="BB114"/>
          <cell r="BC114"/>
          <cell r="BD114"/>
          <cell r="BE114"/>
          <cell r="BF114"/>
          <cell r="BG114"/>
          <cell r="BH114">
            <v>482.33333333333331</v>
          </cell>
          <cell r="BI114">
            <v>0</v>
          </cell>
          <cell r="BJ114"/>
          <cell r="BK114"/>
          <cell r="BL114"/>
          <cell r="BM114"/>
          <cell r="BN114"/>
          <cell r="BO114"/>
          <cell r="BP114"/>
          <cell r="BQ114"/>
          <cell r="BR114"/>
          <cell r="BS114">
            <v>30</v>
          </cell>
          <cell r="BT114">
            <v>30</v>
          </cell>
          <cell r="BU114"/>
          <cell r="BV114">
            <v>0</v>
          </cell>
          <cell r="BW114">
            <v>140</v>
          </cell>
          <cell r="BX114"/>
          <cell r="BY114"/>
          <cell r="BZ114">
            <v>0</v>
          </cell>
          <cell r="CA114"/>
          <cell r="CB114"/>
          <cell r="CC114"/>
          <cell r="CD114">
            <v>140</v>
          </cell>
          <cell r="CE114"/>
          <cell r="CF114"/>
        </row>
        <row r="115">
          <cell r="B115" t="str">
            <v>000004404</v>
          </cell>
          <cell r="C115" t="str">
            <v>TONGORRAPE</v>
          </cell>
          <cell r="D115">
            <v>44</v>
          </cell>
          <cell r="E115">
            <v>15</v>
          </cell>
          <cell r="F115">
            <v>62</v>
          </cell>
          <cell r="G115">
            <v>37</v>
          </cell>
          <cell r="H115">
            <v>37</v>
          </cell>
          <cell r="I115">
            <v>37</v>
          </cell>
          <cell r="J115">
            <v>37</v>
          </cell>
          <cell r="K115">
            <v>22.2</v>
          </cell>
          <cell r="L115">
            <v>37</v>
          </cell>
          <cell r="M115"/>
          <cell r="N115">
            <v>37</v>
          </cell>
          <cell r="O115"/>
          <cell r="P115">
            <v>0</v>
          </cell>
          <cell r="Q115"/>
          <cell r="R115"/>
          <cell r="S115">
            <v>37</v>
          </cell>
          <cell r="T115">
            <v>118</v>
          </cell>
          <cell r="U115"/>
          <cell r="V115"/>
          <cell r="W115"/>
          <cell r="X115"/>
          <cell r="Y115"/>
          <cell r="Z115">
            <v>46</v>
          </cell>
          <cell r="AA115">
            <v>9</v>
          </cell>
          <cell r="AB115">
            <v>10</v>
          </cell>
          <cell r="AC115"/>
          <cell r="AD115">
            <v>44</v>
          </cell>
          <cell r="AE115">
            <v>5</v>
          </cell>
          <cell r="AF115"/>
          <cell r="AG115"/>
          <cell r="AH115">
            <v>4</v>
          </cell>
          <cell r="AI115"/>
          <cell r="AJ115">
            <v>478</v>
          </cell>
          <cell r="AK115">
            <v>375.6</v>
          </cell>
          <cell r="AL115">
            <v>24</v>
          </cell>
          <cell r="AM115">
            <v>54</v>
          </cell>
          <cell r="AN115">
            <v>0</v>
          </cell>
          <cell r="AO115"/>
          <cell r="AP115"/>
          <cell r="AQ115"/>
          <cell r="AR115"/>
          <cell r="AS115"/>
          <cell r="AT115"/>
          <cell r="AU115"/>
          <cell r="AV115"/>
          <cell r="AW115"/>
          <cell r="AX115"/>
          <cell r="AY115"/>
          <cell r="AZ115"/>
          <cell r="BA115">
            <v>0</v>
          </cell>
          <cell r="BB115"/>
          <cell r="BC115"/>
          <cell r="BD115"/>
          <cell r="BE115"/>
          <cell r="BF115"/>
          <cell r="BG115"/>
          <cell r="BH115">
            <v>37</v>
          </cell>
          <cell r="BI115">
            <v>0</v>
          </cell>
          <cell r="BJ115"/>
          <cell r="BK115"/>
          <cell r="BL115"/>
          <cell r="BM115"/>
          <cell r="BN115"/>
          <cell r="BO115"/>
          <cell r="BP115"/>
          <cell r="BQ115"/>
          <cell r="BR115"/>
          <cell r="BS115">
            <v>2</v>
          </cell>
          <cell r="BT115">
            <v>2</v>
          </cell>
          <cell r="BU115">
            <v>0</v>
          </cell>
          <cell r="BV115">
            <v>0</v>
          </cell>
          <cell r="BW115">
            <v>30</v>
          </cell>
          <cell r="BX115"/>
          <cell r="BY115"/>
          <cell r="BZ115">
            <v>0</v>
          </cell>
          <cell r="CA115"/>
          <cell r="CB115"/>
          <cell r="CC115"/>
          <cell r="CD115">
            <v>19</v>
          </cell>
          <cell r="CE115"/>
          <cell r="CF115"/>
        </row>
        <row r="116">
          <cell r="B116" t="str">
            <v>000004405</v>
          </cell>
          <cell r="C116" t="str">
            <v>ANCHOVIRA</v>
          </cell>
          <cell r="D116">
            <v>39</v>
          </cell>
          <cell r="E116">
            <v>20</v>
          </cell>
          <cell r="F116">
            <v>35</v>
          </cell>
          <cell r="G116">
            <v>27.666666666666668</v>
          </cell>
          <cell r="H116">
            <v>27.666666666666668</v>
          </cell>
          <cell r="I116">
            <v>27.666666666666668</v>
          </cell>
          <cell r="J116">
            <v>27.666666666666668</v>
          </cell>
          <cell r="K116">
            <v>16.600000000000001</v>
          </cell>
          <cell r="L116">
            <v>27.666666666666668</v>
          </cell>
          <cell r="M116"/>
          <cell r="N116">
            <v>27.666666666666668</v>
          </cell>
          <cell r="O116"/>
          <cell r="P116">
            <v>0</v>
          </cell>
          <cell r="Q116"/>
          <cell r="R116"/>
          <cell r="S116">
            <v>27.666666666666668</v>
          </cell>
          <cell r="T116">
            <v>64</v>
          </cell>
          <cell r="U116"/>
          <cell r="V116"/>
          <cell r="W116"/>
          <cell r="X116"/>
          <cell r="Y116"/>
          <cell r="Z116">
            <v>38</v>
          </cell>
          <cell r="AA116"/>
          <cell r="AB116">
            <v>6</v>
          </cell>
          <cell r="AC116"/>
          <cell r="AD116">
            <v>19</v>
          </cell>
          <cell r="AE116"/>
          <cell r="AF116"/>
          <cell r="AG116"/>
          <cell r="AH116">
            <v>1</v>
          </cell>
          <cell r="AI116"/>
          <cell r="AJ116">
            <v>270</v>
          </cell>
          <cell r="AK116">
            <v>212.4</v>
          </cell>
          <cell r="AL116">
            <v>14</v>
          </cell>
          <cell r="AM116">
            <v>30</v>
          </cell>
          <cell r="AN116">
            <v>0</v>
          </cell>
          <cell r="AO116"/>
          <cell r="AP116"/>
          <cell r="AQ116"/>
          <cell r="AR116"/>
          <cell r="AS116"/>
          <cell r="AT116"/>
          <cell r="AU116"/>
          <cell r="AV116"/>
          <cell r="AW116"/>
          <cell r="AX116"/>
          <cell r="AY116"/>
          <cell r="AZ116"/>
          <cell r="BA116">
            <v>0</v>
          </cell>
          <cell r="BB116"/>
          <cell r="BC116"/>
          <cell r="BD116"/>
          <cell r="BE116"/>
          <cell r="BF116"/>
          <cell r="BG116"/>
          <cell r="BH116">
            <v>27.666666666666668</v>
          </cell>
          <cell r="BI116">
            <v>0</v>
          </cell>
          <cell r="BJ116"/>
          <cell r="BK116"/>
          <cell r="BL116"/>
          <cell r="BM116"/>
          <cell r="BN116"/>
          <cell r="BO116"/>
          <cell r="BP116"/>
          <cell r="BQ116"/>
          <cell r="BR116"/>
          <cell r="BS116">
            <v>2</v>
          </cell>
          <cell r="BT116">
            <v>2</v>
          </cell>
          <cell r="BU116">
            <v>0</v>
          </cell>
          <cell r="BV116">
            <v>0</v>
          </cell>
          <cell r="BW116">
            <v>20</v>
          </cell>
          <cell r="BX116"/>
          <cell r="BY116"/>
          <cell r="BZ116">
            <v>0</v>
          </cell>
          <cell r="CA116"/>
          <cell r="CB116"/>
          <cell r="CC116"/>
          <cell r="CD116">
            <v>20</v>
          </cell>
          <cell r="CE116"/>
          <cell r="CF116"/>
        </row>
        <row r="117">
          <cell r="B117" t="str">
            <v>000004406</v>
          </cell>
          <cell r="C117" t="str">
            <v>MARRIPON</v>
          </cell>
          <cell r="D117">
            <v>18</v>
          </cell>
          <cell r="E117">
            <v>8</v>
          </cell>
          <cell r="F117">
            <v>23</v>
          </cell>
          <cell r="G117">
            <v>15</v>
          </cell>
          <cell r="H117">
            <v>15</v>
          </cell>
          <cell r="I117">
            <v>15</v>
          </cell>
          <cell r="J117">
            <v>15</v>
          </cell>
          <cell r="K117">
            <v>9</v>
          </cell>
          <cell r="L117">
            <v>15</v>
          </cell>
          <cell r="M117"/>
          <cell r="N117">
            <v>15</v>
          </cell>
          <cell r="O117"/>
          <cell r="P117">
            <v>0</v>
          </cell>
          <cell r="Q117"/>
          <cell r="R117"/>
          <cell r="S117">
            <v>15</v>
          </cell>
          <cell r="T117">
            <v>51</v>
          </cell>
          <cell r="U117"/>
          <cell r="V117"/>
          <cell r="W117"/>
          <cell r="X117"/>
          <cell r="Y117"/>
          <cell r="Z117">
            <v>24</v>
          </cell>
          <cell r="AA117"/>
          <cell r="AB117">
            <v>5</v>
          </cell>
          <cell r="AC117"/>
          <cell r="AD117">
            <v>13</v>
          </cell>
          <cell r="AE117"/>
          <cell r="AF117"/>
          <cell r="AG117"/>
          <cell r="AH117">
            <v>9</v>
          </cell>
          <cell r="AI117"/>
          <cell r="AJ117">
            <v>181</v>
          </cell>
          <cell r="AK117">
            <v>142.19999999999999</v>
          </cell>
          <cell r="AL117">
            <v>9</v>
          </cell>
          <cell r="AM117">
            <v>20</v>
          </cell>
          <cell r="AN117">
            <v>0</v>
          </cell>
          <cell r="AO117"/>
          <cell r="AP117"/>
          <cell r="AQ117"/>
          <cell r="AR117"/>
          <cell r="AS117"/>
          <cell r="AT117"/>
          <cell r="AU117"/>
          <cell r="AV117"/>
          <cell r="AW117"/>
          <cell r="AX117"/>
          <cell r="AY117"/>
          <cell r="AZ117"/>
          <cell r="BA117">
            <v>0</v>
          </cell>
          <cell r="BB117"/>
          <cell r="BC117"/>
          <cell r="BD117"/>
          <cell r="BE117"/>
          <cell r="BF117"/>
          <cell r="BG117"/>
          <cell r="BH117">
            <v>15</v>
          </cell>
          <cell r="BI117">
            <v>0</v>
          </cell>
          <cell r="BJ117"/>
          <cell r="BK117"/>
          <cell r="BL117"/>
          <cell r="BM117"/>
          <cell r="BN117"/>
          <cell r="BO117"/>
          <cell r="BP117"/>
          <cell r="BQ117"/>
          <cell r="BR117"/>
          <cell r="BS117">
            <v>2</v>
          </cell>
          <cell r="BT117">
            <v>2</v>
          </cell>
          <cell r="BU117">
            <v>0</v>
          </cell>
          <cell r="BV117">
            <v>0</v>
          </cell>
          <cell r="BW117">
            <v>25</v>
          </cell>
          <cell r="BX117"/>
          <cell r="BY117"/>
          <cell r="BZ117">
            <v>0</v>
          </cell>
          <cell r="CA117"/>
          <cell r="CB117"/>
          <cell r="CC117"/>
          <cell r="CD117">
            <v>35</v>
          </cell>
          <cell r="CE117"/>
          <cell r="CF117"/>
        </row>
        <row r="118">
          <cell r="B118" t="str">
            <v>000006953</v>
          </cell>
          <cell r="C118" t="str">
            <v>EL ARROZAL</v>
          </cell>
          <cell r="D118">
            <v>12</v>
          </cell>
          <cell r="E118">
            <v>13</v>
          </cell>
          <cell r="F118">
            <v>26</v>
          </cell>
          <cell r="G118">
            <v>11.666666666666666</v>
          </cell>
          <cell r="H118">
            <v>11.666666666666666</v>
          </cell>
          <cell r="I118">
            <v>11.666666666666666</v>
          </cell>
          <cell r="J118">
            <v>11.666666666666666</v>
          </cell>
          <cell r="K118">
            <v>6.9999999999999991</v>
          </cell>
          <cell r="L118">
            <v>11.666666666666666</v>
          </cell>
          <cell r="M118"/>
          <cell r="N118">
            <v>11.666666666666666</v>
          </cell>
          <cell r="O118"/>
          <cell r="P118">
            <v>0</v>
          </cell>
          <cell r="Q118"/>
          <cell r="R118"/>
          <cell r="S118">
            <v>11.666666666666666</v>
          </cell>
          <cell r="T118">
            <v>50</v>
          </cell>
          <cell r="U118"/>
          <cell r="V118"/>
          <cell r="W118"/>
          <cell r="X118"/>
          <cell r="Y118"/>
          <cell r="Z118">
            <v>22</v>
          </cell>
          <cell r="AA118"/>
          <cell r="AB118">
            <v>10</v>
          </cell>
          <cell r="AC118"/>
          <cell r="AD118">
            <v>17</v>
          </cell>
          <cell r="AE118"/>
          <cell r="AF118"/>
          <cell r="AG118"/>
          <cell r="AH118">
            <v>1</v>
          </cell>
          <cell r="AI118"/>
          <cell r="AJ118">
            <v>201</v>
          </cell>
          <cell r="AK118">
            <v>158.4</v>
          </cell>
          <cell r="AL118">
            <v>10</v>
          </cell>
          <cell r="AM118">
            <v>23</v>
          </cell>
          <cell r="AN118">
            <v>0</v>
          </cell>
          <cell r="AO118"/>
          <cell r="AP118"/>
          <cell r="AQ118"/>
          <cell r="AR118"/>
          <cell r="AS118"/>
          <cell r="AT118"/>
          <cell r="AU118"/>
          <cell r="AV118"/>
          <cell r="AW118"/>
          <cell r="AX118"/>
          <cell r="AY118"/>
          <cell r="AZ118"/>
          <cell r="BA118">
            <v>0</v>
          </cell>
          <cell r="BB118"/>
          <cell r="BC118"/>
          <cell r="BD118"/>
          <cell r="BE118"/>
          <cell r="BF118"/>
          <cell r="BG118"/>
          <cell r="BH118">
            <v>11.666666666666666</v>
          </cell>
          <cell r="BI118">
            <v>0</v>
          </cell>
          <cell r="BJ118"/>
          <cell r="BK118"/>
          <cell r="BL118"/>
          <cell r="BM118"/>
          <cell r="BN118"/>
          <cell r="BO118"/>
          <cell r="BP118"/>
          <cell r="BQ118"/>
          <cell r="BR118"/>
          <cell r="BS118">
            <v>2</v>
          </cell>
          <cell r="BT118">
            <v>2</v>
          </cell>
          <cell r="BU118">
            <v>0</v>
          </cell>
          <cell r="BV118">
            <v>0</v>
          </cell>
          <cell r="BW118">
            <v>25</v>
          </cell>
          <cell r="BX118"/>
          <cell r="BY118"/>
          <cell r="BZ118">
            <v>0</v>
          </cell>
          <cell r="CA118"/>
          <cell r="CB118"/>
          <cell r="CC118"/>
          <cell r="CD118">
            <v>8</v>
          </cell>
          <cell r="CE118"/>
          <cell r="CF118"/>
        </row>
        <row r="119">
          <cell r="B119" t="str">
            <v>000004396</v>
          </cell>
          <cell r="C119" t="str">
            <v>CHOCHOPE</v>
          </cell>
          <cell r="D119">
            <v>24</v>
          </cell>
          <cell r="E119">
            <v>13</v>
          </cell>
          <cell r="F119">
            <v>30</v>
          </cell>
          <cell r="G119">
            <v>24.666666666666668</v>
          </cell>
          <cell r="H119">
            <v>24.666666666666668</v>
          </cell>
          <cell r="I119">
            <v>24.666666666666668</v>
          </cell>
          <cell r="J119">
            <v>24.666666666666668</v>
          </cell>
          <cell r="K119">
            <v>14.8</v>
          </cell>
          <cell r="L119">
            <v>24.666666666666668</v>
          </cell>
          <cell r="M119"/>
          <cell r="N119">
            <v>24.666666666666668</v>
          </cell>
          <cell r="O119"/>
          <cell r="P119">
            <v>0</v>
          </cell>
          <cell r="Q119"/>
          <cell r="R119"/>
          <cell r="S119">
            <v>24.666666666666668</v>
          </cell>
          <cell r="T119">
            <v>58</v>
          </cell>
          <cell r="U119"/>
          <cell r="V119"/>
          <cell r="W119"/>
          <cell r="X119"/>
          <cell r="Y119"/>
          <cell r="Z119">
            <v>30</v>
          </cell>
          <cell r="AA119"/>
          <cell r="AB119">
            <v>8</v>
          </cell>
          <cell r="AC119"/>
          <cell r="AD119">
            <v>15</v>
          </cell>
          <cell r="AE119"/>
          <cell r="AF119"/>
          <cell r="AG119"/>
          <cell r="AH119">
            <v>5</v>
          </cell>
          <cell r="AI119"/>
          <cell r="AJ119">
            <v>201</v>
          </cell>
          <cell r="AK119">
            <v>158.4</v>
          </cell>
          <cell r="AL119">
            <v>10</v>
          </cell>
          <cell r="AM119">
            <v>23</v>
          </cell>
          <cell r="AN119">
            <v>0</v>
          </cell>
          <cell r="AO119"/>
          <cell r="AP119"/>
          <cell r="AQ119"/>
          <cell r="AR119"/>
          <cell r="AS119"/>
          <cell r="AT119"/>
          <cell r="AU119"/>
          <cell r="AV119"/>
          <cell r="AW119"/>
          <cell r="AX119"/>
          <cell r="AY119"/>
          <cell r="AZ119"/>
          <cell r="BA119">
            <v>0</v>
          </cell>
          <cell r="BB119"/>
          <cell r="BC119"/>
          <cell r="BD119"/>
          <cell r="BE119"/>
          <cell r="BF119"/>
          <cell r="BG119"/>
          <cell r="BH119">
            <v>24.666666666666668</v>
          </cell>
          <cell r="BI119">
            <v>0</v>
          </cell>
          <cell r="BJ119"/>
          <cell r="BK119"/>
          <cell r="BL119"/>
          <cell r="BM119"/>
          <cell r="BN119"/>
          <cell r="BO119"/>
          <cell r="BP119"/>
          <cell r="BQ119"/>
          <cell r="BR119"/>
          <cell r="BS119">
            <v>5</v>
          </cell>
          <cell r="BT119">
            <v>5</v>
          </cell>
          <cell r="BU119">
            <v>0</v>
          </cell>
          <cell r="BV119">
            <v>0</v>
          </cell>
          <cell r="BW119">
            <v>20</v>
          </cell>
          <cell r="BX119"/>
          <cell r="BY119"/>
          <cell r="BZ119">
            <v>0</v>
          </cell>
          <cell r="CA119"/>
          <cell r="CB119"/>
          <cell r="CC119"/>
          <cell r="CD119">
            <v>74</v>
          </cell>
          <cell r="CE119"/>
          <cell r="CF119"/>
        </row>
        <row r="120">
          <cell r="B120"/>
          <cell r="C120" t="str">
            <v>MICRO RED - MORROPE</v>
          </cell>
          <cell r="D120">
            <v>1465</v>
          </cell>
          <cell r="E120">
            <v>811</v>
          </cell>
          <cell r="F120">
            <v>1365</v>
          </cell>
          <cell r="G120">
            <v>1365.3333333333333</v>
          </cell>
          <cell r="H120">
            <v>1365.3333333333333</v>
          </cell>
          <cell r="I120">
            <v>1365.3333333333333</v>
          </cell>
          <cell r="J120">
            <v>1365.3333333333333</v>
          </cell>
          <cell r="K120">
            <v>819.19999999999982</v>
          </cell>
          <cell r="L120">
            <v>1365.3333333333333</v>
          </cell>
          <cell r="M120">
            <v>1559</v>
          </cell>
          <cell r="N120">
            <v>1365.3333333333333</v>
          </cell>
          <cell r="O120">
            <v>935</v>
          </cell>
          <cell r="P120">
            <v>0</v>
          </cell>
          <cell r="Q120">
            <v>0</v>
          </cell>
          <cell r="R120">
            <v>0</v>
          </cell>
          <cell r="S120">
            <v>1365.3333333333333</v>
          </cell>
          <cell r="T120">
            <v>2228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11</v>
          </cell>
          <cell r="Z120">
            <v>1236</v>
          </cell>
          <cell r="AA120">
            <v>41</v>
          </cell>
          <cell r="AB120">
            <v>245</v>
          </cell>
          <cell r="AC120">
            <v>8</v>
          </cell>
          <cell r="AD120">
            <v>497</v>
          </cell>
          <cell r="AE120">
            <v>94</v>
          </cell>
          <cell r="AF120">
            <v>0</v>
          </cell>
          <cell r="AG120">
            <v>1</v>
          </cell>
          <cell r="AH120">
            <v>95</v>
          </cell>
          <cell r="AI120">
            <v>0</v>
          </cell>
          <cell r="AJ120">
            <v>8902</v>
          </cell>
          <cell r="AK120">
            <v>7000</v>
          </cell>
          <cell r="AL120">
            <v>450</v>
          </cell>
          <cell r="AM120">
            <v>1001</v>
          </cell>
          <cell r="AN120">
            <v>108</v>
          </cell>
          <cell r="AO120">
            <v>0</v>
          </cell>
          <cell r="AP120">
            <v>0</v>
          </cell>
          <cell r="AQ120">
            <v>0</v>
          </cell>
          <cell r="AR120">
            <v>25</v>
          </cell>
          <cell r="AS120">
            <v>40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43</v>
          </cell>
          <cell r="AY120">
            <v>0</v>
          </cell>
          <cell r="AZ120">
            <v>697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1365.3333333333333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317</v>
          </cell>
          <cell r="BT120">
            <v>259</v>
          </cell>
          <cell r="BU120">
            <v>58</v>
          </cell>
          <cell r="BV120">
            <v>0</v>
          </cell>
          <cell r="BW120">
            <v>775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570</v>
          </cell>
          <cell r="CE120">
            <v>0</v>
          </cell>
          <cell r="CF120">
            <v>0</v>
          </cell>
        </row>
        <row r="121">
          <cell r="B121" t="str">
            <v>000004420</v>
          </cell>
          <cell r="C121" t="str">
            <v>MORROPE</v>
          </cell>
          <cell r="D121">
            <v>307</v>
          </cell>
          <cell r="E121">
            <v>155</v>
          </cell>
          <cell r="F121">
            <v>199</v>
          </cell>
          <cell r="G121">
            <v>318.33333333333331</v>
          </cell>
          <cell r="H121">
            <v>318.33333333333331</v>
          </cell>
          <cell r="I121">
            <v>318.33333333333331</v>
          </cell>
          <cell r="J121">
            <v>318.33333333333331</v>
          </cell>
          <cell r="K121">
            <v>190.99999999999997</v>
          </cell>
          <cell r="L121">
            <v>318.33333333333331</v>
          </cell>
          <cell r="M121">
            <v>741</v>
          </cell>
          <cell r="N121">
            <v>318.33333333333331</v>
          </cell>
          <cell r="O121">
            <v>467</v>
          </cell>
          <cell r="P121"/>
          <cell r="Q121"/>
          <cell r="R121"/>
          <cell r="S121">
            <v>318.33333333333331</v>
          </cell>
          <cell r="T121">
            <v>404</v>
          </cell>
          <cell r="U121"/>
          <cell r="V121"/>
          <cell r="W121"/>
          <cell r="X121"/>
          <cell r="Y121">
            <v>10</v>
          </cell>
          <cell r="Z121">
            <v>220</v>
          </cell>
          <cell r="AA121">
            <v>6</v>
          </cell>
          <cell r="AB121">
            <v>20</v>
          </cell>
          <cell r="AC121">
            <v>2</v>
          </cell>
          <cell r="AD121">
            <v>90</v>
          </cell>
          <cell r="AE121">
            <v>35</v>
          </cell>
          <cell r="AF121"/>
          <cell r="AG121">
            <v>1</v>
          </cell>
          <cell r="AH121">
            <v>20</v>
          </cell>
          <cell r="AI121"/>
          <cell r="AJ121">
            <v>1297</v>
          </cell>
          <cell r="AK121">
            <v>1020</v>
          </cell>
          <cell r="AL121">
            <v>65</v>
          </cell>
          <cell r="AM121">
            <v>146</v>
          </cell>
          <cell r="AN121">
            <v>108</v>
          </cell>
          <cell r="AO121">
            <v>0</v>
          </cell>
          <cell r="AP121">
            <v>0</v>
          </cell>
          <cell r="AQ121">
            <v>0</v>
          </cell>
          <cell r="AR121">
            <v>25</v>
          </cell>
          <cell r="AS121">
            <v>40</v>
          </cell>
          <cell r="AT121"/>
          <cell r="AU121">
            <v>0</v>
          </cell>
          <cell r="AV121">
            <v>0</v>
          </cell>
          <cell r="AW121">
            <v>0</v>
          </cell>
          <cell r="AX121">
            <v>43</v>
          </cell>
          <cell r="AY121"/>
          <cell r="AZ121">
            <v>697</v>
          </cell>
          <cell r="BA121">
            <v>0</v>
          </cell>
          <cell r="BB121"/>
          <cell r="BC121"/>
          <cell r="BD121"/>
          <cell r="BE121"/>
          <cell r="BF121"/>
          <cell r="BG121"/>
          <cell r="BH121">
            <v>318.33333333333331</v>
          </cell>
          <cell r="BI121">
            <v>0</v>
          </cell>
          <cell r="BJ121"/>
          <cell r="BK121"/>
          <cell r="BL121"/>
          <cell r="BM121"/>
          <cell r="BN121"/>
          <cell r="BO121"/>
          <cell r="BP121"/>
          <cell r="BQ121"/>
          <cell r="BR121"/>
          <cell r="BS121">
            <v>58</v>
          </cell>
          <cell r="BT121">
            <v>0</v>
          </cell>
          <cell r="BU121">
            <v>58</v>
          </cell>
          <cell r="BV121">
            <v>0</v>
          </cell>
          <cell r="BW121">
            <v>150</v>
          </cell>
          <cell r="BX121"/>
          <cell r="BY121"/>
          <cell r="BZ121">
            <v>0</v>
          </cell>
          <cell r="CA121"/>
          <cell r="CB121"/>
          <cell r="CC121"/>
          <cell r="CD121">
            <v>179</v>
          </cell>
          <cell r="CE121"/>
          <cell r="CF121"/>
        </row>
        <row r="122">
          <cell r="B122" t="str">
            <v>000004422</v>
          </cell>
          <cell r="C122" t="str">
            <v>EL ROMERO</v>
          </cell>
          <cell r="D122">
            <v>65</v>
          </cell>
          <cell r="E122">
            <v>29</v>
          </cell>
          <cell r="F122">
            <v>69</v>
          </cell>
          <cell r="G122">
            <v>53</v>
          </cell>
          <cell r="H122">
            <v>53</v>
          </cell>
          <cell r="I122">
            <v>53</v>
          </cell>
          <cell r="J122">
            <v>53</v>
          </cell>
          <cell r="K122">
            <v>31.799999999999997</v>
          </cell>
          <cell r="L122">
            <v>53</v>
          </cell>
          <cell r="M122"/>
          <cell r="N122">
            <v>53</v>
          </cell>
          <cell r="O122"/>
          <cell r="P122">
            <v>0</v>
          </cell>
          <cell r="Q122"/>
          <cell r="R122"/>
          <cell r="S122">
            <v>53</v>
          </cell>
          <cell r="T122">
            <v>95</v>
          </cell>
          <cell r="U122"/>
          <cell r="V122"/>
          <cell r="W122"/>
          <cell r="X122"/>
          <cell r="Y122"/>
          <cell r="Z122">
            <v>35</v>
          </cell>
          <cell r="AA122">
            <v>10</v>
          </cell>
          <cell r="AB122">
            <v>10</v>
          </cell>
          <cell r="AC122"/>
          <cell r="AD122">
            <v>25</v>
          </cell>
          <cell r="AE122"/>
          <cell r="AF122"/>
          <cell r="AG122"/>
          <cell r="AH122">
            <v>15</v>
          </cell>
          <cell r="AI122"/>
          <cell r="AJ122">
            <v>448</v>
          </cell>
          <cell r="AK122">
            <v>352</v>
          </cell>
          <cell r="AL122">
            <v>23</v>
          </cell>
          <cell r="AM122">
            <v>50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/>
          <cell r="AS122"/>
          <cell r="AT122"/>
          <cell r="AU122">
            <v>0</v>
          </cell>
          <cell r="AV122">
            <v>0</v>
          </cell>
          <cell r="AW122">
            <v>0</v>
          </cell>
          <cell r="AX122"/>
          <cell r="AY122"/>
          <cell r="AZ122"/>
          <cell r="BA122">
            <v>0</v>
          </cell>
          <cell r="BB122"/>
          <cell r="BC122"/>
          <cell r="BD122"/>
          <cell r="BE122"/>
          <cell r="BF122"/>
          <cell r="BG122"/>
          <cell r="BH122">
            <v>53</v>
          </cell>
          <cell r="BI122">
            <v>0</v>
          </cell>
          <cell r="BJ122"/>
          <cell r="BK122"/>
          <cell r="BL122"/>
          <cell r="BM122"/>
          <cell r="BN122"/>
          <cell r="BO122"/>
          <cell r="BP122"/>
          <cell r="BQ122"/>
          <cell r="BR122"/>
          <cell r="BS122">
            <v>8</v>
          </cell>
          <cell r="BT122">
            <v>8</v>
          </cell>
          <cell r="BU122">
            <v>0</v>
          </cell>
          <cell r="BV122">
            <v>0</v>
          </cell>
          <cell r="BW122">
            <v>30</v>
          </cell>
          <cell r="BX122"/>
          <cell r="BY122"/>
          <cell r="BZ122">
            <v>0</v>
          </cell>
          <cell r="CA122"/>
          <cell r="CB122"/>
          <cell r="CC122"/>
          <cell r="CD122">
            <v>19</v>
          </cell>
          <cell r="CE122"/>
          <cell r="CF122"/>
        </row>
        <row r="123">
          <cell r="B123" t="str">
            <v>000004427</v>
          </cell>
          <cell r="C123" t="str">
            <v>CRUZ DE PAREDONES</v>
          </cell>
          <cell r="D123">
            <v>47</v>
          </cell>
          <cell r="E123">
            <v>22</v>
          </cell>
          <cell r="F123">
            <v>69</v>
          </cell>
          <cell r="G123">
            <v>56</v>
          </cell>
          <cell r="H123">
            <v>56</v>
          </cell>
          <cell r="I123">
            <v>56</v>
          </cell>
          <cell r="J123">
            <v>56</v>
          </cell>
          <cell r="K123">
            <v>33.6</v>
          </cell>
          <cell r="L123">
            <v>56</v>
          </cell>
          <cell r="M123"/>
          <cell r="N123">
            <v>56</v>
          </cell>
          <cell r="O123"/>
          <cell r="P123">
            <v>0</v>
          </cell>
          <cell r="Q123"/>
          <cell r="R123"/>
          <cell r="S123">
            <v>56</v>
          </cell>
          <cell r="T123">
            <v>114</v>
          </cell>
          <cell r="U123"/>
          <cell r="V123"/>
          <cell r="W123"/>
          <cell r="X123"/>
          <cell r="Y123"/>
          <cell r="Z123">
            <v>60</v>
          </cell>
          <cell r="AA123">
            <v>1</v>
          </cell>
          <cell r="AB123">
            <v>10</v>
          </cell>
          <cell r="AC123"/>
          <cell r="AD123">
            <v>37</v>
          </cell>
          <cell r="AE123">
            <v>5</v>
          </cell>
          <cell r="AF123"/>
          <cell r="AG123"/>
          <cell r="AH123">
            <v>1</v>
          </cell>
          <cell r="AI123"/>
          <cell r="AJ123">
            <v>453</v>
          </cell>
          <cell r="AK123">
            <v>356</v>
          </cell>
          <cell r="AL123">
            <v>23</v>
          </cell>
          <cell r="AM123">
            <v>51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/>
          <cell r="AS123"/>
          <cell r="AT123"/>
          <cell r="AU123">
            <v>0</v>
          </cell>
          <cell r="AV123">
            <v>0</v>
          </cell>
          <cell r="AW123">
            <v>0</v>
          </cell>
          <cell r="AX123"/>
          <cell r="AY123"/>
          <cell r="AZ123"/>
          <cell r="BA123">
            <v>0</v>
          </cell>
          <cell r="BB123"/>
          <cell r="BC123"/>
          <cell r="BD123"/>
          <cell r="BE123"/>
          <cell r="BF123"/>
          <cell r="BG123"/>
          <cell r="BH123">
            <v>56</v>
          </cell>
          <cell r="BI123">
            <v>0</v>
          </cell>
          <cell r="BJ123"/>
          <cell r="BK123"/>
          <cell r="BL123"/>
          <cell r="BM123"/>
          <cell r="BN123"/>
          <cell r="BO123"/>
          <cell r="BP123"/>
          <cell r="BQ123"/>
          <cell r="BR123"/>
          <cell r="BS123">
            <v>10</v>
          </cell>
          <cell r="BT123">
            <v>10</v>
          </cell>
          <cell r="BU123">
            <v>0</v>
          </cell>
          <cell r="BV123">
            <v>0</v>
          </cell>
          <cell r="BW123">
            <v>30</v>
          </cell>
          <cell r="BX123"/>
          <cell r="BY123"/>
          <cell r="BZ123">
            <v>0</v>
          </cell>
          <cell r="CA123"/>
          <cell r="CB123"/>
          <cell r="CC123"/>
          <cell r="CD123">
            <v>10</v>
          </cell>
          <cell r="CE123"/>
          <cell r="CF123"/>
        </row>
        <row r="124">
          <cell r="B124" t="str">
            <v>000004435</v>
          </cell>
          <cell r="C124" t="str">
            <v>ANNAPE</v>
          </cell>
          <cell r="D124">
            <v>34</v>
          </cell>
          <cell r="E124">
            <v>16</v>
          </cell>
          <cell r="F124">
            <v>29</v>
          </cell>
          <cell r="G124">
            <v>26</v>
          </cell>
          <cell r="H124">
            <v>26</v>
          </cell>
          <cell r="I124">
            <v>26</v>
          </cell>
          <cell r="J124">
            <v>26</v>
          </cell>
          <cell r="K124">
            <v>15.6</v>
          </cell>
          <cell r="L124">
            <v>26</v>
          </cell>
          <cell r="M124"/>
          <cell r="N124">
            <v>26</v>
          </cell>
          <cell r="O124"/>
          <cell r="P124">
            <v>0</v>
          </cell>
          <cell r="Q124"/>
          <cell r="R124"/>
          <cell r="S124">
            <v>26</v>
          </cell>
          <cell r="T124">
            <v>49</v>
          </cell>
          <cell r="U124"/>
          <cell r="V124"/>
          <cell r="W124"/>
          <cell r="X124"/>
          <cell r="Y124"/>
          <cell r="Z124">
            <v>30</v>
          </cell>
          <cell r="AA124"/>
          <cell r="AB124">
            <v>3</v>
          </cell>
          <cell r="AC124"/>
          <cell r="AD124">
            <v>15</v>
          </cell>
          <cell r="AE124"/>
          <cell r="AF124"/>
          <cell r="AG124"/>
          <cell r="AH124">
            <v>1</v>
          </cell>
          <cell r="AI124"/>
          <cell r="AJ124">
            <v>189</v>
          </cell>
          <cell r="AK124">
            <v>149</v>
          </cell>
          <cell r="AL124">
            <v>10</v>
          </cell>
          <cell r="AM124">
            <v>21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/>
          <cell r="AS124"/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/>
          <cell r="AY124"/>
          <cell r="AZ124"/>
          <cell r="BA124">
            <v>0</v>
          </cell>
          <cell r="BB124"/>
          <cell r="BC124"/>
          <cell r="BD124"/>
          <cell r="BE124"/>
          <cell r="BF124"/>
          <cell r="BG124"/>
          <cell r="BH124">
            <v>26</v>
          </cell>
          <cell r="BI124">
            <v>0</v>
          </cell>
          <cell r="BJ124"/>
          <cell r="BK124"/>
          <cell r="BL124"/>
          <cell r="BM124"/>
          <cell r="BN124"/>
          <cell r="BO124"/>
          <cell r="BP124"/>
          <cell r="BQ124"/>
          <cell r="BR124"/>
          <cell r="BS124">
            <v>5</v>
          </cell>
          <cell r="BT124">
            <v>5</v>
          </cell>
          <cell r="BU124">
            <v>0</v>
          </cell>
          <cell r="BV124">
            <v>0</v>
          </cell>
          <cell r="BW124">
            <v>25</v>
          </cell>
          <cell r="BX124"/>
          <cell r="BY124"/>
          <cell r="BZ124">
            <v>0</v>
          </cell>
          <cell r="CA124"/>
          <cell r="CB124"/>
          <cell r="CC124"/>
          <cell r="CD124">
            <v>8</v>
          </cell>
          <cell r="CE124"/>
          <cell r="CF124"/>
        </row>
        <row r="125">
          <cell r="B125" t="str">
            <v>000004421</v>
          </cell>
          <cell r="C125" t="str">
            <v>LA COLORADA</v>
          </cell>
          <cell r="D125">
            <v>50</v>
          </cell>
          <cell r="E125">
            <v>34</v>
          </cell>
          <cell r="F125">
            <v>71</v>
          </cell>
          <cell r="G125">
            <v>69</v>
          </cell>
          <cell r="H125">
            <v>69</v>
          </cell>
          <cell r="I125">
            <v>69</v>
          </cell>
          <cell r="J125">
            <v>69</v>
          </cell>
          <cell r="K125">
            <v>41.4</v>
          </cell>
          <cell r="L125">
            <v>69</v>
          </cell>
          <cell r="M125"/>
          <cell r="N125">
            <v>69</v>
          </cell>
          <cell r="O125"/>
          <cell r="P125">
            <v>0</v>
          </cell>
          <cell r="Q125"/>
          <cell r="R125"/>
          <cell r="S125">
            <v>69</v>
          </cell>
          <cell r="T125">
            <v>104</v>
          </cell>
          <cell r="U125"/>
          <cell r="V125"/>
          <cell r="W125"/>
          <cell r="X125"/>
          <cell r="Y125"/>
          <cell r="Z125">
            <v>70</v>
          </cell>
          <cell r="AA125">
            <v>3</v>
          </cell>
          <cell r="AB125">
            <v>8</v>
          </cell>
          <cell r="AC125"/>
          <cell r="AD125">
            <v>15</v>
          </cell>
          <cell r="AE125">
            <v>5</v>
          </cell>
          <cell r="AF125"/>
          <cell r="AG125"/>
          <cell r="AH125">
            <v>3</v>
          </cell>
          <cell r="AI125"/>
          <cell r="AJ125">
            <v>460</v>
          </cell>
          <cell r="AK125">
            <v>362</v>
          </cell>
          <cell r="AL125">
            <v>23</v>
          </cell>
          <cell r="AM125">
            <v>52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/>
          <cell r="AS125"/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/>
          <cell r="AY125"/>
          <cell r="AZ125"/>
          <cell r="BA125">
            <v>0</v>
          </cell>
          <cell r="BB125"/>
          <cell r="BC125"/>
          <cell r="BD125"/>
          <cell r="BE125"/>
          <cell r="BF125"/>
          <cell r="BG125"/>
          <cell r="BH125">
            <v>69</v>
          </cell>
          <cell r="BI125">
            <v>0</v>
          </cell>
          <cell r="BJ125"/>
          <cell r="BK125"/>
          <cell r="BL125"/>
          <cell r="BM125"/>
          <cell r="BN125"/>
          <cell r="BO125"/>
          <cell r="BP125"/>
          <cell r="BQ125"/>
          <cell r="BR125"/>
          <cell r="BS125">
            <v>10</v>
          </cell>
          <cell r="BT125">
            <v>10</v>
          </cell>
          <cell r="BU125">
            <v>0</v>
          </cell>
          <cell r="BV125">
            <v>0</v>
          </cell>
          <cell r="BW125">
            <v>25</v>
          </cell>
          <cell r="BX125"/>
          <cell r="BY125"/>
          <cell r="BZ125">
            <v>0</v>
          </cell>
          <cell r="CA125"/>
          <cell r="CB125"/>
          <cell r="CC125"/>
          <cell r="CD125">
            <v>20</v>
          </cell>
          <cell r="CE125"/>
          <cell r="CF125"/>
        </row>
        <row r="126">
          <cell r="B126" t="str">
            <v>000004436</v>
          </cell>
          <cell r="C126" t="str">
            <v>CARACUCHO</v>
          </cell>
          <cell r="D126">
            <v>22</v>
          </cell>
          <cell r="E126">
            <v>15</v>
          </cell>
          <cell r="F126">
            <v>47</v>
          </cell>
          <cell r="G126">
            <v>36.666666666666664</v>
          </cell>
          <cell r="H126">
            <v>36.666666666666664</v>
          </cell>
          <cell r="I126">
            <v>36.666666666666664</v>
          </cell>
          <cell r="J126">
            <v>36.666666666666664</v>
          </cell>
          <cell r="K126">
            <v>21.999999999999996</v>
          </cell>
          <cell r="L126">
            <v>36.666666666666664</v>
          </cell>
          <cell r="M126"/>
          <cell r="N126">
            <v>36.666666666666664</v>
          </cell>
          <cell r="O126">
            <v>21</v>
          </cell>
          <cell r="P126">
            <v>0</v>
          </cell>
          <cell r="Q126"/>
          <cell r="R126"/>
          <cell r="S126">
            <v>36.666666666666664</v>
          </cell>
          <cell r="T126">
            <v>74</v>
          </cell>
          <cell r="U126"/>
          <cell r="V126"/>
          <cell r="W126"/>
          <cell r="X126"/>
          <cell r="Y126"/>
          <cell r="Z126">
            <v>50</v>
          </cell>
          <cell r="AA126"/>
          <cell r="AB126">
            <v>8</v>
          </cell>
          <cell r="AC126"/>
          <cell r="AD126">
            <v>12</v>
          </cell>
          <cell r="AE126">
            <v>2</v>
          </cell>
          <cell r="AF126"/>
          <cell r="AG126"/>
          <cell r="AH126">
            <v>2</v>
          </cell>
          <cell r="AI126"/>
          <cell r="AJ126">
            <v>305</v>
          </cell>
          <cell r="AK126">
            <v>240</v>
          </cell>
          <cell r="AL126">
            <v>15</v>
          </cell>
          <cell r="AM126">
            <v>34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/>
          <cell r="AS126"/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/>
          <cell r="AY126"/>
          <cell r="AZ126"/>
          <cell r="BA126">
            <v>0</v>
          </cell>
          <cell r="BB126"/>
          <cell r="BC126"/>
          <cell r="BD126"/>
          <cell r="BE126"/>
          <cell r="BF126"/>
          <cell r="BG126"/>
          <cell r="BH126">
            <v>36.666666666666664</v>
          </cell>
          <cell r="BI126">
            <v>0</v>
          </cell>
          <cell r="BJ126"/>
          <cell r="BK126"/>
          <cell r="BL126"/>
          <cell r="BM126"/>
          <cell r="BN126"/>
          <cell r="BO126"/>
          <cell r="BP126"/>
          <cell r="BQ126"/>
          <cell r="BR126"/>
          <cell r="BS126">
            <v>12</v>
          </cell>
          <cell r="BT126">
            <v>12</v>
          </cell>
          <cell r="BU126">
            <v>0</v>
          </cell>
          <cell r="BV126">
            <v>0</v>
          </cell>
          <cell r="BW126">
            <v>25</v>
          </cell>
          <cell r="BX126"/>
          <cell r="BY126"/>
          <cell r="BZ126">
            <v>0</v>
          </cell>
          <cell r="CA126"/>
          <cell r="CB126"/>
          <cell r="CC126"/>
          <cell r="CD126">
            <v>13</v>
          </cell>
          <cell r="CE126"/>
          <cell r="CF126"/>
        </row>
        <row r="127">
          <cell r="B127" t="str">
            <v>000004433</v>
          </cell>
          <cell r="C127" t="str">
            <v>SEQUION</v>
          </cell>
          <cell r="D127">
            <v>15</v>
          </cell>
          <cell r="E127">
            <v>5</v>
          </cell>
          <cell r="F127">
            <v>31</v>
          </cell>
          <cell r="G127">
            <v>13.666666666666666</v>
          </cell>
          <cell r="H127">
            <v>13.666666666666666</v>
          </cell>
          <cell r="I127">
            <v>13.666666666666666</v>
          </cell>
          <cell r="J127">
            <v>13.666666666666666</v>
          </cell>
          <cell r="K127">
            <v>8.1999999999999993</v>
          </cell>
          <cell r="L127">
            <v>13.666666666666666</v>
          </cell>
          <cell r="M127"/>
          <cell r="N127">
            <v>13.666666666666666</v>
          </cell>
          <cell r="O127"/>
          <cell r="P127">
            <v>0</v>
          </cell>
          <cell r="Q127"/>
          <cell r="R127"/>
          <cell r="S127">
            <v>13.666666666666666</v>
          </cell>
          <cell r="T127">
            <v>55</v>
          </cell>
          <cell r="U127"/>
          <cell r="V127"/>
          <cell r="W127"/>
          <cell r="X127"/>
          <cell r="Y127"/>
          <cell r="Z127">
            <v>30</v>
          </cell>
          <cell r="AA127"/>
          <cell r="AB127">
            <v>10</v>
          </cell>
          <cell r="AC127"/>
          <cell r="AD127">
            <v>12</v>
          </cell>
          <cell r="AE127"/>
          <cell r="AF127"/>
          <cell r="AG127"/>
          <cell r="AH127">
            <v>3</v>
          </cell>
          <cell r="AI127"/>
          <cell r="AJ127">
            <v>200</v>
          </cell>
          <cell r="AK127">
            <v>157</v>
          </cell>
          <cell r="AL127">
            <v>10</v>
          </cell>
          <cell r="AM127">
            <v>23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/>
          <cell r="AS127"/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/>
          <cell r="AY127"/>
          <cell r="AZ127"/>
          <cell r="BA127">
            <v>0</v>
          </cell>
          <cell r="BB127"/>
          <cell r="BC127"/>
          <cell r="BD127"/>
          <cell r="BE127"/>
          <cell r="BF127"/>
          <cell r="BG127"/>
          <cell r="BH127">
            <v>13.666666666666666</v>
          </cell>
          <cell r="BI127">
            <v>0</v>
          </cell>
          <cell r="BJ127"/>
          <cell r="BK127"/>
          <cell r="BL127"/>
          <cell r="BM127"/>
          <cell r="BN127"/>
          <cell r="BO127"/>
          <cell r="BP127"/>
          <cell r="BQ127"/>
          <cell r="BR127"/>
          <cell r="BS127">
            <v>6</v>
          </cell>
          <cell r="BT127">
            <v>6</v>
          </cell>
          <cell r="BU127">
            <v>0</v>
          </cell>
          <cell r="BV127">
            <v>0</v>
          </cell>
          <cell r="BW127">
            <v>25</v>
          </cell>
          <cell r="BX127"/>
          <cell r="BY127"/>
          <cell r="BZ127">
            <v>0</v>
          </cell>
          <cell r="CA127"/>
          <cell r="CB127"/>
          <cell r="CC127"/>
          <cell r="CD127">
            <v>8</v>
          </cell>
          <cell r="CE127"/>
          <cell r="CF127"/>
        </row>
        <row r="128">
          <cell r="B128" t="str">
            <v>000004432</v>
          </cell>
          <cell r="C128" t="str">
            <v>SANTA ISABEL</v>
          </cell>
          <cell r="D128">
            <v>24</v>
          </cell>
          <cell r="E128">
            <v>28</v>
          </cell>
          <cell r="F128">
            <v>46</v>
          </cell>
          <cell r="G128">
            <v>29</v>
          </cell>
          <cell r="H128">
            <v>29</v>
          </cell>
          <cell r="I128">
            <v>29</v>
          </cell>
          <cell r="J128">
            <v>29</v>
          </cell>
          <cell r="K128">
            <v>17.399999999999999</v>
          </cell>
          <cell r="L128">
            <v>29</v>
          </cell>
          <cell r="M128"/>
          <cell r="N128">
            <v>29</v>
          </cell>
          <cell r="O128"/>
          <cell r="P128">
            <v>0</v>
          </cell>
          <cell r="Q128"/>
          <cell r="R128"/>
          <cell r="S128">
            <v>29</v>
          </cell>
          <cell r="T128">
            <v>82</v>
          </cell>
          <cell r="U128"/>
          <cell r="V128"/>
          <cell r="W128"/>
          <cell r="X128"/>
          <cell r="Y128"/>
          <cell r="Z128">
            <v>30</v>
          </cell>
          <cell r="AA128">
            <v>2</v>
          </cell>
          <cell r="AB128">
            <v>15</v>
          </cell>
          <cell r="AC128"/>
          <cell r="AD128">
            <v>31</v>
          </cell>
          <cell r="AE128">
            <v>2</v>
          </cell>
          <cell r="AF128"/>
          <cell r="AG128"/>
          <cell r="AH128">
            <v>2</v>
          </cell>
          <cell r="AI128"/>
          <cell r="AJ128">
            <v>299</v>
          </cell>
          <cell r="AK128">
            <v>235</v>
          </cell>
          <cell r="AL128">
            <v>15</v>
          </cell>
          <cell r="AM128">
            <v>34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/>
          <cell r="AS128"/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/>
          <cell r="AY128"/>
          <cell r="AZ128"/>
          <cell r="BA128">
            <v>0</v>
          </cell>
          <cell r="BB128"/>
          <cell r="BC128"/>
          <cell r="BD128"/>
          <cell r="BE128"/>
          <cell r="BF128"/>
          <cell r="BG128"/>
          <cell r="BH128">
            <v>29</v>
          </cell>
          <cell r="BI128">
            <v>0</v>
          </cell>
          <cell r="BJ128"/>
          <cell r="BK128"/>
          <cell r="BL128"/>
          <cell r="BM128"/>
          <cell r="BN128"/>
          <cell r="BO128"/>
          <cell r="BP128"/>
          <cell r="BQ128"/>
          <cell r="BR128"/>
          <cell r="BS128">
            <v>14</v>
          </cell>
          <cell r="BT128">
            <v>14</v>
          </cell>
          <cell r="BU128">
            <v>0</v>
          </cell>
          <cell r="BV128">
            <v>0</v>
          </cell>
          <cell r="BW128">
            <v>25</v>
          </cell>
          <cell r="BX128"/>
          <cell r="BY128"/>
          <cell r="BZ128">
            <v>0</v>
          </cell>
          <cell r="CA128"/>
          <cell r="CB128"/>
          <cell r="CC128"/>
          <cell r="CD128">
            <v>13</v>
          </cell>
          <cell r="CE128"/>
          <cell r="CF128"/>
        </row>
        <row r="129">
          <cell r="B129" t="str">
            <v>000007222</v>
          </cell>
          <cell r="C129" t="str">
            <v>MONTE HERMOZO</v>
          </cell>
          <cell r="D129">
            <v>24</v>
          </cell>
          <cell r="E129">
            <v>12</v>
          </cell>
          <cell r="F129">
            <v>39</v>
          </cell>
          <cell r="G129">
            <v>25</v>
          </cell>
          <cell r="H129">
            <v>25</v>
          </cell>
          <cell r="I129">
            <v>25</v>
          </cell>
          <cell r="J129">
            <v>25</v>
          </cell>
          <cell r="K129">
            <v>15</v>
          </cell>
          <cell r="L129">
            <v>25</v>
          </cell>
          <cell r="M129"/>
          <cell r="N129">
            <v>25</v>
          </cell>
          <cell r="O129"/>
          <cell r="P129">
            <v>0</v>
          </cell>
          <cell r="Q129"/>
          <cell r="R129"/>
          <cell r="S129">
            <v>25</v>
          </cell>
          <cell r="T129">
            <v>64</v>
          </cell>
          <cell r="U129"/>
          <cell r="V129"/>
          <cell r="W129"/>
          <cell r="X129"/>
          <cell r="Y129"/>
          <cell r="Z129">
            <v>40</v>
          </cell>
          <cell r="AA129"/>
          <cell r="AB129">
            <v>7</v>
          </cell>
          <cell r="AC129"/>
          <cell r="AD129">
            <v>16</v>
          </cell>
          <cell r="AE129"/>
          <cell r="AF129"/>
          <cell r="AG129"/>
          <cell r="AH129">
            <v>1</v>
          </cell>
          <cell r="AI129"/>
          <cell r="AJ129">
            <v>256</v>
          </cell>
          <cell r="AK129">
            <v>201</v>
          </cell>
          <cell r="AL129">
            <v>13</v>
          </cell>
          <cell r="AM129">
            <v>29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/>
          <cell r="AS129"/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/>
          <cell r="AY129"/>
          <cell r="AZ129"/>
          <cell r="BA129">
            <v>0</v>
          </cell>
          <cell r="BB129"/>
          <cell r="BC129"/>
          <cell r="BD129"/>
          <cell r="BE129"/>
          <cell r="BF129"/>
          <cell r="BG129"/>
          <cell r="BH129">
            <v>25</v>
          </cell>
          <cell r="BI129">
            <v>0</v>
          </cell>
          <cell r="BJ129"/>
          <cell r="BK129"/>
          <cell r="BL129"/>
          <cell r="BM129"/>
          <cell r="BN129"/>
          <cell r="BO129"/>
          <cell r="BP129"/>
          <cell r="BQ129"/>
          <cell r="BR129"/>
          <cell r="BS129">
            <v>14</v>
          </cell>
          <cell r="BT129">
            <v>14</v>
          </cell>
          <cell r="BU129">
            <v>0</v>
          </cell>
          <cell r="BV129">
            <v>0</v>
          </cell>
          <cell r="BW129">
            <v>30</v>
          </cell>
          <cell r="BX129"/>
          <cell r="BY129"/>
          <cell r="BZ129">
            <v>0</v>
          </cell>
          <cell r="CA129"/>
          <cell r="CB129"/>
          <cell r="CC129"/>
          <cell r="CD129">
            <v>35</v>
          </cell>
          <cell r="CE129"/>
          <cell r="CF129"/>
        </row>
        <row r="130">
          <cell r="B130" t="str">
            <v>000007223</v>
          </cell>
          <cell r="C130" t="str">
            <v>HUACA TRAPICHE DE BRONCE</v>
          </cell>
          <cell r="D130">
            <v>15</v>
          </cell>
          <cell r="E130">
            <v>11</v>
          </cell>
          <cell r="F130">
            <v>30</v>
          </cell>
          <cell r="G130">
            <v>19</v>
          </cell>
          <cell r="H130">
            <v>19</v>
          </cell>
          <cell r="I130">
            <v>19</v>
          </cell>
          <cell r="J130">
            <v>19</v>
          </cell>
          <cell r="K130">
            <v>11.4</v>
          </cell>
          <cell r="L130">
            <v>19</v>
          </cell>
          <cell r="M130"/>
          <cell r="N130">
            <v>19</v>
          </cell>
          <cell r="O130"/>
          <cell r="P130">
            <v>0</v>
          </cell>
          <cell r="Q130"/>
          <cell r="R130"/>
          <cell r="S130">
            <v>19</v>
          </cell>
          <cell r="T130">
            <v>55</v>
          </cell>
          <cell r="U130"/>
          <cell r="V130"/>
          <cell r="W130"/>
          <cell r="X130"/>
          <cell r="Y130"/>
          <cell r="Z130">
            <v>30</v>
          </cell>
          <cell r="AA130"/>
          <cell r="AB130">
            <v>10</v>
          </cell>
          <cell r="AC130"/>
          <cell r="AD130">
            <v>12</v>
          </cell>
          <cell r="AE130"/>
          <cell r="AF130"/>
          <cell r="AG130"/>
          <cell r="AH130">
            <v>3</v>
          </cell>
          <cell r="AI130"/>
          <cell r="AJ130">
            <v>199</v>
          </cell>
          <cell r="AK130">
            <v>157</v>
          </cell>
          <cell r="AL130">
            <v>10</v>
          </cell>
          <cell r="AM130">
            <v>22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/>
          <cell r="AS130"/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/>
          <cell r="AY130"/>
          <cell r="AZ130"/>
          <cell r="BA130">
            <v>0</v>
          </cell>
          <cell r="BB130"/>
          <cell r="BC130"/>
          <cell r="BD130"/>
          <cell r="BE130"/>
          <cell r="BF130"/>
          <cell r="BG130"/>
          <cell r="BH130">
            <v>19</v>
          </cell>
          <cell r="BI130">
            <v>0</v>
          </cell>
          <cell r="BJ130"/>
          <cell r="BK130"/>
          <cell r="BL130"/>
          <cell r="BM130"/>
          <cell r="BN130"/>
          <cell r="BO130"/>
          <cell r="BP130"/>
          <cell r="BQ130"/>
          <cell r="BR130"/>
          <cell r="BS130">
            <v>14</v>
          </cell>
          <cell r="BT130">
            <v>14</v>
          </cell>
          <cell r="BU130">
            <v>0</v>
          </cell>
          <cell r="BV130">
            <v>0</v>
          </cell>
          <cell r="BW130">
            <v>30</v>
          </cell>
          <cell r="BX130"/>
          <cell r="BY130"/>
          <cell r="BZ130">
            <v>0</v>
          </cell>
          <cell r="CA130"/>
          <cell r="CB130"/>
          <cell r="CC130"/>
          <cell r="CD130">
            <v>43</v>
          </cell>
          <cell r="CE130"/>
          <cell r="CF130"/>
        </row>
        <row r="131">
          <cell r="B131" t="str">
            <v>000004429</v>
          </cell>
          <cell r="C131" t="str">
            <v>CRUZ DEL MEDANO</v>
          </cell>
          <cell r="D131">
            <v>162</v>
          </cell>
          <cell r="E131">
            <v>120</v>
          </cell>
          <cell r="F131">
            <v>119</v>
          </cell>
          <cell r="G131">
            <v>160.33333333333334</v>
          </cell>
          <cell r="H131">
            <v>160.33333333333334</v>
          </cell>
          <cell r="I131">
            <v>160.33333333333334</v>
          </cell>
          <cell r="J131">
            <v>160.33333333333334</v>
          </cell>
          <cell r="K131">
            <v>96.2</v>
          </cell>
          <cell r="L131">
            <v>160.33333333333334</v>
          </cell>
          <cell r="M131">
            <v>746</v>
          </cell>
          <cell r="N131">
            <v>160.33333333333334</v>
          </cell>
          <cell r="O131">
            <v>447</v>
          </cell>
          <cell r="P131">
            <v>0</v>
          </cell>
          <cell r="Q131"/>
          <cell r="R131"/>
          <cell r="S131">
            <v>160.33333333333334</v>
          </cell>
          <cell r="T131">
            <v>215</v>
          </cell>
          <cell r="U131"/>
          <cell r="V131"/>
          <cell r="W131"/>
          <cell r="X131"/>
          <cell r="Y131"/>
          <cell r="Z131">
            <v>120</v>
          </cell>
          <cell r="AA131">
            <v>3</v>
          </cell>
          <cell r="AB131">
            <v>20</v>
          </cell>
          <cell r="AC131"/>
          <cell r="AD131">
            <v>40</v>
          </cell>
          <cell r="AE131">
            <v>12</v>
          </cell>
          <cell r="AF131"/>
          <cell r="AG131"/>
          <cell r="AH131">
            <v>20</v>
          </cell>
          <cell r="AI131"/>
          <cell r="AJ131">
            <v>777</v>
          </cell>
          <cell r="AK131">
            <v>611</v>
          </cell>
          <cell r="AL131">
            <v>39</v>
          </cell>
          <cell r="AM131">
            <v>88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/>
          <cell r="AS131"/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/>
          <cell r="AY131"/>
          <cell r="AZ131"/>
          <cell r="BA131">
            <v>0</v>
          </cell>
          <cell r="BB131"/>
          <cell r="BC131"/>
          <cell r="BD131"/>
          <cell r="BE131"/>
          <cell r="BF131"/>
          <cell r="BG131"/>
          <cell r="BH131">
            <v>160.33333333333334</v>
          </cell>
          <cell r="BI131">
            <v>0</v>
          </cell>
          <cell r="BJ131"/>
          <cell r="BK131"/>
          <cell r="BL131"/>
          <cell r="BM131"/>
          <cell r="BN131"/>
          <cell r="BO131"/>
          <cell r="BP131"/>
          <cell r="BQ131"/>
          <cell r="BR131"/>
          <cell r="BS131">
            <v>25</v>
          </cell>
          <cell r="BT131">
            <v>25</v>
          </cell>
          <cell r="BU131">
            <v>0</v>
          </cell>
          <cell r="BV131">
            <v>0</v>
          </cell>
          <cell r="BW131">
            <v>100</v>
          </cell>
          <cell r="BX131"/>
          <cell r="BY131"/>
          <cell r="BZ131">
            <v>0</v>
          </cell>
          <cell r="CA131"/>
          <cell r="CB131"/>
          <cell r="CC131"/>
          <cell r="CD131">
            <v>54</v>
          </cell>
          <cell r="CE131"/>
          <cell r="CF131"/>
        </row>
        <row r="132">
          <cell r="B132" t="str">
            <v>000004430</v>
          </cell>
          <cell r="C132" t="str">
            <v>QUEMAZON</v>
          </cell>
          <cell r="D132">
            <v>39</v>
          </cell>
          <cell r="E132">
            <v>25</v>
          </cell>
          <cell r="F132">
            <v>41</v>
          </cell>
          <cell r="G132">
            <v>34</v>
          </cell>
          <cell r="H132">
            <v>34</v>
          </cell>
          <cell r="I132">
            <v>34</v>
          </cell>
          <cell r="J132">
            <v>34</v>
          </cell>
          <cell r="K132">
            <v>20.399999999999999</v>
          </cell>
          <cell r="L132">
            <v>34</v>
          </cell>
          <cell r="M132"/>
          <cell r="N132">
            <v>34</v>
          </cell>
          <cell r="O132"/>
          <cell r="P132">
            <v>0</v>
          </cell>
          <cell r="Q132"/>
          <cell r="R132"/>
          <cell r="S132">
            <v>34</v>
          </cell>
          <cell r="T132">
            <v>64</v>
          </cell>
          <cell r="U132"/>
          <cell r="V132"/>
          <cell r="W132"/>
          <cell r="X132"/>
          <cell r="Y132"/>
          <cell r="Z132">
            <v>40</v>
          </cell>
          <cell r="AA132"/>
          <cell r="AB132">
            <v>7</v>
          </cell>
          <cell r="AC132"/>
          <cell r="AD132">
            <v>16</v>
          </cell>
          <cell r="AE132"/>
          <cell r="AF132"/>
          <cell r="AG132"/>
          <cell r="AH132">
            <v>1</v>
          </cell>
          <cell r="AI132"/>
          <cell r="AJ132">
            <v>268</v>
          </cell>
          <cell r="AK132">
            <v>211</v>
          </cell>
          <cell r="AL132">
            <v>14</v>
          </cell>
          <cell r="AM132">
            <v>30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/>
          <cell r="AS132"/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/>
          <cell r="AY132"/>
          <cell r="AZ132"/>
          <cell r="BA132">
            <v>0</v>
          </cell>
          <cell r="BB132"/>
          <cell r="BC132"/>
          <cell r="BD132"/>
          <cell r="BE132"/>
          <cell r="BF132"/>
          <cell r="BG132"/>
          <cell r="BH132">
            <v>34</v>
          </cell>
          <cell r="BI132">
            <v>0</v>
          </cell>
          <cell r="BJ132"/>
          <cell r="BK132"/>
          <cell r="BL132"/>
          <cell r="BM132"/>
          <cell r="BN132"/>
          <cell r="BO132"/>
          <cell r="BP132"/>
          <cell r="BQ132"/>
          <cell r="BR132"/>
          <cell r="BS132">
            <v>6</v>
          </cell>
          <cell r="BT132">
            <v>6</v>
          </cell>
          <cell r="BU132">
            <v>0</v>
          </cell>
          <cell r="BV132">
            <v>0</v>
          </cell>
          <cell r="BW132">
            <v>25</v>
          </cell>
          <cell r="BX132"/>
          <cell r="BY132"/>
          <cell r="BZ132">
            <v>0</v>
          </cell>
          <cell r="CA132"/>
          <cell r="CB132"/>
          <cell r="CC132"/>
          <cell r="CD132">
            <v>12</v>
          </cell>
          <cell r="CE132"/>
          <cell r="CF132"/>
        </row>
        <row r="133">
          <cell r="B133" t="str">
            <v>000004437</v>
          </cell>
          <cell r="C133" t="str">
            <v>HUACA DE BARRO</v>
          </cell>
          <cell r="D133">
            <v>105</v>
          </cell>
          <cell r="E133">
            <v>56</v>
          </cell>
          <cell r="F133">
            <v>91</v>
          </cell>
          <cell r="G133">
            <v>88</v>
          </cell>
          <cell r="H133">
            <v>88</v>
          </cell>
          <cell r="I133">
            <v>88</v>
          </cell>
          <cell r="J133">
            <v>88</v>
          </cell>
          <cell r="K133">
            <v>52.8</v>
          </cell>
          <cell r="L133">
            <v>88</v>
          </cell>
          <cell r="M133"/>
          <cell r="N133">
            <v>88</v>
          </cell>
          <cell r="O133"/>
          <cell r="P133">
            <v>0</v>
          </cell>
          <cell r="Q133"/>
          <cell r="R133"/>
          <cell r="S133">
            <v>88</v>
          </cell>
          <cell r="T133">
            <v>109</v>
          </cell>
          <cell r="U133"/>
          <cell r="V133"/>
          <cell r="W133"/>
          <cell r="X133"/>
          <cell r="Y133"/>
          <cell r="Z133">
            <v>40</v>
          </cell>
          <cell r="AA133">
            <v>5</v>
          </cell>
          <cell r="AB133">
            <v>20</v>
          </cell>
          <cell r="AC133">
            <v>6</v>
          </cell>
          <cell r="AD133">
            <v>30</v>
          </cell>
          <cell r="AE133">
            <v>7</v>
          </cell>
          <cell r="AF133"/>
          <cell r="AG133"/>
          <cell r="AH133">
            <v>1</v>
          </cell>
          <cell r="AI133"/>
          <cell r="AJ133">
            <v>595</v>
          </cell>
          <cell r="AK133">
            <v>468</v>
          </cell>
          <cell r="AL133">
            <v>30</v>
          </cell>
          <cell r="AM133">
            <v>67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/>
          <cell r="AS133"/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/>
          <cell r="AY133"/>
          <cell r="AZ133"/>
          <cell r="BA133">
            <v>0</v>
          </cell>
          <cell r="BB133"/>
          <cell r="BC133"/>
          <cell r="BD133"/>
          <cell r="BE133"/>
          <cell r="BF133"/>
          <cell r="BG133"/>
          <cell r="BH133">
            <v>88</v>
          </cell>
          <cell r="BI133">
            <v>0</v>
          </cell>
          <cell r="BJ133"/>
          <cell r="BK133"/>
          <cell r="BL133"/>
          <cell r="BM133"/>
          <cell r="BN133"/>
          <cell r="BO133"/>
          <cell r="BP133"/>
          <cell r="BQ133"/>
          <cell r="BR133"/>
          <cell r="BS133">
            <v>12</v>
          </cell>
          <cell r="BT133">
            <v>12</v>
          </cell>
          <cell r="BU133">
            <v>0</v>
          </cell>
          <cell r="BV133">
            <v>0</v>
          </cell>
          <cell r="BW133">
            <v>30</v>
          </cell>
          <cell r="BX133"/>
          <cell r="BY133"/>
          <cell r="BZ133">
            <v>0</v>
          </cell>
          <cell r="CA133"/>
          <cell r="CB133"/>
          <cell r="CC133"/>
          <cell r="CD133">
            <v>26</v>
          </cell>
          <cell r="CE133"/>
          <cell r="CF133"/>
        </row>
        <row r="134">
          <cell r="B134" t="str">
            <v>000004434</v>
          </cell>
          <cell r="C134" t="str">
            <v>LAS PAMPAS</v>
          </cell>
          <cell r="D134">
            <v>34</v>
          </cell>
          <cell r="E134">
            <v>17</v>
          </cell>
          <cell r="F134">
            <v>41</v>
          </cell>
          <cell r="G134">
            <v>42</v>
          </cell>
          <cell r="H134">
            <v>42</v>
          </cell>
          <cell r="I134">
            <v>42</v>
          </cell>
          <cell r="J134">
            <v>42</v>
          </cell>
          <cell r="K134">
            <v>25.2</v>
          </cell>
          <cell r="L134">
            <v>42</v>
          </cell>
          <cell r="M134"/>
          <cell r="N134">
            <v>42</v>
          </cell>
          <cell r="O134"/>
          <cell r="P134">
            <v>0</v>
          </cell>
          <cell r="Q134"/>
          <cell r="R134"/>
          <cell r="S134">
            <v>42</v>
          </cell>
          <cell r="T134">
            <v>72</v>
          </cell>
          <cell r="U134"/>
          <cell r="V134"/>
          <cell r="W134"/>
          <cell r="X134"/>
          <cell r="Y134"/>
          <cell r="Z134">
            <v>50</v>
          </cell>
          <cell r="AA134"/>
          <cell r="AB134">
            <v>8</v>
          </cell>
          <cell r="AC134"/>
          <cell r="AD134">
            <v>12</v>
          </cell>
          <cell r="AE134"/>
          <cell r="AF134"/>
          <cell r="AG134"/>
          <cell r="AH134">
            <v>2</v>
          </cell>
          <cell r="AI134"/>
          <cell r="AJ134">
            <v>270</v>
          </cell>
          <cell r="AK134">
            <v>212</v>
          </cell>
          <cell r="AL134">
            <v>14</v>
          </cell>
          <cell r="AM134">
            <v>30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/>
          <cell r="AS134"/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/>
          <cell r="AY134"/>
          <cell r="AZ134"/>
          <cell r="BA134">
            <v>0</v>
          </cell>
          <cell r="BB134"/>
          <cell r="BC134"/>
          <cell r="BD134"/>
          <cell r="BE134"/>
          <cell r="BF134"/>
          <cell r="BG134"/>
          <cell r="BH134">
            <v>42</v>
          </cell>
          <cell r="BI134">
            <v>0</v>
          </cell>
          <cell r="BJ134"/>
          <cell r="BK134"/>
          <cell r="BL134"/>
          <cell r="BM134"/>
          <cell r="BN134"/>
          <cell r="BO134"/>
          <cell r="BP134"/>
          <cell r="BQ134"/>
          <cell r="BR134"/>
          <cell r="BS134">
            <v>7</v>
          </cell>
          <cell r="BT134">
            <v>7</v>
          </cell>
          <cell r="BU134">
            <v>0</v>
          </cell>
          <cell r="BV134">
            <v>0</v>
          </cell>
          <cell r="BW134">
            <v>25</v>
          </cell>
          <cell r="BX134"/>
          <cell r="BY134"/>
          <cell r="BZ134">
            <v>0</v>
          </cell>
          <cell r="CA134"/>
          <cell r="CB134"/>
          <cell r="CC134"/>
          <cell r="CD134">
            <v>12</v>
          </cell>
          <cell r="CE134"/>
          <cell r="CF134"/>
        </row>
        <row r="135">
          <cell r="B135" t="str">
            <v>000004426</v>
          </cell>
          <cell r="C135" t="str">
            <v>ARBOLSOL</v>
          </cell>
          <cell r="D135">
            <v>71</v>
          </cell>
          <cell r="E135">
            <v>45</v>
          </cell>
          <cell r="F135">
            <v>85</v>
          </cell>
          <cell r="G135">
            <v>80.666666666666671</v>
          </cell>
          <cell r="H135">
            <v>80.666666666666671</v>
          </cell>
          <cell r="I135">
            <v>80.666666666666671</v>
          </cell>
          <cell r="J135">
            <v>80.666666666666671</v>
          </cell>
          <cell r="K135">
            <v>48.4</v>
          </cell>
          <cell r="L135">
            <v>80.666666666666671</v>
          </cell>
          <cell r="M135"/>
          <cell r="N135">
            <v>80.666666666666671</v>
          </cell>
          <cell r="O135"/>
          <cell r="P135">
            <v>0</v>
          </cell>
          <cell r="Q135"/>
          <cell r="R135"/>
          <cell r="S135">
            <v>80.666666666666671</v>
          </cell>
          <cell r="T135">
            <v>123</v>
          </cell>
          <cell r="U135"/>
          <cell r="V135"/>
          <cell r="W135"/>
          <cell r="X135"/>
          <cell r="Y135">
            <v>1</v>
          </cell>
          <cell r="Z135">
            <v>71</v>
          </cell>
          <cell r="AA135">
            <v>1</v>
          </cell>
          <cell r="AB135">
            <v>15</v>
          </cell>
          <cell r="AC135"/>
          <cell r="AD135">
            <v>20</v>
          </cell>
          <cell r="AE135">
            <v>7</v>
          </cell>
          <cell r="AF135"/>
          <cell r="AG135"/>
          <cell r="AH135">
            <v>8</v>
          </cell>
          <cell r="AI135"/>
          <cell r="AJ135">
            <v>552</v>
          </cell>
          <cell r="AK135">
            <v>434</v>
          </cell>
          <cell r="AL135">
            <v>28</v>
          </cell>
          <cell r="AM135">
            <v>62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/>
          <cell r="AS135"/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/>
          <cell r="AY135"/>
          <cell r="AZ135"/>
          <cell r="BA135">
            <v>0</v>
          </cell>
          <cell r="BB135"/>
          <cell r="BC135"/>
          <cell r="BD135"/>
          <cell r="BE135"/>
          <cell r="BF135"/>
          <cell r="BG135"/>
          <cell r="BH135">
            <v>80.666666666666671</v>
          </cell>
          <cell r="BI135">
            <v>0</v>
          </cell>
          <cell r="BJ135"/>
          <cell r="BK135"/>
          <cell r="BL135"/>
          <cell r="BM135"/>
          <cell r="BN135"/>
          <cell r="BO135"/>
          <cell r="BP135"/>
          <cell r="BQ135"/>
          <cell r="BR135"/>
          <cell r="BS135">
            <v>10</v>
          </cell>
          <cell r="BT135">
            <v>10</v>
          </cell>
          <cell r="BU135">
            <v>0</v>
          </cell>
          <cell r="BV135">
            <v>0</v>
          </cell>
          <cell r="BW135">
            <v>25</v>
          </cell>
          <cell r="BX135"/>
          <cell r="BY135"/>
          <cell r="BZ135">
            <v>0</v>
          </cell>
          <cell r="CA135"/>
          <cell r="CB135"/>
          <cell r="CC135"/>
          <cell r="CD135">
            <v>33</v>
          </cell>
          <cell r="CE135"/>
          <cell r="CF135"/>
        </row>
        <row r="136">
          <cell r="B136" t="str">
            <v>000004424</v>
          </cell>
          <cell r="C136" t="str">
            <v>LAGUNAS (MORROPE)</v>
          </cell>
          <cell r="D136">
            <v>85</v>
          </cell>
          <cell r="E136">
            <v>37</v>
          </cell>
          <cell r="F136">
            <v>52</v>
          </cell>
          <cell r="G136">
            <v>49</v>
          </cell>
          <cell r="H136">
            <v>49</v>
          </cell>
          <cell r="I136">
            <v>49</v>
          </cell>
          <cell r="J136">
            <v>49</v>
          </cell>
          <cell r="K136">
            <v>29.4</v>
          </cell>
          <cell r="L136">
            <v>49</v>
          </cell>
          <cell r="M136"/>
          <cell r="N136">
            <v>49</v>
          </cell>
          <cell r="O136"/>
          <cell r="P136">
            <v>0</v>
          </cell>
          <cell r="Q136"/>
          <cell r="R136"/>
          <cell r="S136">
            <v>49</v>
          </cell>
          <cell r="T136">
            <v>72</v>
          </cell>
          <cell r="U136"/>
          <cell r="V136"/>
          <cell r="W136"/>
          <cell r="X136"/>
          <cell r="Y136"/>
          <cell r="Z136">
            <v>40</v>
          </cell>
          <cell r="AA136">
            <v>1</v>
          </cell>
          <cell r="AB136">
            <v>8</v>
          </cell>
          <cell r="AC136"/>
          <cell r="AD136">
            <v>19</v>
          </cell>
          <cell r="AE136"/>
          <cell r="AF136"/>
          <cell r="AG136"/>
          <cell r="AH136">
            <v>4</v>
          </cell>
          <cell r="AI136"/>
          <cell r="AJ136">
            <v>339</v>
          </cell>
          <cell r="AK136">
            <v>267</v>
          </cell>
          <cell r="AL136">
            <v>17</v>
          </cell>
          <cell r="AM136">
            <v>38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/>
          <cell r="AS136"/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/>
          <cell r="AY136"/>
          <cell r="AZ136"/>
          <cell r="BA136">
            <v>0</v>
          </cell>
          <cell r="BB136"/>
          <cell r="BC136"/>
          <cell r="BD136"/>
          <cell r="BE136"/>
          <cell r="BF136"/>
          <cell r="BG136"/>
          <cell r="BH136">
            <v>49</v>
          </cell>
          <cell r="BI136">
            <v>0</v>
          </cell>
          <cell r="BJ136"/>
          <cell r="BK136"/>
          <cell r="BL136"/>
          <cell r="BM136"/>
          <cell r="BN136"/>
          <cell r="BO136"/>
          <cell r="BP136"/>
          <cell r="BQ136"/>
          <cell r="BR136"/>
          <cell r="BS136">
            <v>10</v>
          </cell>
          <cell r="BT136">
            <v>10</v>
          </cell>
          <cell r="BU136">
            <v>0</v>
          </cell>
          <cell r="BV136">
            <v>0</v>
          </cell>
          <cell r="BW136">
            <v>25</v>
          </cell>
          <cell r="BX136"/>
          <cell r="BY136"/>
          <cell r="BZ136">
            <v>0</v>
          </cell>
          <cell r="CA136"/>
          <cell r="CB136"/>
          <cell r="CC136"/>
          <cell r="CD136">
            <v>10</v>
          </cell>
          <cell r="CE136"/>
          <cell r="CF136"/>
        </row>
        <row r="137">
          <cell r="B137" t="str">
            <v>000004425</v>
          </cell>
          <cell r="C137" t="str">
            <v>CHEPITO</v>
          </cell>
          <cell r="D137">
            <v>42</v>
          </cell>
          <cell r="E137">
            <v>29</v>
          </cell>
          <cell r="F137">
            <v>44</v>
          </cell>
          <cell r="G137">
            <v>34.666666666666664</v>
          </cell>
          <cell r="H137">
            <v>34.666666666666664</v>
          </cell>
          <cell r="I137">
            <v>34.666666666666664</v>
          </cell>
          <cell r="J137">
            <v>34.666666666666664</v>
          </cell>
          <cell r="K137">
            <v>20.799999999999997</v>
          </cell>
          <cell r="L137">
            <v>34.666666666666664</v>
          </cell>
          <cell r="M137"/>
          <cell r="N137">
            <v>34.666666666666664</v>
          </cell>
          <cell r="O137"/>
          <cell r="P137">
            <v>0</v>
          </cell>
          <cell r="Q137"/>
          <cell r="R137"/>
          <cell r="S137">
            <v>34.666666666666664</v>
          </cell>
          <cell r="T137">
            <v>65</v>
          </cell>
          <cell r="U137"/>
          <cell r="V137"/>
          <cell r="W137"/>
          <cell r="X137"/>
          <cell r="Y137"/>
          <cell r="Z137">
            <v>40</v>
          </cell>
          <cell r="AA137"/>
          <cell r="AB137">
            <v>7</v>
          </cell>
          <cell r="AC137"/>
          <cell r="AD137">
            <v>14</v>
          </cell>
          <cell r="AE137">
            <v>2</v>
          </cell>
          <cell r="AF137"/>
          <cell r="AG137"/>
          <cell r="AH137">
            <v>2</v>
          </cell>
          <cell r="AI137"/>
          <cell r="AJ137">
            <v>288</v>
          </cell>
          <cell r="AK137">
            <v>226</v>
          </cell>
          <cell r="AL137">
            <v>15</v>
          </cell>
          <cell r="AM137">
            <v>32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/>
          <cell r="AS137"/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/>
          <cell r="AY137"/>
          <cell r="AZ137"/>
          <cell r="BA137">
            <v>0</v>
          </cell>
          <cell r="BB137"/>
          <cell r="BC137"/>
          <cell r="BD137"/>
          <cell r="BE137"/>
          <cell r="BF137"/>
          <cell r="BG137"/>
          <cell r="BH137">
            <v>34.666666666666664</v>
          </cell>
          <cell r="BI137">
            <v>0</v>
          </cell>
          <cell r="BJ137"/>
          <cell r="BK137"/>
          <cell r="BL137"/>
          <cell r="BM137"/>
          <cell r="BN137"/>
          <cell r="BO137"/>
          <cell r="BP137"/>
          <cell r="BQ137"/>
          <cell r="BR137"/>
          <cell r="BS137">
            <v>8</v>
          </cell>
          <cell r="BT137">
            <v>8</v>
          </cell>
          <cell r="BU137">
            <v>0</v>
          </cell>
          <cell r="BV137">
            <v>0</v>
          </cell>
          <cell r="BW137">
            <v>30</v>
          </cell>
          <cell r="BX137"/>
          <cell r="BY137"/>
          <cell r="BZ137">
            <v>0</v>
          </cell>
          <cell r="CA137"/>
          <cell r="CB137"/>
          <cell r="CC137"/>
          <cell r="CD137">
            <v>13</v>
          </cell>
          <cell r="CE137"/>
          <cell r="CF137"/>
        </row>
        <row r="138">
          <cell r="B138" t="str">
            <v>000004438</v>
          </cell>
          <cell r="C138" t="str">
            <v>POSITOS</v>
          </cell>
          <cell r="D138">
            <v>72</v>
          </cell>
          <cell r="E138">
            <v>35</v>
          </cell>
          <cell r="F138">
            <v>63</v>
          </cell>
          <cell r="G138">
            <v>34.333333333333336</v>
          </cell>
          <cell r="H138">
            <v>34.333333333333336</v>
          </cell>
          <cell r="I138">
            <v>34.333333333333336</v>
          </cell>
          <cell r="J138">
            <v>34.333333333333336</v>
          </cell>
          <cell r="K138">
            <v>20.6</v>
          </cell>
          <cell r="L138">
            <v>34.333333333333336</v>
          </cell>
          <cell r="M138">
            <v>72</v>
          </cell>
          <cell r="N138">
            <v>34.333333333333336</v>
          </cell>
          <cell r="O138"/>
          <cell r="P138">
            <v>0</v>
          </cell>
          <cell r="Q138"/>
          <cell r="R138"/>
          <cell r="S138">
            <v>34.333333333333336</v>
          </cell>
          <cell r="T138">
            <v>75</v>
          </cell>
          <cell r="U138"/>
          <cell r="V138"/>
          <cell r="W138"/>
          <cell r="X138"/>
          <cell r="Y138"/>
          <cell r="Z138">
            <v>35</v>
          </cell>
          <cell r="AA138"/>
          <cell r="AB138">
            <v>15</v>
          </cell>
          <cell r="AC138"/>
          <cell r="AD138">
            <v>19</v>
          </cell>
          <cell r="AE138">
            <v>4</v>
          </cell>
          <cell r="AF138"/>
          <cell r="AG138"/>
          <cell r="AH138">
            <v>2</v>
          </cell>
          <cell r="AI138"/>
          <cell r="AJ138">
            <v>412</v>
          </cell>
          <cell r="AK138">
            <v>324</v>
          </cell>
          <cell r="AL138">
            <v>21</v>
          </cell>
          <cell r="AM138">
            <v>46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/>
          <cell r="AS138"/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/>
          <cell r="AY138"/>
          <cell r="AZ138"/>
          <cell r="BA138">
            <v>0</v>
          </cell>
          <cell r="BB138"/>
          <cell r="BC138"/>
          <cell r="BD138"/>
          <cell r="BE138"/>
          <cell r="BF138"/>
          <cell r="BG138"/>
          <cell r="BH138">
            <v>34.333333333333336</v>
          </cell>
          <cell r="BI138">
            <v>0</v>
          </cell>
          <cell r="BJ138"/>
          <cell r="BK138"/>
          <cell r="BL138"/>
          <cell r="BM138"/>
          <cell r="BN138"/>
          <cell r="BO138"/>
          <cell r="BP138"/>
          <cell r="BQ138"/>
          <cell r="BR138"/>
          <cell r="BS138">
            <v>12</v>
          </cell>
          <cell r="BT138">
            <v>12</v>
          </cell>
          <cell r="BU138">
            <v>0</v>
          </cell>
          <cell r="BV138">
            <v>0</v>
          </cell>
          <cell r="BW138">
            <v>40</v>
          </cell>
          <cell r="BX138"/>
          <cell r="BY138"/>
          <cell r="BZ138">
            <v>0</v>
          </cell>
          <cell r="CA138"/>
          <cell r="CB138"/>
          <cell r="CC138"/>
          <cell r="CD138">
            <v>18</v>
          </cell>
          <cell r="CE138"/>
          <cell r="CF138"/>
        </row>
        <row r="139">
          <cell r="B139" t="str">
            <v>000004423</v>
          </cell>
          <cell r="C139" t="str">
            <v>TRANCA FANUPE</v>
          </cell>
          <cell r="D139">
            <v>129</v>
          </cell>
          <cell r="E139">
            <v>69</v>
          </cell>
          <cell r="F139">
            <v>87</v>
          </cell>
          <cell r="G139">
            <v>99</v>
          </cell>
          <cell r="H139">
            <v>99</v>
          </cell>
          <cell r="I139">
            <v>99</v>
          </cell>
          <cell r="J139">
            <v>99</v>
          </cell>
          <cell r="K139">
            <v>59.4</v>
          </cell>
          <cell r="L139">
            <v>99</v>
          </cell>
          <cell r="M139"/>
          <cell r="N139">
            <v>99</v>
          </cell>
          <cell r="O139"/>
          <cell r="P139">
            <v>0</v>
          </cell>
          <cell r="Q139"/>
          <cell r="R139"/>
          <cell r="S139">
            <v>99</v>
          </cell>
          <cell r="T139">
            <v>126</v>
          </cell>
          <cell r="U139"/>
          <cell r="V139"/>
          <cell r="W139"/>
          <cell r="X139"/>
          <cell r="Y139"/>
          <cell r="Z139">
            <v>70</v>
          </cell>
          <cell r="AA139"/>
          <cell r="AB139">
            <v>15</v>
          </cell>
          <cell r="AC139"/>
          <cell r="AD139">
            <v>33</v>
          </cell>
          <cell r="AE139">
            <v>7</v>
          </cell>
          <cell r="AF139"/>
          <cell r="AG139"/>
          <cell r="AH139">
            <v>1</v>
          </cell>
          <cell r="AI139"/>
          <cell r="AJ139">
            <v>568</v>
          </cell>
          <cell r="AK139">
            <v>447</v>
          </cell>
          <cell r="AL139">
            <v>29</v>
          </cell>
          <cell r="AM139">
            <v>64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/>
          <cell r="AS139"/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/>
          <cell r="AY139"/>
          <cell r="AZ139"/>
          <cell r="BA139">
            <v>0</v>
          </cell>
          <cell r="BB139"/>
          <cell r="BC139"/>
          <cell r="BD139"/>
          <cell r="BE139"/>
          <cell r="BF139"/>
          <cell r="BG139"/>
          <cell r="BH139">
            <v>99</v>
          </cell>
          <cell r="BI139">
            <v>0</v>
          </cell>
          <cell r="BJ139"/>
          <cell r="BK139"/>
          <cell r="BL139"/>
          <cell r="BM139"/>
          <cell r="BN139"/>
          <cell r="BO139"/>
          <cell r="BP139"/>
          <cell r="BQ139"/>
          <cell r="BR139"/>
          <cell r="BS139">
            <v>6</v>
          </cell>
          <cell r="BT139">
            <v>6</v>
          </cell>
          <cell r="BU139">
            <v>0</v>
          </cell>
          <cell r="BV139">
            <v>0</v>
          </cell>
          <cell r="BW139">
            <v>30</v>
          </cell>
          <cell r="BX139"/>
          <cell r="BY139"/>
          <cell r="BZ139">
            <v>0</v>
          </cell>
          <cell r="CA139"/>
          <cell r="CB139"/>
          <cell r="CC139"/>
          <cell r="CD139">
            <v>20</v>
          </cell>
          <cell r="CE139"/>
          <cell r="CF139"/>
        </row>
        <row r="140">
          <cell r="B140" t="str">
            <v>000004428</v>
          </cell>
          <cell r="C140" t="str">
            <v>LA GARTERA</v>
          </cell>
          <cell r="D140">
            <v>109</v>
          </cell>
          <cell r="E140">
            <v>41</v>
          </cell>
          <cell r="F140">
            <v>80</v>
          </cell>
          <cell r="G140">
            <v>80.666666666666671</v>
          </cell>
          <cell r="H140">
            <v>80.666666666666671</v>
          </cell>
          <cell r="I140">
            <v>80.666666666666671</v>
          </cell>
          <cell r="J140">
            <v>80.666666666666671</v>
          </cell>
          <cell r="K140">
            <v>48.4</v>
          </cell>
          <cell r="L140">
            <v>80.666666666666671</v>
          </cell>
          <cell r="M140"/>
          <cell r="N140">
            <v>80.666666666666671</v>
          </cell>
          <cell r="O140"/>
          <cell r="P140">
            <v>0</v>
          </cell>
          <cell r="Q140"/>
          <cell r="R140"/>
          <cell r="S140">
            <v>80.666666666666671</v>
          </cell>
          <cell r="T140">
            <v>122</v>
          </cell>
          <cell r="U140"/>
          <cell r="V140"/>
          <cell r="W140"/>
          <cell r="X140"/>
          <cell r="Y140"/>
          <cell r="Z140">
            <v>75</v>
          </cell>
          <cell r="AA140">
            <v>9</v>
          </cell>
          <cell r="AB140">
            <v>14</v>
          </cell>
          <cell r="AC140"/>
          <cell r="AD140">
            <v>17</v>
          </cell>
          <cell r="AE140">
            <v>6</v>
          </cell>
          <cell r="AF140"/>
          <cell r="AG140"/>
          <cell r="AH140">
            <v>1</v>
          </cell>
          <cell r="AI140"/>
          <cell r="AJ140">
            <v>520</v>
          </cell>
          <cell r="AK140">
            <v>409</v>
          </cell>
          <cell r="AL140">
            <v>26</v>
          </cell>
          <cell r="AM140">
            <v>59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/>
          <cell r="AS140"/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/>
          <cell r="AY140"/>
          <cell r="AZ140"/>
          <cell r="BA140">
            <v>0</v>
          </cell>
          <cell r="BB140"/>
          <cell r="BC140"/>
          <cell r="BD140"/>
          <cell r="BE140"/>
          <cell r="BF140"/>
          <cell r="BG140"/>
          <cell r="BH140">
            <v>80.666666666666671</v>
          </cell>
          <cell r="BI140">
            <v>0</v>
          </cell>
          <cell r="BJ140"/>
          <cell r="BK140"/>
          <cell r="BL140"/>
          <cell r="BM140"/>
          <cell r="BN140"/>
          <cell r="BO140"/>
          <cell r="BP140"/>
          <cell r="BQ140"/>
          <cell r="BR140"/>
          <cell r="BS140">
            <v>60</v>
          </cell>
          <cell r="BT140">
            <v>60</v>
          </cell>
          <cell r="BU140">
            <v>0</v>
          </cell>
          <cell r="BV140">
            <v>0</v>
          </cell>
          <cell r="BW140">
            <v>30</v>
          </cell>
          <cell r="BX140"/>
          <cell r="BY140"/>
          <cell r="BZ140">
            <v>0</v>
          </cell>
          <cell r="CA140"/>
          <cell r="CB140"/>
          <cell r="CC140"/>
          <cell r="CD140">
            <v>15</v>
          </cell>
          <cell r="CE140"/>
          <cell r="CF140"/>
        </row>
        <row r="141">
          <cell r="B141" t="str">
            <v>000004431</v>
          </cell>
          <cell r="C141" t="str">
            <v>FANUPE BARRIO NUEVO</v>
          </cell>
          <cell r="D141">
            <v>14</v>
          </cell>
          <cell r="E141">
            <v>10</v>
          </cell>
          <cell r="F141">
            <v>32</v>
          </cell>
          <cell r="G141">
            <v>17</v>
          </cell>
          <cell r="H141">
            <v>17</v>
          </cell>
          <cell r="I141">
            <v>17</v>
          </cell>
          <cell r="J141">
            <v>17</v>
          </cell>
          <cell r="K141">
            <v>10.199999999999999</v>
          </cell>
          <cell r="L141">
            <v>17</v>
          </cell>
          <cell r="M141"/>
          <cell r="N141">
            <v>17</v>
          </cell>
          <cell r="O141"/>
          <cell r="P141">
            <v>0</v>
          </cell>
          <cell r="Q141"/>
          <cell r="R141"/>
          <cell r="S141">
            <v>17</v>
          </cell>
          <cell r="T141">
            <v>89</v>
          </cell>
          <cell r="U141"/>
          <cell r="V141"/>
          <cell r="W141"/>
          <cell r="X141"/>
          <cell r="Y141"/>
          <cell r="Z141">
            <v>60</v>
          </cell>
          <cell r="AA141"/>
          <cell r="AB141">
            <v>15</v>
          </cell>
          <cell r="AC141"/>
          <cell r="AD141">
            <v>12</v>
          </cell>
          <cell r="AE141"/>
          <cell r="AF141"/>
          <cell r="AG141"/>
          <cell r="AH141">
            <v>2</v>
          </cell>
          <cell r="AI141"/>
          <cell r="AJ141">
            <v>207</v>
          </cell>
          <cell r="AK141">
            <v>162</v>
          </cell>
          <cell r="AL141">
            <v>10</v>
          </cell>
          <cell r="AM141">
            <v>23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/>
          <cell r="AS141"/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/>
          <cell r="AY141"/>
          <cell r="AZ141"/>
          <cell r="BA141">
            <v>0</v>
          </cell>
          <cell r="BB141"/>
          <cell r="BC141"/>
          <cell r="BD141"/>
          <cell r="BE141"/>
          <cell r="BF141"/>
          <cell r="BG141"/>
          <cell r="BH141">
            <v>17</v>
          </cell>
          <cell r="BI141">
            <v>0</v>
          </cell>
          <cell r="BJ141"/>
          <cell r="BK141"/>
          <cell r="BL141"/>
          <cell r="BM141"/>
          <cell r="BN141"/>
          <cell r="BO141"/>
          <cell r="BP141"/>
          <cell r="BQ141"/>
          <cell r="BR141"/>
          <cell r="BS141">
            <v>10</v>
          </cell>
          <cell r="BT141">
            <v>10</v>
          </cell>
          <cell r="BU141">
            <v>0</v>
          </cell>
          <cell r="BV141">
            <v>0</v>
          </cell>
          <cell r="BW141">
            <v>20</v>
          </cell>
          <cell r="BX141"/>
          <cell r="BY141"/>
          <cell r="BZ141">
            <v>0</v>
          </cell>
          <cell r="CA141"/>
          <cell r="CB141"/>
          <cell r="CC141"/>
          <cell r="CD141">
            <v>9</v>
          </cell>
          <cell r="CE141"/>
          <cell r="CF141"/>
        </row>
        <row r="142">
          <cell r="B142"/>
          <cell r="C142" t="str">
            <v>MICRORED SALAS</v>
          </cell>
          <cell r="D142">
            <v>259</v>
          </cell>
          <cell r="E142">
            <v>123</v>
          </cell>
          <cell r="F142">
            <v>397</v>
          </cell>
          <cell r="G142">
            <v>295.33333333333331</v>
          </cell>
          <cell r="H142">
            <v>295.33333333333331</v>
          </cell>
          <cell r="I142">
            <v>295.33333333333331</v>
          </cell>
          <cell r="J142">
            <v>295.33333333333331</v>
          </cell>
          <cell r="K142">
            <v>177.20000000000002</v>
          </cell>
          <cell r="L142">
            <v>295.33333333333331</v>
          </cell>
          <cell r="M142">
            <v>276</v>
          </cell>
          <cell r="N142">
            <v>295.33333333333331</v>
          </cell>
          <cell r="O142">
            <v>150.6</v>
          </cell>
          <cell r="P142">
            <v>0</v>
          </cell>
          <cell r="Q142">
            <v>0</v>
          </cell>
          <cell r="R142">
            <v>0</v>
          </cell>
          <cell r="S142">
            <v>295.33333333333331</v>
          </cell>
          <cell r="T142">
            <v>909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5</v>
          </cell>
          <cell r="Z142">
            <v>499</v>
          </cell>
          <cell r="AA142">
            <v>29</v>
          </cell>
          <cell r="AB142">
            <v>132</v>
          </cell>
          <cell r="AC142">
            <v>5</v>
          </cell>
          <cell r="AD142">
            <v>200</v>
          </cell>
          <cell r="AE142">
            <v>14</v>
          </cell>
          <cell r="AF142">
            <v>0</v>
          </cell>
          <cell r="AG142">
            <v>1</v>
          </cell>
          <cell r="AH142">
            <v>24</v>
          </cell>
          <cell r="AI142">
            <v>0</v>
          </cell>
          <cell r="AJ142">
            <v>1758</v>
          </cell>
          <cell r="AK142">
            <v>1758</v>
          </cell>
          <cell r="AL142">
            <v>112</v>
          </cell>
          <cell r="AM142">
            <v>253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113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295.33333333333331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99</v>
          </cell>
          <cell r="BT142">
            <v>79</v>
          </cell>
          <cell r="BU142">
            <v>20</v>
          </cell>
          <cell r="BV142">
            <v>0</v>
          </cell>
          <cell r="BW142">
            <v>375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379</v>
          </cell>
          <cell r="CE142">
            <v>0</v>
          </cell>
          <cell r="CF142">
            <v>0</v>
          </cell>
        </row>
        <row r="143">
          <cell r="B143" t="str">
            <v>000004386</v>
          </cell>
          <cell r="C143" t="str">
            <v>SALAS</v>
          </cell>
          <cell r="D143">
            <v>92</v>
          </cell>
          <cell r="E143">
            <v>39</v>
          </cell>
          <cell r="F143">
            <v>102</v>
          </cell>
          <cell r="G143">
            <v>119</v>
          </cell>
          <cell r="H143">
            <v>119</v>
          </cell>
          <cell r="I143">
            <v>119</v>
          </cell>
          <cell r="J143">
            <v>119</v>
          </cell>
          <cell r="K143">
            <v>71.399999999999991</v>
          </cell>
          <cell r="L143">
            <v>119</v>
          </cell>
          <cell r="M143">
            <v>163</v>
          </cell>
          <cell r="N143">
            <v>119</v>
          </cell>
          <cell r="O143">
            <v>97</v>
          </cell>
          <cell r="P143">
            <v>0</v>
          </cell>
          <cell r="Q143"/>
          <cell r="R143"/>
          <cell r="S143">
            <v>119</v>
          </cell>
          <cell r="T143">
            <v>255</v>
          </cell>
          <cell r="U143"/>
          <cell r="V143"/>
          <cell r="W143"/>
          <cell r="X143"/>
          <cell r="Y143">
            <v>5</v>
          </cell>
          <cell r="Z143">
            <v>140</v>
          </cell>
          <cell r="AA143">
            <v>10</v>
          </cell>
          <cell r="AB143">
            <v>20</v>
          </cell>
          <cell r="AC143">
            <v>5</v>
          </cell>
          <cell r="AD143">
            <v>60</v>
          </cell>
          <cell r="AE143">
            <v>10</v>
          </cell>
          <cell r="AF143"/>
          <cell r="AG143">
            <v>1</v>
          </cell>
          <cell r="AH143">
            <v>4</v>
          </cell>
          <cell r="AI143"/>
          <cell r="AJ143">
            <v>449</v>
          </cell>
          <cell r="AK143">
            <v>449</v>
          </cell>
          <cell r="AL143">
            <v>29</v>
          </cell>
          <cell r="AM143">
            <v>64</v>
          </cell>
          <cell r="AN143">
            <v>0</v>
          </cell>
          <cell r="AO143"/>
          <cell r="AP143"/>
          <cell r="AQ143"/>
          <cell r="AR143"/>
          <cell r="AS143"/>
          <cell r="AT143"/>
          <cell r="AU143"/>
          <cell r="AV143"/>
          <cell r="AW143"/>
          <cell r="AX143"/>
          <cell r="AY143"/>
          <cell r="AZ143">
            <v>113</v>
          </cell>
          <cell r="BA143">
            <v>0</v>
          </cell>
          <cell r="BB143"/>
          <cell r="BC143"/>
          <cell r="BD143"/>
          <cell r="BE143"/>
          <cell r="BF143"/>
          <cell r="BG143"/>
          <cell r="BH143">
            <v>119</v>
          </cell>
          <cell r="BI143">
            <v>0</v>
          </cell>
          <cell r="BJ143"/>
          <cell r="BK143"/>
          <cell r="BL143"/>
          <cell r="BM143"/>
          <cell r="BN143"/>
          <cell r="BO143"/>
          <cell r="BP143"/>
          <cell r="BQ143"/>
          <cell r="BR143"/>
          <cell r="BS143">
            <v>20</v>
          </cell>
          <cell r="BT143">
            <v>0</v>
          </cell>
          <cell r="BU143">
            <v>20</v>
          </cell>
          <cell r="BV143">
            <v>0</v>
          </cell>
          <cell r="BW143">
            <v>140</v>
          </cell>
          <cell r="BX143"/>
          <cell r="BY143"/>
          <cell r="BZ143">
            <v>0</v>
          </cell>
          <cell r="CA143"/>
          <cell r="CB143"/>
          <cell r="CC143"/>
          <cell r="CD143">
            <v>109</v>
          </cell>
          <cell r="CE143"/>
          <cell r="CF143"/>
        </row>
        <row r="144">
          <cell r="B144" t="str">
            <v>000004387</v>
          </cell>
          <cell r="C144" t="str">
            <v>PENACHI</v>
          </cell>
          <cell r="D144">
            <v>28</v>
          </cell>
          <cell r="E144">
            <v>6</v>
          </cell>
          <cell r="F144">
            <v>43</v>
          </cell>
          <cell r="G144">
            <v>32</v>
          </cell>
          <cell r="H144">
            <v>32</v>
          </cell>
          <cell r="I144">
            <v>32</v>
          </cell>
          <cell r="J144">
            <v>32</v>
          </cell>
          <cell r="K144">
            <v>19.2</v>
          </cell>
          <cell r="L144">
            <v>32</v>
          </cell>
          <cell r="M144"/>
          <cell r="N144">
            <v>32</v>
          </cell>
          <cell r="O144">
            <v>18.599999999999998</v>
          </cell>
          <cell r="P144">
            <v>0</v>
          </cell>
          <cell r="Q144"/>
          <cell r="R144"/>
          <cell r="S144">
            <v>32</v>
          </cell>
          <cell r="T144">
            <v>56</v>
          </cell>
          <cell r="U144"/>
          <cell r="V144"/>
          <cell r="W144"/>
          <cell r="X144"/>
          <cell r="Y144"/>
          <cell r="Z144">
            <v>30</v>
          </cell>
          <cell r="AA144"/>
          <cell r="AB144">
            <v>10</v>
          </cell>
          <cell r="AC144"/>
          <cell r="AD144">
            <v>15</v>
          </cell>
          <cell r="AE144"/>
          <cell r="AF144"/>
          <cell r="AG144"/>
          <cell r="AH144">
            <v>1</v>
          </cell>
          <cell r="AI144"/>
          <cell r="AJ144">
            <v>192</v>
          </cell>
          <cell r="AK144">
            <v>192</v>
          </cell>
          <cell r="AL144">
            <v>12</v>
          </cell>
          <cell r="AM144">
            <v>28</v>
          </cell>
          <cell r="AN144">
            <v>0</v>
          </cell>
          <cell r="AO144"/>
          <cell r="AP144"/>
          <cell r="AQ144"/>
          <cell r="AR144"/>
          <cell r="AS144"/>
          <cell r="AT144"/>
          <cell r="AU144"/>
          <cell r="AV144"/>
          <cell r="AW144"/>
          <cell r="AX144"/>
          <cell r="AY144"/>
          <cell r="AZ144"/>
          <cell r="BA144">
            <v>0</v>
          </cell>
          <cell r="BB144"/>
          <cell r="BC144"/>
          <cell r="BD144"/>
          <cell r="BE144"/>
          <cell r="BF144"/>
          <cell r="BG144"/>
          <cell r="BH144">
            <v>32</v>
          </cell>
          <cell r="BI144">
            <v>0</v>
          </cell>
          <cell r="BJ144"/>
          <cell r="BK144"/>
          <cell r="BL144"/>
          <cell r="BM144"/>
          <cell r="BN144"/>
          <cell r="BO144"/>
          <cell r="BP144"/>
          <cell r="BQ144"/>
          <cell r="BR144"/>
          <cell r="BS144">
            <v>2</v>
          </cell>
          <cell r="BT144">
            <v>2</v>
          </cell>
          <cell r="BU144">
            <v>0</v>
          </cell>
          <cell r="BV144">
            <v>0</v>
          </cell>
          <cell r="BW144">
            <v>20</v>
          </cell>
          <cell r="BX144"/>
          <cell r="BY144"/>
          <cell r="BZ144">
            <v>0</v>
          </cell>
          <cell r="CA144"/>
          <cell r="CB144"/>
          <cell r="CC144"/>
          <cell r="CD144">
            <v>45</v>
          </cell>
          <cell r="CE144"/>
          <cell r="CF144"/>
        </row>
        <row r="145">
          <cell r="B145" t="str">
            <v>000004388</v>
          </cell>
          <cell r="C145" t="str">
            <v>KERGUER</v>
          </cell>
          <cell r="D145">
            <v>3</v>
          </cell>
          <cell r="E145">
            <v>3</v>
          </cell>
          <cell r="F145">
            <v>21</v>
          </cell>
          <cell r="G145">
            <v>6.666666666666667</v>
          </cell>
          <cell r="H145">
            <v>6.666666666666667</v>
          </cell>
          <cell r="I145">
            <v>6.666666666666667</v>
          </cell>
          <cell r="J145">
            <v>6.666666666666667</v>
          </cell>
          <cell r="K145">
            <v>4</v>
          </cell>
          <cell r="L145">
            <v>6.666666666666667</v>
          </cell>
          <cell r="M145"/>
          <cell r="N145">
            <v>6.666666666666667</v>
          </cell>
          <cell r="O145"/>
          <cell r="P145">
            <v>0</v>
          </cell>
          <cell r="Q145"/>
          <cell r="R145"/>
          <cell r="S145">
            <v>6.666666666666667</v>
          </cell>
          <cell r="T145">
            <v>61</v>
          </cell>
          <cell r="U145"/>
          <cell r="V145"/>
          <cell r="W145"/>
          <cell r="X145"/>
          <cell r="Y145"/>
          <cell r="Z145">
            <v>40</v>
          </cell>
          <cell r="AA145"/>
          <cell r="AB145">
            <v>8</v>
          </cell>
          <cell r="AC145"/>
          <cell r="AD145">
            <v>12</v>
          </cell>
          <cell r="AE145"/>
          <cell r="AF145"/>
          <cell r="AG145"/>
          <cell r="AH145">
            <v>1</v>
          </cell>
          <cell r="AI145"/>
          <cell r="AJ145">
            <v>94</v>
          </cell>
          <cell r="AK145">
            <v>94</v>
          </cell>
          <cell r="AL145">
            <v>6</v>
          </cell>
          <cell r="AM145">
            <v>14</v>
          </cell>
          <cell r="AN145">
            <v>0</v>
          </cell>
          <cell r="AO145"/>
          <cell r="AP145"/>
          <cell r="AQ145"/>
          <cell r="AR145"/>
          <cell r="AS145"/>
          <cell r="AT145"/>
          <cell r="AU145"/>
          <cell r="AV145"/>
          <cell r="AW145"/>
          <cell r="AX145"/>
          <cell r="AY145"/>
          <cell r="AZ145"/>
          <cell r="BA145">
            <v>0</v>
          </cell>
          <cell r="BB145"/>
          <cell r="BC145"/>
          <cell r="BD145"/>
          <cell r="BE145"/>
          <cell r="BF145"/>
          <cell r="BG145"/>
          <cell r="BH145">
            <v>6.666666666666667</v>
          </cell>
          <cell r="BI145">
            <v>0</v>
          </cell>
          <cell r="BJ145"/>
          <cell r="BK145"/>
          <cell r="BL145"/>
          <cell r="BM145"/>
          <cell r="BN145"/>
          <cell r="BO145"/>
          <cell r="BP145"/>
          <cell r="BQ145"/>
          <cell r="BR145"/>
          <cell r="BS145">
            <v>8</v>
          </cell>
          <cell r="BT145">
            <v>8</v>
          </cell>
          <cell r="BU145">
            <v>0</v>
          </cell>
          <cell r="BV145">
            <v>0</v>
          </cell>
          <cell r="BW145">
            <v>20</v>
          </cell>
          <cell r="BX145"/>
          <cell r="BY145"/>
          <cell r="BZ145">
            <v>0</v>
          </cell>
          <cell r="CA145"/>
          <cell r="CB145"/>
          <cell r="CC145"/>
          <cell r="CD145">
            <v>6</v>
          </cell>
          <cell r="CE145"/>
          <cell r="CF145"/>
        </row>
        <row r="146">
          <cell r="B146" t="str">
            <v>000006681</v>
          </cell>
          <cell r="C146" t="str">
            <v>EL SAUCE</v>
          </cell>
          <cell r="D146">
            <v>38</v>
          </cell>
          <cell r="E146">
            <v>20</v>
          </cell>
          <cell r="F146">
            <v>40</v>
          </cell>
          <cell r="G146">
            <v>34</v>
          </cell>
          <cell r="H146">
            <v>34</v>
          </cell>
          <cell r="I146">
            <v>34</v>
          </cell>
          <cell r="J146">
            <v>34</v>
          </cell>
          <cell r="K146">
            <v>20.399999999999999</v>
          </cell>
          <cell r="L146">
            <v>34</v>
          </cell>
          <cell r="M146"/>
          <cell r="N146">
            <v>34</v>
          </cell>
          <cell r="O146"/>
          <cell r="P146">
            <v>0</v>
          </cell>
          <cell r="Q146"/>
          <cell r="R146"/>
          <cell r="S146">
            <v>34</v>
          </cell>
          <cell r="T146">
            <v>92</v>
          </cell>
          <cell r="U146"/>
          <cell r="V146"/>
          <cell r="W146"/>
          <cell r="X146"/>
          <cell r="Y146"/>
          <cell r="Z146">
            <v>60</v>
          </cell>
          <cell r="AA146">
            <v>2</v>
          </cell>
          <cell r="AB146">
            <v>10</v>
          </cell>
          <cell r="AC146"/>
          <cell r="AD146">
            <v>16</v>
          </cell>
          <cell r="AE146"/>
          <cell r="AF146"/>
          <cell r="AG146"/>
          <cell r="AH146">
            <v>4</v>
          </cell>
          <cell r="AI146"/>
          <cell r="AJ146">
            <v>178</v>
          </cell>
          <cell r="AK146">
            <v>178</v>
          </cell>
          <cell r="AL146">
            <v>11</v>
          </cell>
          <cell r="AM146">
            <v>26</v>
          </cell>
          <cell r="AN146">
            <v>0</v>
          </cell>
          <cell r="AO146"/>
          <cell r="AP146"/>
          <cell r="AQ146"/>
          <cell r="AR146"/>
          <cell r="AS146"/>
          <cell r="AT146"/>
          <cell r="AU146"/>
          <cell r="AV146"/>
          <cell r="AW146"/>
          <cell r="AX146"/>
          <cell r="AY146"/>
          <cell r="AZ146"/>
          <cell r="BA146">
            <v>0</v>
          </cell>
          <cell r="BB146"/>
          <cell r="BC146"/>
          <cell r="BD146"/>
          <cell r="BE146"/>
          <cell r="BF146"/>
          <cell r="BG146"/>
          <cell r="BH146">
            <v>34</v>
          </cell>
          <cell r="BI146">
            <v>0</v>
          </cell>
          <cell r="BJ146"/>
          <cell r="BK146"/>
          <cell r="BL146"/>
          <cell r="BM146"/>
          <cell r="BN146"/>
          <cell r="BO146"/>
          <cell r="BP146"/>
          <cell r="BQ146"/>
          <cell r="BR146"/>
          <cell r="BS146">
            <v>10</v>
          </cell>
          <cell r="BT146">
            <v>10</v>
          </cell>
          <cell r="BU146">
            <v>0</v>
          </cell>
          <cell r="BV146">
            <v>0</v>
          </cell>
          <cell r="BW146">
            <v>30</v>
          </cell>
          <cell r="BX146"/>
          <cell r="BY146"/>
          <cell r="BZ146">
            <v>0</v>
          </cell>
          <cell r="CA146"/>
          <cell r="CB146"/>
          <cell r="CC146"/>
          <cell r="CD146">
            <v>61</v>
          </cell>
          <cell r="CE146"/>
          <cell r="CF146"/>
        </row>
        <row r="147">
          <cell r="B147" t="str">
            <v>000004417</v>
          </cell>
          <cell r="C147" t="str">
            <v>COLAYA</v>
          </cell>
          <cell r="D147">
            <v>48</v>
          </cell>
          <cell r="E147">
            <v>24</v>
          </cell>
          <cell r="F147">
            <v>69</v>
          </cell>
          <cell r="G147">
            <v>34.333333333333336</v>
          </cell>
          <cell r="H147">
            <v>34.333333333333336</v>
          </cell>
          <cell r="I147">
            <v>34.333333333333336</v>
          </cell>
          <cell r="J147">
            <v>34.333333333333336</v>
          </cell>
          <cell r="K147">
            <v>20.6</v>
          </cell>
          <cell r="L147">
            <v>34.333333333333336</v>
          </cell>
          <cell r="M147">
            <v>113</v>
          </cell>
          <cell r="N147">
            <v>34.333333333333336</v>
          </cell>
          <cell r="O147">
            <v>35</v>
          </cell>
          <cell r="P147">
            <v>0</v>
          </cell>
          <cell r="Q147"/>
          <cell r="R147"/>
          <cell r="S147">
            <v>34.333333333333336</v>
          </cell>
          <cell r="T147">
            <v>142</v>
          </cell>
          <cell r="U147"/>
          <cell r="V147"/>
          <cell r="W147"/>
          <cell r="X147"/>
          <cell r="Y147"/>
          <cell r="Z147">
            <v>80</v>
          </cell>
          <cell r="AA147">
            <v>10</v>
          </cell>
          <cell r="AB147">
            <v>20</v>
          </cell>
          <cell r="AC147"/>
          <cell r="AD147">
            <v>27</v>
          </cell>
          <cell r="AE147">
            <v>4</v>
          </cell>
          <cell r="AF147"/>
          <cell r="AG147"/>
          <cell r="AH147">
            <v>1</v>
          </cell>
          <cell r="AI147"/>
          <cell r="AJ147">
            <v>307</v>
          </cell>
          <cell r="AK147">
            <v>307</v>
          </cell>
          <cell r="AL147">
            <v>20</v>
          </cell>
          <cell r="AM147">
            <v>44</v>
          </cell>
          <cell r="AN147">
            <v>0</v>
          </cell>
          <cell r="AO147"/>
          <cell r="AP147"/>
          <cell r="AQ147"/>
          <cell r="AR147"/>
          <cell r="AS147"/>
          <cell r="AT147"/>
          <cell r="AU147"/>
          <cell r="AV147"/>
          <cell r="AW147"/>
          <cell r="AX147"/>
          <cell r="AY147"/>
          <cell r="AZ147"/>
          <cell r="BA147">
            <v>0</v>
          </cell>
          <cell r="BB147"/>
          <cell r="BC147"/>
          <cell r="BD147"/>
          <cell r="BE147"/>
          <cell r="BF147"/>
          <cell r="BG147"/>
          <cell r="BH147">
            <v>34.333333333333336</v>
          </cell>
          <cell r="BI147">
            <v>0</v>
          </cell>
          <cell r="BJ147"/>
          <cell r="BK147"/>
          <cell r="BL147"/>
          <cell r="BM147"/>
          <cell r="BN147"/>
          <cell r="BO147"/>
          <cell r="BP147"/>
          <cell r="BQ147"/>
          <cell r="BR147"/>
          <cell r="BS147">
            <v>20</v>
          </cell>
          <cell r="BT147">
            <v>20</v>
          </cell>
          <cell r="BU147">
            <v>0</v>
          </cell>
          <cell r="BV147">
            <v>0</v>
          </cell>
          <cell r="BW147">
            <v>64</v>
          </cell>
          <cell r="BX147"/>
          <cell r="BY147"/>
          <cell r="BZ147">
            <v>0</v>
          </cell>
          <cell r="CA147"/>
          <cell r="CB147"/>
          <cell r="CC147"/>
          <cell r="CD147">
            <v>21</v>
          </cell>
          <cell r="CE147"/>
          <cell r="CF147"/>
        </row>
        <row r="148">
          <cell r="B148" t="str">
            <v>000006682</v>
          </cell>
          <cell r="C148" t="str">
            <v>HUMEDADES</v>
          </cell>
          <cell r="D148">
            <v>10</v>
          </cell>
          <cell r="E148">
            <v>13</v>
          </cell>
          <cell r="F148">
            <v>22</v>
          </cell>
          <cell r="G148">
            <v>13</v>
          </cell>
          <cell r="H148">
            <v>13</v>
          </cell>
          <cell r="I148">
            <v>13</v>
          </cell>
          <cell r="J148">
            <v>13</v>
          </cell>
          <cell r="K148">
            <v>7.8</v>
          </cell>
          <cell r="L148">
            <v>13</v>
          </cell>
          <cell r="M148"/>
          <cell r="N148">
            <v>13</v>
          </cell>
          <cell r="O148"/>
          <cell r="P148">
            <v>0</v>
          </cell>
          <cell r="Q148"/>
          <cell r="R148"/>
          <cell r="S148">
            <v>13</v>
          </cell>
          <cell r="T148">
            <v>62</v>
          </cell>
          <cell r="U148"/>
          <cell r="V148"/>
          <cell r="W148"/>
          <cell r="X148"/>
          <cell r="Y148"/>
          <cell r="Z148">
            <v>30</v>
          </cell>
          <cell r="AA148"/>
          <cell r="AB148">
            <v>8</v>
          </cell>
          <cell r="AC148"/>
          <cell r="AD148">
            <v>15</v>
          </cell>
          <cell r="AE148"/>
          <cell r="AF148"/>
          <cell r="AG148"/>
          <cell r="AH148">
            <v>9</v>
          </cell>
          <cell r="AI148"/>
          <cell r="AJ148">
            <v>96</v>
          </cell>
          <cell r="AK148">
            <v>96</v>
          </cell>
          <cell r="AL148">
            <v>6</v>
          </cell>
          <cell r="AM148">
            <v>14</v>
          </cell>
          <cell r="AN148">
            <v>0</v>
          </cell>
          <cell r="AO148"/>
          <cell r="AP148"/>
          <cell r="AQ148"/>
          <cell r="AR148"/>
          <cell r="AS148"/>
          <cell r="AT148"/>
          <cell r="AU148"/>
          <cell r="AV148"/>
          <cell r="AW148"/>
          <cell r="AX148"/>
          <cell r="AY148"/>
          <cell r="AZ148"/>
          <cell r="BA148">
            <v>0</v>
          </cell>
          <cell r="BB148"/>
          <cell r="BC148"/>
          <cell r="BD148"/>
          <cell r="BE148"/>
          <cell r="BF148"/>
          <cell r="BG148"/>
          <cell r="BH148">
            <v>13</v>
          </cell>
          <cell r="BI148">
            <v>0</v>
          </cell>
          <cell r="BJ148"/>
          <cell r="BK148"/>
          <cell r="BL148"/>
          <cell r="BM148"/>
          <cell r="BN148"/>
          <cell r="BO148"/>
          <cell r="BP148"/>
          <cell r="BQ148"/>
          <cell r="BR148"/>
          <cell r="BS148">
            <v>9</v>
          </cell>
          <cell r="BT148">
            <v>9</v>
          </cell>
          <cell r="BU148">
            <v>0</v>
          </cell>
          <cell r="BV148">
            <v>0</v>
          </cell>
          <cell r="BW148">
            <v>15</v>
          </cell>
          <cell r="BX148"/>
          <cell r="BY148"/>
          <cell r="BZ148">
            <v>0</v>
          </cell>
          <cell r="CA148"/>
          <cell r="CB148"/>
          <cell r="CC148"/>
          <cell r="CD148">
            <v>51</v>
          </cell>
          <cell r="CE148"/>
          <cell r="CF148"/>
        </row>
        <row r="149">
          <cell r="B149" t="str">
            <v>000004419</v>
          </cell>
          <cell r="C149" t="str">
            <v>TALLAPAMPA</v>
          </cell>
          <cell r="D149">
            <v>10</v>
          </cell>
          <cell r="E149">
            <v>1</v>
          </cell>
          <cell r="F149">
            <v>21</v>
          </cell>
          <cell r="G149">
            <v>13</v>
          </cell>
          <cell r="H149">
            <v>13</v>
          </cell>
          <cell r="I149">
            <v>13</v>
          </cell>
          <cell r="J149">
            <v>13</v>
          </cell>
          <cell r="K149">
            <v>7.8</v>
          </cell>
          <cell r="L149">
            <v>13</v>
          </cell>
          <cell r="M149"/>
          <cell r="N149">
            <v>13</v>
          </cell>
          <cell r="O149"/>
          <cell r="P149">
            <v>0</v>
          </cell>
          <cell r="Q149"/>
          <cell r="R149"/>
          <cell r="S149">
            <v>13</v>
          </cell>
          <cell r="T149">
            <v>50</v>
          </cell>
          <cell r="U149"/>
          <cell r="V149"/>
          <cell r="W149"/>
          <cell r="X149"/>
          <cell r="Y149"/>
          <cell r="Z149">
            <v>22</v>
          </cell>
          <cell r="AA149"/>
          <cell r="AB149">
            <v>15</v>
          </cell>
          <cell r="AC149"/>
          <cell r="AD149">
            <v>12</v>
          </cell>
          <cell r="AE149"/>
          <cell r="AF149"/>
          <cell r="AG149"/>
          <cell r="AH149">
            <v>1</v>
          </cell>
          <cell r="AI149"/>
          <cell r="AJ149">
            <v>92</v>
          </cell>
          <cell r="AK149">
            <v>92</v>
          </cell>
          <cell r="AL149">
            <v>6</v>
          </cell>
          <cell r="AM149">
            <v>13</v>
          </cell>
          <cell r="AN149">
            <v>0</v>
          </cell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>
            <v>0</v>
          </cell>
          <cell r="BB149"/>
          <cell r="BC149"/>
          <cell r="BD149"/>
          <cell r="BE149"/>
          <cell r="BF149"/>
          <cell r="BG149"/>
          <cell r="BH149">
            <v>13</v>
          </cell>
          <cell r="BI149">
            <v>0</v>
          </cell>
          <cell r="BJ149"/>
          <cell r="BK149"/>
          <cell r="BL149"/>
          <cell r="BM149"/>
          <cell r="BN149"/>
          <cell r="BO149"/>
          <cell r="BP149"/>
          <cell r="BQ149"/>
          <cell r="BR149"/>
          <cell r="BS149">
            <v>7</v>
          </cell>
          <cell r="BT149">
            <v>7</v>
          </cell>
          <cell r="BU149">
            <v>0</v>
          </cell>
          <cell r="BV149">
            <v>0</v>
          </cell>
          <cell r="BW149">
            <v>25</v>
          </cell>
          <cell r="BX149"/>
          <cell r="BY149"/>
          <cell r="BZ149">
            <v>0</v>
          </cell>
          <cell r="CA149"/>
          <cell r="CB149"/>
          <cell r="CC149"/>
          <cell r="CD149">
            <v>5</v>
          </cell>
          <cell r="CE149"/>
          <cell r="CF149"/>
        </row>
        <row r="150">
          <cell r="B150" t="str">
            <v>000004418</v>
          </cell>
          <cell r="C150" t="str">
            <v>LA RAMADA</v>
          </cell>
          <cell r="D150">
            <v>20</v>
          </cell>
          <cell r="E150">
            <v>13</v>
          </cell>
          <cell r="F150">
            <v>26</v>
          </cell>
          <cell r="G150">
            <v>17.333333333333332</v>
          </cell>
          <cell r="H150">
            <v>17.333333333333332</v>
          </cell>
          <cell r="I150">
            <v>17.333333333333332</v>
          </cell>
          <cell r="J150">
            <v>17.333333333333332</v>
          </cell>
          <cell r="K150">
            <v>10.399999999999999</v>
          </cell>
          <cell r="L150">
            <v>17.333333333333332</v>
          </cell>
          <cell r="M150"/>
          <cell r="N150">
            <v>17.333333333333332</v>
          </cell>
          <cell r="O150"/>
          <cell r="P150">
            <v>0</v>
          </cell>
          <cell r="Q150"/>
          <cell r="R150"/>
          <cell r="S150">
            <v>17.333333333333332</v>
          </cell>
          <cell r="T150">
            <v>71</v>
          </cell>
          <cell r="U150"/>
          <cell r="V150"/>
          <cell r="W150"/>
          <cell r="X150"/>
          <cell r="Y150"/>
          <cell r="Z150">
            <v>40</v>
          </cell>
          <cell r="AA150">
            <v>3</v>
          </cell>
          <cell r="AB150">
            <v>8</v>
          </cell>
          <cell r="AC150"/>
          <cell r="AD150">
            <v>19</v>
          </cell>
          <cell r="AE150"/>
          <cell r="AF150"/>
          <cell r="AG150"/>
          <cell r="AH150">
            <v>1</v>
          </cell>
          <cell r="AI150"/>
          <cell r="AJ150">
            <v>116</v>
          </cell>
          <cell r="AK150">
            <v>116</v>
          </cell>
          <cell r="AL150">
            <v>7</v>
          </cell>
          <cell r="AM150">
            <v>17</v>
          </cell>
          <cell r="AN150">
            <v>0</v>
          </cell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>
            <v>0</v>
          </cell>
          <cell r="BB150"/>
          <cell r="BC150"/>
          <cell r="BD150"/>
          <cell r="BE150"/>
          <cell r="BF150"/>
          <cell r="BG150"/>
          <cell r="BH150">
            <v>17.333333333333332</v>
          </cell>
          <cell r="BI150">
            <v>0</v>
          </cell>
          <cell r="BJ150"/>
          <cell r="BK150"/>
          <cell r="BL150"/>
          <cell r="BM150"/>
          <cell r="BN150"/>
          <cell r="BO150"/>
          <cell r="BP150"/>
          <cell r="BQ150"/>
          <cell r="BR150"/>
          <cell r="BS150">
            <v>10</v>
          </cell>
          <cell r="BT150">
            <v>10</v>
          </cell>
          <cell r="BU150">
            <v>0</v>
          </cell>
          <cell r="BV150">
            <v>0</v>
          </cell>
          <cell r="BW150">
            <v>25</v>
          </cell>
          <cell r="BX150"/>
          <cell r="BY150"/>
          <cell r="BZ150">
            <v>0</v>
          </cell>
          <cell r="CA150"/>
          <cell r="CB150"/>
          <cell r="CC150"/>
          <cell r="CD150">
            <v>7</v>
          </cell>
          <cell r="CE150"/>
          <cell r="CF150"/>
        </row>
        <row r="151">
          <cell r="B151" t="str">
            <v>000009468</v>
          </cell>
          <cell r="C151" t="str">
            <v>CORRAL DE PIEDRA</v>
          </cell>
          <cell r="D151">
            <v>10</v>
          </cell>
          <cell r="E151">
            <v>4</v>
          </cell>
          <cell r="F151">
            <v>23</v>
          </cell>
          <cell r="G151">
            <v>11</v>
          </cell>
          <cell r="H151">
            <v>11</v>
          </cell>
          <cell r="I151">
            <v>11</v>
          </cell>
          <cell r="J151">
            <v>11</v>
          </cell>
          <cell r="K151">
            <v>6.6</v>
          </cell>
          <cell r="L151">
            <v>11</v>
          </cell>
          <cell r="M151"/>
          <cell r="N151">
            <v>11</v>
          </cell>
          <cell r="O151"/>
          <cell r="P151">
            <v>0</v>
          </cell>
          <cell r="Q151"/>
          <cell r="R151"/>
          <cell r="S151">
            <v>11</v>
          </cell>
          <cell r="T151">
            <v>48</v>
          </cell>
          <cell r="U151"/>
          <cell r="V151"/>
          <cell r="W151"/>
          <cell r="X151"/>
          <cell r="Y151"/>
          <cell r="Z151">
            <v>20</v>
          </cell>
          <cell r="AA151"/>
          <cell r="AB151">
            <v>15</v>
          </cell>
          <cell r="AC151"/>
          <cell r="AD151">
            <v>12</v>
          </cell>
          <cell r="AE151"/>
          <cell r="AF151"/>
          <cell r="AG151"/>
          <cell r="AH151">
            <v>1</v>
          </cell>
          <cell r="AI151"/>
          <cell r="AJ151">
            <v>100</v>
          </cell>
          <cell r="AK151">
            <v>100</v>
          </cell>
          <cell r="AL151">
            <v>6</v>
          </cell>
          <cell r="AM151">
            <v>14</v>
          </cell>
          <cell r="AN151">
            <v>0</v>
          </cell>
          <cell r="AO151"/>
          <cell r="AP151"/>
          <cell r="AQ151"/>
          <cell r="AR151"/>
          <cell r="AS151"/>
          <cell r="AT151"/>
          <cell r="AU151"/>
          <cell r="AV151"/>
          <cell r="AW151"/>
          <cell r="AX151"/>
          <cell r="AY151"/>
          <cell r="AZ151"/>
          <cell r="BA151">
            <v>0</v>
          </cell>
          <cell r="BB151"/>
          <cell r="BC151"/>
          <cell r="BD151"/>
          <cell r="BE151"/>
          <cell r="BF151"/>
          <cell r="BG151"/>
          <cell r="BH151">
            <v>11</v>
          </cell>
          <cell r="BI151">
            <v>0</v>
          </cell>
          <cell r="BJ151"/>
          <cell r="BK151"/>
          <cell r="BL151"/>
          <cell r="BM151"/>
          <cell r="BN151"/>
          <cell r="BO151"/>
          <cell r="BP151"/>
          <cell r="BQ151"/>
          <cell r="BR151"/>
          <cell r="BS151">
            <v>10</v>
          </cell>
          <cell r="BT151">
            <v>10</v>
          </cell>
          <cell r="BU151">
            <v>0</v>
          </cell>
          <cell r="BV151">
            <v>0</v>
          </cell>
          <cell r="BW151">
            <v>18</v>
          </cell>
          <cell r="BX151"/>
          <cell r="BY151"/>
          <cell r="BZ151">
            <v>0</v>
          </cell>
          <cell r="CA151"/>
          <cell r="CB151"/>
          <cell r="CC151"/>
          <cell r="CD151">
            <v>66</v>
          </cell>
          <cell r="CE151"/>
          <cell r="CF151"/>
        </row>
        <row r="152">
          <cell r="B152" t="str">
            <v>000011452</v>
          </cell>
          <cell r="C152" t="str">
            <v>LAGUNA HUANAMA</v>
          </cell>
          <cell r="D152">
            <v>0</v>
          </cell>
          <cell r="E152">
            <v>0</v>
          </cell>
          <cell r="F152">
            <v>30</v>
          </cell>
          <cell r="G152">
            <v>15</v>
          </cell>
          <cell r="H152">
            <v>15</v>
          </cell>
          <cell r="I152">
            <v>15</v>
          </cell>
          <cell r="J152">
            <v>15</v>
          </cell>
          <cell r="K152">
            <v>9</v>
          </cell>
          <cell r="L152">
            <v>15</v>
          </cell>
          <cell r="M152"/>
          <cell r="N152">
            <v>15</v>
          </cell>
          <cell r="O152"/>
          <cell r="P152">
            <v>0</v>
          </cell>
          <cell r="Q152"/>
          <cell r="R152"/>
          <cell r="S152">
            <v>15</v>
          </cell>
          <cell r="T152">
            <v>72</v>
          </cell>
          <cell r="U152"/>
          <cell r="V152"/>
          <cell r="W152"/>
          <cell r="X152"/>
          <cell r="Y152"/>
          <cell r="Z152">
            <v>37</v>
          </cell>
          <cell r="AA152">
            <v>4</v>
          </cell>
          <cell r="AB152">
            <v>18</v>
          </cell>
          <cell r="AC152"/>
          <cell r="AD152">
            <v>12</v>
          </cell>
          <cell r="AE152"/>
          <cell r="AF152"/>
          <cell r="AG152"/>
          <cell r="AH152">
            <v>1</v>
          </cell>
          <cell r="AI152"/>
          <cell r="AJ152">
            <v>134</v>
          </cell>
          <cell r="AK152">
            <v>134</v>
          </cell>
          <cell r="AL152">
            <v>9</v>
          </cell>
          <cell r="AM152">
            <v>19</v>
          </cell>
          <cell r="AN152">
            <v>0</v>
          </cell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>
            <v>0</v>
          </cell>
          <cell r="BB152"/>
          <cell r="BC152"/>
          <cell r="BD152"/>
          <cell r="BE152"/>
          <cell r="BF152"/>
          <cell r="BG152"/>
          <cell r="BH152">
            <v>15</v>
          </cell>
          <cell r="BI152">
            <v>0</v>
          </cell>
          <cell r="BJ152"/>
          <cell r="BK152"/>
          <cell r="BL152"/>
          <cell r="BM152"/>
          <cell r="BN152"/>
          <cell r="BO152"/>
          <cell r="BP152"/>
          <cell r="BQ152"/>
          <cell r="BR152"/>
          <cell r="BS152">
            <v>3</v>
          </cell>
          <cell r="BT152">
            <v>3</v>
          </cell>
          <cell r="BU152">
            <v>0</v>
          </cell>
          <cell r="BV152">
            <v>0</v>
          </cell>
          <cell r="BW152">
            <v>18</v>
          </cell>
          <cell r="BX152"/>
          <cell r="BY152"/>
          <cell r="BZ152">
            <v>0</v>
          </cell>
          <cell r="CA152"/>
          <cell r="CB152"/>
          <cell r="CC152"/>
          <cell r="CD152">
            <v>8</v>
          </cell>
          <cell r="CE152"/>
          <cell r="CF152"/>
        </row>
        <row r="153">
          <cell r="B153"/>
          <cell r="C153" t="str">
            <v>MICRORED OLMOS</v>
          </cell>
          <cell r="D153">
            <v>936</v>
          </cell>
          <cell r="E153">
            <v>390</v>
          </cell>
          <cell r="F153">
            <v>1051</v>
          </cell>
          <cell r="G153">
            <v>881.66666666666674</v>
          </cell>
          <cell r="H153">
            <v>881.66666666666674</v>
          </cell>
          <cell r="I153">
            <v>881.66666666666674</v>
          </cell>
          <cell r="J153">
            <v>881.66666666666674</v>
          </cell>
          <cell r="K153">
            <v>529</v>
          </cell>
          <cell r="L153">
            <v>881.66666666666674</v>
          </cell>
          <cell r="M153">
            <v>991</v>
          </cell>
          <cell r="N153">
            <v>881.66666666666674</v>
          </cell>
          <cell r="O153">
            <v>595</v>
          </cell>
          <cell r="P153">
            <v>0</v>
          </cell>
          <cell r="Q153">
            <v>0</v>
          </cell>
          <cell r="R153">
            <v>0</v>
          </cell>
          <cell r="S153">
            <v>881.66666666666674</v>
          </cell>
          <cell r="T153">
            <v>1739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22</v>
          </cell>
          <cell r="Z153">
            <v>958</v>
          </cell>
          <cell r="AA153">
            <v>42</v>
          </cell>
          <cell r="AB153">
            <v>226</v>
          </cell>
          <cell r="AC153">
            <v>11</v>
          </cell>
          <cell r="AD153">
            <v>366</v>
          </cell>
          <cell r="AE153">
            <v>63</v>
          </cell>
          <cell r="AF153">
            <v>0</v>
          </cell>
          <cell r="AG153">
            <v>2</v>
          </cell>
          <cell r="AH153">
            <v>49</v>
          </cell>
          <cell r="AI153">
            <v>0</v>
          </cell>
          <cell r="AJ153">
            <v>7367</v>
          </cell>
          <cell r="AK153">
            <v>5802</v>
          </cell>
          <cell r="AL153">
            <v>371</v>
          </cell>
          <cell r="AM153">
            <v>832</v>
          </cell>
          <cell r="AN153">
            <v>136</v>
          </cell>
          <cell r="AO153">
            <v>18</v>
          </cell>
          <cell r="AP153">
            <v>0</v>
          </cell>
          <cell r="AQ153">
            <v>0</v>
          </cell>
          <cell r="AR153">
            <v>32</v>
          </cell>
          <cell r="AS153">
            <v>80</v>
          </cell>
          <cell r="AT153">
            <v>0</v>
          </cell>
          <cell r="AU153">
            <v>0</v>
          </cell>
          <cell r="AV153">
            <v>6</v>
          </cell>
          <cell r="AW153">
            <v>0</v>
          </cell>
          <cell r="AX153">
            <v>0</v>
          </cell>
          <cell r="AY153">
            <v>0</v>
          </cell>
          <cell r="AZ153">
            <v>643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881.66666666666674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71</v>
          </cell>
          <cell r="BT153">
            <v>71</v>
          </cell>
          <cell r="BU153">
            <v>0</v>
          </cell>
          <cell r="BV153">
            <v>0</v>
          </cell>
          <cell r="BW153">
            <v>725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370</v>
          </cell>
          <cell r="CE153">
            <v>0</v>
          </cell>
          <cell r="CF153">
            <v>0</v>
          </cell>
        </row>
        <row r="154">
          <cell r="B154" t="str">
            <v>000004407</v>
          </cell>
          <cell r="C154" t="str">
            <v>OLMOS</v>
          </cell>
          <cell r="D154">
            <v>371</v>
          </cell>
          <cell r="E154">
            <v>147</v>
          </cell>
          <cell r="F154">
            <v>335</v>
          </cell>
          <cell r="G154">
            <v>396.33333333333331</v>
          </cell>
          <cell r="H154">
            <v>396.33333333333331</v>
          </cell>
          <cell r="I154">
            <v>396.33333333333331</v>
          </cell>
          <cell r="J154">
            <v>396.33333333333331</v>
          </cell>
          <cell r="K154">
            <v>237.79999999999998</v>
          </cell>
          <cell r="L154">
            <v>396.33333333333331</v>
          </cell>
          <cell r="M154">
            <v>827</v>
          </cell>
          <cell r="N154">
            <v>396.33333333333331</v>
          </cell>
          <cell r="O154">
            <v>595</v>
          </cell>
          <cell r="P154">
            <v>0</v>
          </cell>
          <cell r="Q154"/>
          <cell r="R154"/>
          <cell r="S154">
            <v>396.33333333333331</v>
          </cell>
          <cell r="T154">
            <v>591</v>
          </cell>
          <cell r="U154"/>
          <cell r="V154"/>
          <cell r="W154"/>
          <cell r="X154"/>
          <cell r="Y154">
            <v>15</v>
          </cell>
          <cell r="Z154">
            <v>300</v>
          </cell>
          <cell r="AA154">
            <v>13</v>
          </cell>
          <cell r="AB154">
            <v>76</v>
          </cell>
          <cell r="AC154">
            <v>11</v>
          </cell>
          <cell r="AD154">
            <v>118</v>
          </cell>
          <cell r="AE154">
            <v>42</v>
          </cell>
          <cell r="AF154"/>
          <cell r="AG154">
            <v>2</v>
          </cell>
          <cell r="AH154">
            <v>14</v>
          </cell>
          <cell r="AI154"/>
          <cell r="AJ154">
            <v>2363</v>
          </cell>
          <cell r="AK154">
            <v>1858</v>
          </cell>
          <cell r="AL154">
            <v>119</v>
          </cell>
          <cell r="AM154">
            <v>266</v>
          </cell>
          <cell r="AN154">
            <v>136</v>
          </cell>
          <cell r="AO154">
            <v>18</v>
          </cell>
          <cell r="AP154"/>
          <cell r="AQ154"/>
          <cell r="AR154">
            <v>32</v>
          </cell>
          <cell r="AS154">
            <v>80</v>
          </cell>
          <cell r="AT154"/>
          <cell r="AU154">
            <v>0</v>
          </cell>
          <cell r="AV154">
            <v>6</v>
          </cell>
          <cell r="AW154">
            <v>0</v>
          </cell>
          <cell r="AX154">
            <v>0</v>
          </cell>
          <cell r="AY154"/>
          <cell r="AZ154">
            <v>643</v>
          </cell>
          <cell r="BA154">
            <v>0</v>
          </cell>
          <cell r="BB154"/>
          <cell r="BC154"/>
          <cell r="BD154"/>
          <cell r="BE154"/>
          <cell r="BF154"/>
          <cell r="BG154"/>
          <cell r="BH154">
            <v>396.33333333333331</v>
          </cell>
          <cell r="BI154">
            <v>0</v>
          </cell>
          <cell r="BJ154"/>
          <cell r="BK154"/>
          <cell r="BL154"/>
          <cell r="BM154"/>
          <cell r="BN154"/>
          <cell r="BO154"/>
          <cell r="BP154"/>
          <cell r="BQ154"/>
          <cell r="BR154"/>
          <cell r="BS154">
            <v>30</v>
          </cell>
          <cell r="BT154">
            <v>30</v>
          </cell>
          <cell r="BU154">
            <v>0</v>
          </cell>
          <cell r="BV154">
            <v>0</v>
          </cell>
          <cell r="BW154">
            <v>350</v>
          </cell>
          <cell r="BX154"/>
          <cell r="BY154"/>
          <cell r="BZ154">
            <v>0</v>
          </cell>
          <cell r="CA154"/>
          <cell r="CB154"/>
          <cell r="CC154"/>
          <cell r="CD154">
            <v>96</v>
          </cell>
          <cell r="CE154"/>
          <cell r="CF154"/>
        </row>
        <row r="155">
          <cell r="B155" t="str">
            <v>000004408</v>
          </cell>
          <cell r="C155" t="str">
            <v>LA ESTANCIA</v>
          </cell>
          <cell r="D155">
            <v>46</v>
          </cell>
          <cell r="E155">
            <v>21</v>
          </cell>
          <cell r="F155">
            <v>121</v>
          </cell>
          <cell r="G155">
            <v>57</v>
          </cell>
          <cell r="H155">
            <v>57</v>
          </cell>
          <cell r="I155">
            <v>57</v>
          </cell>
          <cell r="J155">
            <v>57</v>
          </cell>
          <cell r="K155">
            <v>34.199999999999996</v>
          </cell>
          <cell r="L155">
            <v>57</v>
          </cell>
          <cell r="M155"/>
          <cell r="N155">
            <v>57</v>
          </cell>
          <cell r="O155"/>
          <cell r="P155">
            <v>0</v>
          </cell>
          <cell r="Q155"/>
          <cell r="R155"/>
          <cell r="S155">
            <v>57</v>
          </cell>
          <cell r="T155">
            <v>197</v>
          </cell>
          <cell r="U155"/>
          <cell r="V155"/>
          <cell r="W155"/>
          <cell r="X155"/>
          <cell r="Y155">
            <v>4</v>
          </cell>
          <cell r="Z155">
            <v>110</v>
          </cell>
          <cell r="AA155">
            <v>10</v>
          </cell>
          <cell r="AB155">
            <v>15</v>
          </cell>
          <cell r="AC155"/>
          <cell r="AD155">
            <v>40</v>
          </cell>
          <cell r="AE155">
            <v>13</v>
          </cell>
          <cell r="AF155"/>
          <cell r="AG155"/>
          <cell r="AH155">
            <v>5</v>
          </cell>
          <cell r="AI155"/>
          <cell r="AJ155">
            <v>846</v>
          </cell>
          <cell r="AK155">
            <v>666</v>
          </cell>
          <cell r="AL155">
            <v>43</v>
          </cell>
          <cell r="AM155">
            <v>96</v>
          </cell>
          <cell r="AN155">
            <v>0</v>
          </cell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>
            <v>0</v>
          </cell>
          <cell r="BB155"/>
          <cell r="BC155"/>
          <cell r="BD155"/>
          <cell r="BE155"/>
          <cell r="BF155"/>
          <cell r="BG155"/>
          <cell r="BH155">
            <v>57</v>
          </cell>
          <cell r="BI155">
            <v>0</v>
          </cell>
          <cell r="BJ155"/>
          <cell r="BK155"/>
          <cell r="BL155"/>
          <cell r="BM155"/>
          <cell r="BN155"/>
          <cell r="BO155"/>
          <cell r="BP155"/>
          <cell r="BQ155"/>
          <cell r="BR155"/>
          <cell r="BS155">
            <v>6</v>
          </cell>
          <cell r="BT155">
            <v>6</v>
          </cell>
          <cell r="BU155">
            <v>0</v>
          </cell>
          <cell r="BV155">
            <v>0</v>
          </cell>
          <cell r="BW155">
            <v>30</v>
          </cell>
          <cell r="BX155"/>
          <cell r="BY155"/>
          <cell r="BZ155">
            <v>0</v>
          </cell>
          <cell r="CA155"/>
          <cell r="CB155"/>
          <cell r="CC155"/>
          <cell r="CD155">
            <v>34</v>
          </cell>
          <cell r="CE155"/>
          <cell r="CF155"/>
        </row>
        <row r="156">
          <cell r="B156" t="str">
            <v>000004415</v>
          </cell>
          <cell r="C156" t="str">
            <v>FICUAR</v>
          </cell>
          <cell r="D156">
            <v>38</v>
          </cell>
          <cell r="E156">
            <v>19</v>
          </cell>
          <cell r="F156">
            <v>26</v>
          </cell>
          <cell r="G156">
            <v>28</v>
          </cell>
          <cell r="H156">
            <v>28</v>
          </cell>
          <cell r="I156">
            <v>28</v>
          </cell>
          <cell r="J156">
            <v>28</v>
          </cell>
          <cell r="K156">
            <v>16.8</v>
          </cell>
          <cell r="L156">
            <v>28</v>
          </cell>
          <cell r="M156"/>
          <cell r="N156">
            <v>28</v>
          </cell>
          <cell r="O156"/>
          <cell r="P156">
            <v>0</v>
          </cell>
          <cell r="Q156"/>
          <cell r="R156"/>
          <cell r="S156">
            <v>28</v>
          </cell>
          <cell r="T156">
            <v>56</v>
          </cell>
          <cell r="U156"/>
          <cell r="V156"/>
          <cell r="W156"/>
          <cell r="X156"/>
          <cell r="Y156"/>
          <cell r="Z156">
            <v>30</v>
          </cell>
          <cell r="AA156"/>
          <cell r="AB156">
            <v>13</v>
          </cell>
          <cell r="AC156"/>
          <cell r="AD156">
            <v>12</v>
          </cell>
          <cell r="AE156"/>
          <cell r="AF156"/>
          <cell r="AG156"/>
          <cell r="AH156">
            <v>1</v>
          </cell>
          <cell r="AI156"/>
          <cell r="AJ156">
            <v>180</v>
          </cell>
          <cell r="AK156">
            <v>142</v>
          </cell>
          <cell r="AL156">
            <v>9</v>
          </cell>
          <cell r="AM156">
            <v>20</v>
          </cell>
          <cell r="AN156">
            <v>0</v>
          </cell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>
            <v>0</v>
          </cell>
          <cell r="BB156"/>
          <cell r="BC156"/>
          <cell r="BD156"/>
          <cell r="BE156"/>
          <cell r="BF156"/>
          <cell r="BG156"/>
          <cell r="BH156">
            <v>28</v>
          </cell>
          <cell r="BI156">
            <v>0</v>
          </cell>
          <cell r="BJ156"/>
          <cell r="BK156"/>
          <cell r="BL156"/>
          <cell r="BM156"/>
          <cell r="BN156"/>
          <cell r="BO156"/>
          <cell r="BP156"/>
          <cell r="BQ156"/>
          <cell r="BR156"/>
          <cell r="BS156">
            <v>6</v>
          </cell>
          <cell r="BT156">
            <v>6</v>
          </cell>
          <cell r="BU156">
            <v>0</v>
          </cell>
          <cell r="BV156">
            <v>0</v>
          </cell>
          <cell r="BW156">
            <v>20</v>
          </cell>
          <cell r="BX156"/>
          <cell r="BY156"/>
          <cell r="BZ156">
            <v>0</v>
          </cell>
          <cell r="CA156"/>
          <cell r="CB156"/>
          <cell r="CC156"/>
          <cell r="CD156">
            <v>8</v>
          </cell>
          <cell r="CE156"/>
          <cell r="CF156"/>
        </row>
        <row r="157">
          <cell r="B157" t="str">
            <v>000004416</v>
          </cell>
          <cell r="C157" t="str">
            <v>SANTA ROSA (OLMOS)</v>
          </cell>
          <cell r="D157">
            <v>24</v>
          </cell>
          <cell r="E157">
            <v>8</v>
          </cell>
          <cell r="F157">
            <v>18</v>
          </cell>
          <cell r="G157">
            <v>16</v>
          </cell>
          <cell r="H157">
            <v>16</v>
          </cell>
          <cell r="I157">
            <v>16</v>
          </cell>
          <cell r="J157">
            <v>16</v>
          </cell>
          <cell r="K157">
            <v>9.6</v>
          </cell>
          <cell r="L157">
            <v>16</v>
          </cell>
          <cell r="M157"/>
          <cell r="N157">
            <v>16</v>
          </cell>
          <cell r="O157"/>
          <cell r="P157">
            <v>0</v>
          </cell>
          <cell r="Q157"/>
          <cell r="R157"/>
          <cell r="S157">
            <v>16</v>
          </cell>
          <cell r="T157">
            <v>28</v>
          </cell>
          <cell r="U157"/>
          <cell r="V157"/>
          <cell r="W157"/>
          <cell r="X157"/>
          <cell r="Y157"/>
          <cell r="Z157">
            <v>15</v>
          </cell>
          <cell r="AA157"/>
          <cell r="AB157">
            <v>6</v>
          </cell>
          <cell r="AC157"/>
          <cell r="AD157">
            <v>6</v>
          </cell>
          <cell r="AE157"/>
          <cell r="AF157"/>
          <cell r="AG157"/>
          <cell r="AH157">
            <v>1</v>
          </cell>
          <cell r="AI157"/>
          <cell r="AJ157">
            <v>124</v>
          </cell>
          <cell r="AK157">
            <v>98</v>
          </cell>
          <cell r="AL157">
            <v>6</v>
          </cell>
          <cell r="AM157">
            <v>14</v>
          </cell>
          <cell r="AN157">
            <v>0</v>
          </cell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>
            <v>0</v>
          </cell>
          <cell r="BB157"/>
          <cell r="BC157"/>
          <cell r="BD157"/>
          <cell r="BE157"/>
          <cell r="BF157"/>
          <cell r="BG157"/>
          <cell r="BH157">
            <v>16</v>
          </cell>
          <cell r="BI157">
            <v>0</v>
          </cell>
          <cell r="BJ157"/>
          <cell r="BK157"/>
          <cell r="BL157"/>
          <cell r="BM157"/>
          <cell r="BN157"/>
          <cell r="BO157"/>
          <cell r="BP157"/>
          <cell r="BQ157"/>
          <cell r="BR157"/>
          <cell r="BS157">
            <v>1</v>
          </cell>
          <cell r="BT157">
            <v>1</v>
          </cell>
          <cell r="BU157">
            <v>0</v>
          </cell>
          <cell r="BV157">
            <v>0</v>
          </cell>
          <cell r="BW157">
            <v>20</v>
          </cell>
          <cell r="BX157"/>
          <cell r="BY157"/>
          <cell r="BZ157">
            <v>0</v>
          </cell>
          <cell r="CA157"/>
          <cell r="CB157"/>
          <cell r="CC157"/>
          <cell r="CD157">
            <v>5</v>
          </cell>
          <cell r="CE157"/>
          <cell r="CF157"/>
        </row>
        <row r="158">
          <cell r="B158" t="str">
            <v>000007315</v>
          </cell>
          <cell r="C158" t="str">
            <v>CALERA SANTA ROSA</v>
          </cell>
          <cell r="D158">
            <v>49</v>
          </cell>
          <cell r="E158">
            <v>10</v>
          </cell>
          <cell r="F158">
            <v>29</v>
          </cell>
          <cell r="G158">
            <v>23</v>
          </cell>
          <cell r="H158">
            <v>23</v>
          </cell>
          <cell r="I158">
            <v>23</v>
          </cell>
          <cell r="J158">
            <v>23</v>
          </cell>
          <cell r="K158">
            <v>13.799999999999999</v>
          </cell>
          <cell r="L158">
            <v>23</v>
          </cell>
          <cell r="M158"/>
          <cell r="N158">
            <v>23</v>
          </cell>
          <cell r="O158"/>
          <cell r="P158">
            <v>0</v>
          </cell>
          <cell r="Q158"/>
          <cell r="R158"/>
          <cell r="S158">
            <v>23</v>
          </cell>
          <cell r="T158">
            <v>56</v>
          </cell>
          <cell r="U158"/>
          <cell r="V158"/>
          <cell r="W158"/>
          <cell r="X158"/>
          <cell r="Y158"/>
          <cell r="Z158">
            <v>40</v>
          </cell>
          <cell r="AA158">
            <v>3</v>
          </cell>
          <cell r="AB158">
            <v>4</v>
          </cell>
          <cell r="AC158"/>
          <cell r="AD158">
            <v>8</v>
          </cell>
          <cell r="AE158"/>
          <cell r="AF158"/>
          <cell r="AG158"/>
          <cell r="AH158">
            <v>1</v>
          </cell>
          <cell r="AI158"/>
          <cell r="AJ158">
            <v>200</v>
          </cell>
          <cell r="AK158">
            <v>158</v>
          </cell>
          <cell r="AL158">
            <v>10</v>
          </cell>
          <cell r="AM158">
            <v>23</v>
          </cell>
          <cell r="AN158">
            <v>0</v>
          </cell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>
            <v>0</v>
          </cell>
          <cell r="BB158"/>
          <cell r="BC158"/>
          <cell r="BD158"/>
          <cell r="BE158"/>
          <cell r="BF158"/>
          <cell r="BG158"/>
          <cell r="BH158">
            <v>23</v>
          </cell>
          <cell r="BI158">
            <v>0</v>
          </cell>
          <cell r="BJ158"/>
          <cell r="BK158"/>
          <cell r="BL158"/>
          <cell r="BM158"/>
          <cell r="BN158"/>
          <cell r="BO158"/>
          <cell r="BP158"/>
          <cell r="BQ158"/>
          <cell r="BR158"/>
          <cell r="BS158">
            <v>2</v>
          </cell>
          <cell r="BT158">
            <v>2</v>
          </cell>
          <cell r="BU158">
            <v>0</v>
          </cell>
          <cell r="BV158">
            <v>0</v>
          </cell>
          <cell r="BW158">
            <v>20</v>
          </cell>
          <cell r="BX158"/>
          <cell r="BY158"/>
          <cell r="BZ158">
            <v>0</v>
          </cell>
          <cell r="CA158"/>
          <cell r="CB158"/>
          <cell r="CC158"/>
          <cell r="CD158">
            <v>8</v>
          </cell>
          <cell r="CE158"/>
          <cell r="CF158"/>
        </row>
        <row r="159">
          <cell r="B159" t="str">
            <v>000006683</v>
          </cell>
          <cell r="C159" t="str">
            <v>EL PUENTE</v>
          </cell>
          <cell r="D159">
            <v>59</v>
          </cell>
          <cell r="E159">
            <v>32</v>
          </cell>
          <cell r="F159">
            <v>69</v>
          </cell>
          <cell r="G159">
            <v>58</v>
          </cell>
          <cell r="H159">
            <v>58</v>
          </cell>
          <cell r="I159">
            <v>58</v>
          </cell>
          <cell r="J159">
            <v>58</v>
          </cell>
          <cell r="K159">
            <v>34.799999999999997</v>
          </cell>
          <cell r="L159">
            <v>58</v>
          </cell>
          <cell r="M159"/>
          <cell r="N159">
            <v>58</v>
          </cell>
          <cell r="O159"/>
          <cell r="P159">
            <v>0</v>
          </cell>
          <cell r="Q159"/>
          <cell r="R159"/>
          <cell r="S159">
            <v>58</v>
          </cell>
          <cell r="T159">
            <v>111</v>
          </cell>
          <cell r="U159"/>
          <cell r="V159"/>
          <cell r="W159"/>
          <cell r="X159"/>
          <cell r="Y159"/>
          <cell r="Z159">
            <v>80</v>
          </cell>
          <cell r="AA159">
            <v>5</v>
          </cell>
          <cell r="AB159">
            <v>10</v>
          </cell>
          <cell r="AC159"/>
          <cell r="AD159">
            <v>15</v>
          </cell>
          <cell r="AE159"/>
          <cell r="AF159"/>
          <cell r="AG159"/>
          <cell r="AH159">
            <v>1</v>
          </cell>
          <cell r="AI159"/>
          <cell r="AJ159">
            <v>484</v>
          </cell>
          <cell r="AK159">
            <v>381</v>
          </cell>
          <cell r="AL159">
            <v>24</v>
          </cell>
          <cell r="AM159">
            <v>55</v>
          </cell>
          <cell r="AN159">
            <v>0</v>
          </cell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>
            <v>0</v>
          </cell>
          <cell r="BB159"/>
          <cell r="BC159"/>
          <cell r="BD159"/>
          <cell r="BE159"/>
          <cell r="BF159"/>
          <cell r="BG159"/>
          <cell r="BH159">
            <v>58</v>
          </cell>
          <cell r="BI159">
            <v>0</v>
          </cell>
          <cell r="BJ159"/>
          <cell r="BK159"/>
          <cell r="BL159"/>
          <cell r="BM159"/>
          <cell r="BN159"/>
          <cell r="BO159"/>
          <cell r="BP159"/>
          <cell r="BQ159"/>
          <cell r="BR159"/>
          <cell r="BS159">
            <v>4</v>
          </cell>
          <cell r="BT159">
            <v>4</v>
          </cell>
          <cell r="BU159">
            <v>0</v>
          </cell>
          <cell r="BV159">
            <v>0</v>
          </cell>
          <cell r="BW159">
            <v>30</v>
          </cell>
          <cell r="BX159"/>
          <cell r="BY159"/>
          <cell r="BZ159">
            <v>0</v>
          </cell>
          <cell r="CA159"/>
          <cell r="CB159"/>
          <cell r="CC159"/>
          <cell r="CD159">
            <v>20</v>
          </cell>
          <cell r="CE159"/>
          <cell r="CF159"/>
        </row>
        <row r="160">
          <cell r="B160" t="str">
            <v>000007316</v>
          </cell>
          <cell r="C160" t="str">
            <v>CASERIO PLAYA DE CASCAJAL</v>
          </cell>
          <cell r="D160">
            <v>54</v>
          </cell>
          <cell r="E160">
            <v>19</v>
          </cell>
          <cell r="F160">
            <v>32</v>
          </cell>
          <cell r="G160">
            <v>37</v>
          </cell>
          <cell r="H160">
            <v>37</v>
          </cell>
          <cell r="I160">
            <v>37</v>
          </cell>
          <cell r="J160">
            <v>37</v>
          </cell>
          <cell r="K160">
            <v>22.2</v>
          </cell>
          <cell r="L160">
            <v>37</v>
          </cell>
          <cell r="M160"/>
          <cell r="N160">
            <v>37</v>
          </cell>
          <cell r="O160"/>
          <cell r="P160">
            <v>0</v>
          </cell>
          <cell r="Q160"/>
          <cell r="R160"/>
          <cell r="S160">
            <v>37</v>
          </cell>
          <cell r="T160">
            <v>65</v>
          </cell>
          <cell r="U160"/>
          <cell r="V160"/>
          <cell r="W160"/>
          <cell r="X160"/>
          <cell r="Y160"/>
          <cell r="Z160">
            <v>40</v>
          </cell>
          <cell r="AA160"/>
          <cell r="AB160">
            <v>13</v>
          </cell>
          <cell r="AC160"/>
          <cell r="AD160">
            <v>11</v>
          </cell>
          <cell r="AE160"/>
          <cell r="AF160"/>
          <cell r="AG160"/>
          <cell r="AH160">
            <v>1</v>
          </cell>
          <cell r="AI160"/>
          <cell r="AJ160">
            <v>224</v>
          </cell>
          <cell r="AK160">
            <v>177</v>
          </cell>
          <cell r="AL160">
            <v>11</v>
          </cell>
          <cell r="AM160">
            <v>25</v>
          </cell>
          <cell r="AN160">
            <v>0</v>
          </cell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>
            <v>0</v>
          </cell>
          <cell r="BB160"/>
          <cell r="BC160"/>
          <cell r="BD160"/>
          <cell r="BE160"/>
          <cell r="BF160"/>
          <cell r="BG160"/>
          <cell r="BH160">
            <v>37</v>
          </cell>
          <cell r="BI160">
            <v>0</v>
          </cell>
          <cell r="BJ160"/>
          <cell r="BK160"/>
          <cell r="BL160"/>
          <cell r="BM160"/>
          <cell r="BN160"/>
          <cell r="BO160"/>
          <cell r="BP160"/>
          <cell r="BQ160"/>
          <cell r="BR160"/>
          <cell r="BS160">
            <v>2</v>
          </cell>
          <cell r="BT160">
            <v>2</v>
          </cell>
          <cell r="BU160">
            <v>0</v>
          </cell>
          <cell r="BV160">
            <v>0</v>
          </cell>
          <cell r="BW160">
            <v>20</v>
          </cell>
          <cell r="BX160"/>
          <cell r="BY160"/>
          <cell r="BZ160">
            <v>0</v>
          </cell>
          <cell r="CA160"/>
          <cell r="CB160"/>
          <cell r="CC160"/>
          <cell r="CD160">
            <v>9</v>
          </cell>
          <cell r="CE160"/>
          <cell r="CF160"/>
        </row>
        <row r="161">
          <cell r="B161" t="str">
            <v>000010096</v>
          </cell>
          <cell r="C161" t="str">
            <v>EL PUEBLITO</v>
          </cell>
          <cell r="D161">
            <v>13</v>
          </cell>
          <cell r="E161">
            <v>9</v>
          </cell>
          <cell r="F161">
            <v>31</v>
          </cell>
          <cell r="G161">
            <v>25</v>
          </cell>
          <cell r="H161">
            <v>25</v>
          </cell>
          <cell r="I161">
            <v>25</v>
          </cell>
          <cell r="J161">
            <v>25</v>
          </cell>
          <cell r="K161">
            <v>15</v>
          </cell>
          <cell r="L161">
            <v>25</v>
          </cell>
          <cell r="M161"/>
          <cell r="N161">
            <v>25</v>
          </cell>
          <cell r="O161"/>
          <cell r="P161">
            <v>0</v>
          </cell>
          <cell r="Q161"/>
          <cell r="R161"/>
          <cell r="S161">
            <v>25</v>
          </cell>
          <cell r="T161">
            <v>48</v>
          </cell>
          <cell r="U161"/>
          <cell r="V161"/>
          <cell r="W161"/>
          <cell r="X161"/>
          <cell r="Y161"/>
          <cell r="Z161">
            <v>23</v>
          </cell>
          <cell r="AA161"/>
          <cell r="AB161">
            <v>5</v>
          </cell>
          <cell r="AC161"/>
          <cell r="AD161">
            <v>19</v>
          </cell>
          <cell r="AE161"/>
          <cell r="AF161"/>
          <cell r="AG161"/>
          <cell r="AH161">
            <v>1</v>
          </cell>
          <cell r="AI161"/>
          <cell r="AJ161">
            <v>216</v>
          </cell>
          <cell r="AK161">
            <v>170</v>
          </cell>
          <cell r="AL161">
            <v>11</v>
          </cell>
          <cell r="AM161">
            <v>24</v>
          </cell>
          <cell r="AN161">
            <v>0</v>
          </cell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>
            <v>0</v>
          </cell>
          <cell r="BB161"/>
          <cell r="BC161"/>
          <cell r="BD161"/>
          <cell r="BE161"/>
          <cell r="BF161"/>
          <cell r="BG161"/>
          <cell r="BH161">
            <v>25</v>
          </cell>
          <cell r="BI161">
            <v>0</v>
          </cell>
          <cell r="BJ161"/>
          <cell r="BK161"/>
          <cell r="BL161"/>
          <cell r="BM161"/>
          <cell r="BN161"/>
          <cell r="BO161"/>
          <cell r="BP161"/>
          <cell r="BQ161"/>
          <cell r="BR161"/>
          <cell r="BS161">
            <v>1</v>
          </cell>
          <cell r="BT161">
            <v>1</v>
          </cell>
          <cell r="BU161">
            <v>0</v>
          </cell>
          <cell r="BV161">
            <v>0</v>
          </cell>
          <cell r="BW161">
            <v>15</v>
          </cell>
          <cell r="BX161"/>
          <cell r="BY161"/>
          <cell r="BZ161">
            <v>0</v>
          </cell>
          <cell r="CA161"/>
          <cell r="CB161"/>
          <cell r="CC161"/>
          <cell r="CD161">
            <v>9</v>
          </cell>
          <cell r="CE161"/>
          <cell r="CF161"/>
        </row>
        <row r="162">
          <cell r="B162" t="str">
            <v>000010095</v>
          </cell>
          <cell r="C162" t="str">
            <v>ANCOL CHICO</v>
          </cell>
          <cell r="D162">
            <v>24</v>
          </cell>
          <cell r="E162">
            <v>14</v>
          </cell>
          <cell r="F162">
            <v>29</v>
          </cell>
          <cell r="G162">
            <v>27</v>
          </cell>
          <cell r="H162">
            <v>27</v>
          </cell>
          <cell r="I162">
            <v>27</v>
          </cell>
          <cell r="J162">
            <v>27</v>
          </cell>
          <cell r="K162">
            <v>16.2</v>
          </cell>
          <cell r="L162">
            <v>27</v>
          </cell>
          <cell r="M162"/>
          <cell r="N162">
            <v>27</v>
          </cell>
          <cell r="O162"/>
          <cell r="P162">
            <v>0</v>
          </cell>
          <cell r="Q162"/>
          <cell r="R162"/>
          <cell r="S162">
            <v>27</v>
          </cell>
          <cell r="T162">
            <v>37</v>
          </cell>
          <cell r="U162"/>
          <cell r="V162"/>
          <cell r="W162"/>
          <cell r="X162"/>
          <cell r="Y162"/>
          <cell r="Z162">
            <v>20</v>
          </cell>
          <cell r="AA162">
            <v>1</v>
          </cell>
          <cell r="AB162">
            <v>6</v>
          </cell>
          <cell r="AC162"/>
          <cell r="AD162">
            <v>9</v>
          </cell>
          <cell r="AE162"/>
          <cell r="AF162"/>
          <cell r="AG162"/>
          <cell r="AH162">
            <v>1</v>
          </cell>
          <cell r="AI162"/>
          <cell r="AJ162">
            <v>203</v>
          </cell>
          <cell r="AK162">
            <v>160</v>
          </cell>
          <cell r="AL162">
            <v>10</v>
          </cell>
          <cell r="AM162">
            <v>23</v>
          </cell>
          <cell r="AN162">
            <v>0</v>
          </cell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>
            <v>0</v>
          </cell>
          <cell r="BB162"/>
          <cell r="BC162"/>
          <cell r="BD162"/>
          <cell r="BE162"/>
          <cell r="BF162"/>
          <cell r="BG162"/>
          <cell r="BH162">
            <v>27</v>
          </cell>
          <cell r="BI162">
            <v>0</v>
          </cell>
          <cell r="BJ162"/>
          <cell r="BK162"/>
          <cell r="BL162"/>
          <cell r="BM162"/>
          <cell r="BN162"/>
          <cell r="BO162"/>
          <cell r="BP162"/>
          <cell r="BQ162"/>
          <cell r="BR162"/>
          <cell r="BS162">
            <v>2</v>
          </cell>
          <cell r="BT162">
            <v>2</v>
          </cell>
          <cell r="BU162">
            <v>0</v>
          </cell>
          <cell r="BV162">
            <v>0</v>
          </cell>
          <cell r="BW162">
            <v>25</v>
          </cell>
          <cell r="BX162"/>
          <cell r="BY162"/>
          <cell r="BZ162">
            <v>0</v>
          </cell>
          <cell r="CA162"/>
          <cell r="CB162"/>
          <cell r="CC162"/>
          <cell r="CD162">
            <v>8</v>
          </cell>
          <cell r="CE162"/>
          <cell r="CF162"/>
        </row>
        <row r="163">
          <cell r="B163" t="str">
            <v>000004409</v>
          </cell>
          <cell r="C163" t="str">
            <v>INSCULAS</v>
          </cell>
          <cell r="D163">
            <v>78</v>
          </cell>
          <cell r="E163">
            <v>42</v>
          </cell>
          <cell r="F163">
            <v>86</v>
          </cell>
          <cell r="G163">
            <v>74</v>
          </cell>
          <cell r="H163">
            <v>74</v>
          </cell>
          <cell r="I163">
            <v>74</v>
          </cell>
          <cell r="J163">
            <v>74</v>
          </cell>
          <cell r="K163">
            <v>44.4</v>
          </cell>
          <cell r="L163">
            <v>74</v>
          </cell>
          <cell r="M163">
            <v>164</v>
          </cell>
          <cell r="N163">
            <v>74</v>
          </cell>
          <cell r="O163"/>
          <cell r="P163">
            <v>0</v>
          </cell>
          <cell r="Q163"/>
          <cell r="R163"/>
          <cell r="S163">
            <v>74</v>
          </cell>
          <cell r="T163">
            <v>156</v>
          </cell>
          <cell r="U163"/>
          <cell r="V163"/>
          <cell r="W163"/>
          <cell r="X163"/>
          <cell r="Y163">
            <v>3</v>
          </cell>
          <cell r="Z163">
            <v>90</v>
          </cell>
          <cell r="AA163">
            <v>7</v>
          </cell>
          <cell r="AB163">
            <v>8</v>
          </cell>
          <cell r="AC163"/>
          <cell r="AD163">
            <v>45</v>
          </cell>
          <cell r="AE163"/>
          <cell r="AF163"/>
          <cell r="AG163"/>
          <cell r="AH163">
            <v>3</v>
          </cell>
          <cell r="AI163"/>
          <cell r="AJ163">
            <v>604</v>
          </cell>
          <cell r="AK163">
            <v>476</v>
          </cell>
          <cell r="AL163">
            <v>31</v>
          </cell>
          <cell r="AM163">
            <v>68</v>
          </cell>
          <cell r="AN163">
            <v>0</v>
          </cell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>
            <v>0</v>
          </cell>
          <cell r="BB163"/>
          <cell r="BC163"/>
          <cell r="BD163"/>
          <cell r="BE163"/>
          <cell r="BF163"/>
          <cell r="BG163"/>
          <cell r="BH163">
            <v>74</v>
          </cell>
          <cell r="BI163">
            <v>0</v>
          </cell>
          <cell r="BJ163"/>
          <cell r="BK163"/>
          <cell r="BL163"/>
          <cell r="BM163"/>
          <cell r="BN163"/>
          <cell r="BO163"/>
          <cell r="BP163"/>
          <cell r="BQ163"/>
          <cell r="BR163"/>
          <cell r="BS163">
            <v>6</v>
          </cell>
          <cell r="BT163">
            <v>6</v>
          </cell>
          <cell r="BU163">
            <v>0</v>
          </cell>
          <cell r="BV163">
            <v>0</v>
          </cell>
          <cell r="BW163">
            <v>30</v>
          </cell>
          <cell r="BX163"/>
          <cell r="BY163"/>
          <cell r="BZ163">
            <v>0</v>
          </cell>
          <cell r="CA163"/>
          <cell r="CB163"/>
          <cell r="CC163"/>
          <cell r="CD163">
            <v>25</v>
          </cell>
          <cell r="CE163"/>
          <cell r="CF163"/>
        </row>
        <row r="164">
          <cell r="B164" t="str">
            <v>000004410</v>
          </cell>
          <cell r="C164" t="str">
            <v>QUERPON</v>
          </cell>
          <cell r="D164">
            <v>29</v>
          </cell>
          <cell r="E164">
            <v>16</v>
          </cell>
          <cell r="F164">
            <v>34</v>
          </cell>
          <cell r="G164">
            <v>24.333333333333332</v>
          </cell>
          <cell r="H164">
            <v>24.333333333333332</v>
          </cell>
          <cell r="I164">
            <v>24.333333333333332</v>
          </cell>
          <cell r="J164">
            <v>24.333333333333332</v>
          </cell>
          <cell r="K164">
            <v>14.599999999999998</v>
          </cell>
          <cell r="L164">
            <v>24.333333333333332</v>
          </cell>
          <cell r="M164"/>
          <cell r="N164">
            <v>24.333333333333332</v>
          </cell>
          <cell r="O164"/>
          <cell r="P164">
            <v>0</v>
          </cell>
          <cell r="Q164"/>
          <cell r="R164"/>
          <cell r="S164">
            <v>24.333333333333332</v>
          </cell>
          <cell r="T164">
            <v>61</v>
          </cell>
          <cell r="U164"/>
          <cell r="V164"/>
          <cell r="W164"/>
          <cell r="X164"/>
          <cell r="Y164"/>
          <cell r="Z164">
            <v>20</v>
          </cell>
          <cell r="AA164"/>
          <cell r="AB164">
            <v>10</v>
          </cell>
          <cell r="AC164"/>
          <cell r="AD164">
            <v>22</v>
          </cell>
          <cell r="AE164">
            <v>8</v>
          </cell>
          <cell r="AF164"/>
          <cell r="AG164"/>
          <cell r="AH164">
            <v>1</v>
          </cell>
          <cell r="AI164"/>
          <cell r="AJ164">
            <v>241</v>
          </cell>
          <cell r="AK164">
            <v>190</v>
          </cell>
          <cell r="AL164">
            <v>12</v>
          </cell>
          <cell r="AM164">
            <v>27</v>
          </cell>
          <cell r="AN164">
            <v>0</v>
          </cell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>
            <v>0</v>
          </cell>
          <cell r="BB164"/>
          <cell r="BC164"/>
          <cell r="BD164"/>
          <cell r="BE164"/>
          <cell r="BF164"/>
          <cell r="BG164"/>
          <cell r="BH164">
            <v>24.333333333333332</v>
          </cell>
          <cell r="BI164">
            <v>0</v>
          </cell>
          <cell r="BJ164"/>
          <cell r="BK164"/>
          <cell r="BL164"/>
          <cell r="BM164"/>
          <cell r="BN164"/>
          <cell r="BO164"/>
          <cell r="BP164"/>
          <cell r="BQ164"/>
          <cell r="BR164"/>
          <cell r="BS164">
            <v>2</v>
          </cell>
          <cell r="BT164">
            <v>2</v>
          </cell>
          <cell r="BU164">
            <v>0</v>
          </cell>
          <cell r="BV164">
            <v>0</v>
          </cell>
          <cell r="BW164">
            <v>25</v>
          </cell>
          <cell r="BX164"/>
          <cell r="BY164"/>
          <cell r="BZ164">
            <v>0</v>
          </cell>
          <cell r="CA164"/>
          <cell r="CB164"/>
          <cell r="CC164"/>
          <cell r="CD164">
            <v>10</v>
          </cell>
          <cell r="CE164"/>
          <cell r="CF164"/>
        </row>
        <row r="165">
          <cell r="B165" t="str">
            <v>000004411</v>
          </cell>
          <cell r="C165" t="str">
            <v>TRES BATANES</v>
          </cell>
          <cell r="D165">
            <v>18</v>
          </cell>
          <cell r="E165">
            <v>5</v>
          </cell>
          <cell r="F165">
            <v>25</v>
          </cell>
          <cell r="G165">
            <v>21.333333333333332</v>
          </cell>
          <cell r="H165">
            <v>21.333333333333332</v>
          </cell>
          <cell r="I165">
            <v>21.333333333333332</v>
          </cell>
          <cell r="J165">
            <v>21.333333333333332</v>
          </cell>
          <cell r="K165">
            <v>12.799999999999999</v>
          </cell>
          <cell r="L165">
            <v>21.333333333333332</v>
          </cell>
          <cell r="M165"/>
          <cell r="N165">
            <v>21.333333333333332</v>
          </cell>
          <cell r="O165"/>
          <cell r="P165">
            <v>0</v>
          </cell>
          <cell r="Q165"/>
          <cell r="R165"/>
          <cell r="S165">
            <v>21.333333333333332</v>
          </cell>
          <cell r="T165">
            <v>38</v>
          </cell>
          <cell r="U165"/>
          <cell r="V165"/>
          <cell r="W165"/>
          <cell r="X165"/>
          <cell r="Y165"/>
          <cell r="Z165">
            <v>18</v>
          </cell>
          <cell r="AA165"/>
          <cell r="AB165">
            <v>5</v>
          </cell>
          <cell r="AC165"/>
          <cell r="AD165">
            <v>14</v>
          </cell>
          <cell r="AE165"/>
          <cell r="AF165"/>
          <cell r="AG165"/>
          <cell r="AH165">
            <v>1</v>
          </cell>
          <cell r="AI165"/>
          <cell r="AJ165">
            <v>174</v>
          </cell>
          <cell r="AK165">
            <v>137</v>
          </cell>
          <cell r="AL165">
            <v>9</v>
          </cell>
          <cell r="AM165">
            <v>20</v>
          </cell>
          <cell r="AN165">
            <v>0</v>
          </cell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>
            <v>0</v>
          </cell>
          <cell r="BB165"/>
          <cell r="BC165"/>
          <cell r="BD165"/>
          <cell r="BE165"/>
          <cell r="BF165"/>
          <cell r="BG165"/>
          <cell r="BH165">
            <v>21.333333333333332</v>
          </cell>
          <cell r="BI165">
            <v>0</v>
          </cell>
          <cell r="BJ165"/>
          <cell r="BK165"/>
          <cell r="BL165"/>
          <cell r="BM165"/>
          <cell r="BN165"/>
          <cell r="BO165"/>
          <cell r="BP165"/>
          <cell r="BQ165"/>
          <cell r="BR165"/>
          <cell r="BS165">
            <v>2</v>
          </cell>
          <cell r="BT165">
            <v>2</v>
          </cell>
          <cell r="BU165">
            <v>0</v>
          </cell>
          <cell r="BV165">
            <v>0</v>
          </cell>
          <cell r="BW165">
            <v>20</v>
          </cell>
          <cell r="BX165"/>
          <cell r="BY165"/>
          <cell r="BZ165">
            <v>0</v>
          </cell>
          <cell r="CA165"/>
          <cell r="CB165"/>
          <cell r="CC165"/>
          <cell r="CD165">
            <v>7</v>
          </cell>
          <cell r="CE165"/>
          <cell r="CF165"/>
        </row>
        <row r="166">
          <cell r="B166" t="str">
            <v>000004412</v>
          </cell>
          <cell r="C166" t="str">
            <v>CAPILLA CENTRAL</v>
          </cell>
          <cell r="D166">
            <v>3</v>
          </cell>
          <cell r="E166">
            <v>4</v>
          </cell>
          <cell r="F166">
            <v>18</v>
          </cell>
          <cell r="G166">
            <v>3.3333333333333335</v>
          </cell>
          <cell r="H166">
            <v>3.3333333333333335</v>
          </cell>
          <cell r="I166">
            <v>3.3333333333333335</v>
          </cell>
          <cell r="J166">
            <v>3.3333333333333335</v>
          </cell>
          <cell r="K166">
            <v>2</v>
          </cell>
          <cell r="L166">
            <v>3.3333333333333335</v>
          </cell>
          <cell r="M166"/>
          <cell r="N166">
            <v>3.3333333333333335</v>
          </cell>
          <cell r="O166"/>
          <cell r="P166">
            <v>0</v>
          </cell>
          <cell r="Q166"/>
          <cell r="R166"/>
          <cell r="S166">
            <v>3.3333333333333335</v>
          </cell>
          <cell r="T166">
            <v>35</v>
          </cell>
          <cell r="U166"/>
          <cell r="V166"/>
          <cell r="W166"/>
          <cell r="X166"/>
          <cell r="Y166"/>
          <cell r="Z166">
            <v>20</v>
          </cell>
          <cell r="AA166"/>
          <cell r="AB166">
            <v>10</v>
          </cell>
          <cell r="AC166"/>
          <cell r="AD166">
            <v>4</v>
          </cell>
          <cell r="AE166"/>
          <cell r="AF166"/>
          <cell r="AG166"/>
          <cell r="AH166">
            <v>1</v>
          </cell>
          <cell r="AI166"/>
          <cell r="AJ166">
            <v>123</v>
          </cell>
          <cell r="AK166">
            <v>97</v>
          </cell>
          <cell r="AL166">
            <v>6</v>
          </cell>
          <cell r="AM166">
            <v>14</v>
          </cell>
          <cell r="AN166">
            <v>0</v>
          </cell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>
            <v>0</v>
          </cell>
          <cell r="BB166"/>
          <cell r="BC166"/>
          <cell r="BD166"/>
          <cell r="BE166"/>
          <cell r="BF166"/>
          <cell r="BG166"/>
          <cell r="BH166">
            <v>3.3333333333333335</v>
          </cell>
          <cell r="BI166">
            <v>0</v>
          </cell>
          <cell r="BJ166"/>
          <cell r="BK166"/>
          <cell r="BL166"/>
          <cell r="BM166"/>
          <cell r="BN166"/>
          <cell r="BO166"/>
          <cell r="BP166"/>
          <cell r="BQ166"/>
          <cell r="BR166"/>
          <cell r="BS166">
            <v>1</v>
          </cell>
          <cell r="BT166">
            <v>1</v>
          </cell>
          <cell r="BU166">
            <v>0</v>
          </cell>
          <cell r="BV166">
            <v>0</v>
          </cell>
          <cell r="BW166">
            <v>20</v>
          </cell>
          <cell r="BX166"/>
          <cell r="BY166"/>
          <cell r="BZ166">
            <v>0</v>
          </cell>
          <cell r="CA166"/>
          <cell r="CB166"/>
          <cell r="CC166"/>
          <cell r="CD166">
            <v>28</v>
          </cell>
          <cell r="CE166"/>
          <cell r="CF166"/>
        </row>
        <row r="167">
          <cell r="B167" t="str">
            <v>000004413</v>
          </cell>
          <cell r="C167" t="str">
            <v>ÑAUPE</v>
          </cell>
          <cell r="D167">
            <v>5</v>
          </cell>
          <cell r="E167">
            <v>1</v>
          </cell>
          <cell r="F167">
            <v>19</v>
          </cell>
          <cell r="G167">
            <v>7</v>
          </cell>
          <cell r="H167">
            <v>7</v>
          </cell>
          <cell r="I167">
            <v>7</v>
          </cell>
          <cell r="J167">
            <v>7</v>
          </cell>
          <cell r="K167">
            <v>4.2</v>
          </cell>
          <cell r="L167">
            <v>7</v>
          </cell>
          <cell r="M167"/>
          <cell r="N167">
            <v>7</v>
          </cell>
          <cell r="O167"/>
          <cell r="P167">
            <v>0</v>
          </cell>
          <cell r="Q167"/>
          <cell r="R167"/>
          <cell r="S167">
            <v>7</v>
          </cell>
          <cell r="T167">
            <v>33</v>
          </cell>
          <cell r="U167"/>
          <cell r="V167"/>
          <cell r="W167"/>
          <cell r="X167"/>
          <cell r="Y167"/>
          <cell r="Z167">
            <v>20</v>
          </cell>
          <cell r="AA167"/>
          <cell r="AB167">
            <v>8</v>
          </cell>
          <cell r="AC167"/>
          <cell r="AD167">
            <v>4</v>
          </cell>
          <cell r="AE167"/>
          <cell r="AF167"/>
          <cell r="AG167"/>
          <cell r="AH167">
            <v>1</v>
          </cell>
          <cell r="AI167"/>
          <cell r="AJ167">
            <v>130</v>
          </cell>
          <cell r="AK167">
            <v>103</v>
          </cell>
          <cell r="AL167">
            <v>7</v>
          </cell>
          <cell r="AM167">
            <v>15</v>
          </cell>
          <cell r="AN167">
            <v>0</v>
          </cell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>
            <v>0</v>
          </cell>
          <cell r="BB167"/>
          <cell r="BC167"/>
          <cell r="BD167"/>
          <cell r="BE167"/>
          <cell r="BF167"/>
          <cell r="BG167"/>
          <cell r="BH167">
            <v>7</v>
          </cell>
          <cell r="BI167">
            <v>0</v>
          </cell>
          <cell r="BJ167"/>
          <cell r="BK167"/>
          <cell r="BL167"/>
          <cell r="BM167"/>
          <cell r="BN167"/>
          <cell r="BO167"/>
          <cell r="BP167"/>
          <cell r="BQ167"/>
          <cell r="BR167"/>
          <cell r="BS167">
            <v>1</v>
          </cell>
          <cell r="BT167">
            <v>1</v>
          </cell>
          <cell r="BU167">
            <v>0</v>
          </cell>
          <cell r="BV167">
            <v>0</v>
          </cell>
          <cell r="BW167">
            <v>10</v>
          </cell>
          <cell r="BX167"/>
          <cell r="BY167"/>
          <cell r="BZ167">
            <v>0</v>
          </cell>
          <cell r="CA167"/>
          <cell r="CB167"/>
          <cell r="CC167"/>
          <cell r="CD167">
            <v>5</v>
          </cell>
          <cell r="CE167"/>
          <cell r="CF167"/>
        </row>
        <row r="168">
          <cell r="B168" t="str">
            <v>000004414</v>
          </cell>
          <cell r="C168" t="str">
            <v>ELVIRREY</v>
          </cell>
          <cell r="D168">
            <v>16</v>
          </cell>
          <cell r="E168">
            <v>6</v>
          </cell>
          <cell r="F168">
            <v>26</v>
          </cell>
          <cell r="G168">
            <v>13.666666666666666</v>
          </cell>
          <cell r="H168">
            <v>13.666666666666666</v>
          </cell>
          <cell r="I168">
            <v>13.666666666666666</v>
          </cell>
          <cell r="J168">
            <v>13.666666666666666</v>
          </cell>
          <cell r="K168">
            <v>8.1999999999999993</v>
          </cell>
          <cell r="L168">
            <v>13.666666666666666</v>
          </cell>
          <cell r="M168"/>
          <cell r="N168">
            <v>13.666666666666666</v>
          </cell>
          <cell r="O168"/>
          <cell r="P168">
            <v>0</v>
          </cell>
          <cell r="Q168"/>
          <cell r="R168"/>
          <cell r="S168">
            <v>13.666666666666666</v>
          </cell>
          <cell r="T168">
            <v>46</v>
          </cell>
          <cell r="U168"/>
          <cell r="V168"/>
          <cell r="W168"/>
          <cell r="X168"/>
          <cell r="Y168"/>
          <cell r="Z168">
            <v>30</v>
          </cell>
          <cell r="AA168"/>
          <cell r="AB168">
            <v>5</v>
          </cell>
          <cell r="AC168"/>
          <cell r="AD168">
            <v>10</v>
          </cell>
          <cell r="AE168"/>
          <cell r="AF168"/>
          <cell r="AG168"/>
          <cell r="AH168">
            <v>1</v>
          </cell>
          <cell r="AI168"/>
          <cell r="AJ168">
            <v>184</v>
          </cell>
          <cell r="AK168">
            <v>145</v>
          </cell>
          <cell r="AL168">
            <v>9</v>
          </cell>
          <cell r="AM168">
            <v>21</v>
          </cell>
          <cell r="AN168">
            <v>0</v>
          </cell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>
            <v>0</v>
          </cell>
          <cell r="BB168"/>
          <cell r="BC168"/>
          <cell r="BD168"/>
          <cell r="BE168"/>
          <cell r="BF168"/>
          <cell r="BG168"/>
          <cell r="BH168">
            <v>13.666666666666666</v>
          </cell>
          <cell r="BI168">
            <v>0</v>
          </cell>
          <cell r="BJ168"/>
          <cell r="BK168"/>
          <cell r="BL168"/>
          <cell r="BM168"/>
          <cell r="BN168"/>
          <cell r="BO168"/>
          <cell r="BP168"/>
          <cell r="BQ168"/>
          <cell r="BR168"/>
          <cell r="BS168">
            <v>1</v>
          </cell>
          <cell r="BT168">
            <v>1</v>
          </cell>
          <cell r="BU168">
            <v>0</v>
          </cell>
          <cell r="BV168">
            <v>0</v>
          </cell>
          <cell r="BW168">
            <v>25</v>
          </cell>
          <cell r="BX168"/>
          <cell r="BY168"/>
          <cell r="BZ168">
            <v>0</v>
          </cell>
          <cell r="CA168"/>
          <cell r="CB168"/>
          <cell r="CC168"/>
          <cell r="CD168">
            <v>53</v>
          </cell>
          <cell r="CE168"/>
          <cell r="CF168"/>
        </row>
        <row r="169">
          <cell r="B169" t="str">
            <v>000011688</v>
          </cell>
          <cell r="C169" t="str">
            <v>LAS NORIAS</v>
          </cell>
          <cell r="D169">
            <v>20</v>
          </cell>
          <cell r="E169">
            <v>9</v>
          </cell>
          <cell r="F169">
            <v>69</v>
          </cell>
          <cell r="G169">
            <v>19.333333333333332</v>
          </cell>
          <cell r="H169">
            <v>19.333333333333332</v>
          </cell>
          <cell r="I169">
            <v>19.333333333333332</v>
          </cell>
          <cell r="J169">
            <v>19.333333333333332</v>
          </cell>
          <cell r="K169">
            <v>11.6</v>
          </cell>
          <cell r="L169">
            <v>19.333333333333332</v>
          </cell>
          <cell r="M169"/>
          <cell r="N169">
            <v>19.333333333333332</v>
          </cell>
          <cell r="O169"/>
          <cell r="P169">
            <v>0</v>
          </cell>
          <cell r="Q169"/>
          <cell r="R169"/>
          <cell r="S169">
            <v>19.333333333333332</v>
          </cell>
          <cell r="T169">
            <v>64</v>
          </cell>
          <cell r="U169"/>
          <cell r="V169"/>
          <cell r="W169"/>
          <cell r="X169"/>
          <cell r="Y169"/>
          <cell r="Z169">
            <v>30</v>
          </cell>
          <cell r="AA169">
            <v>2</v>
          </cell>
          <cell r="AB169">
            <v>15</v>
          </cell>
          <cell r="AC169"/>
          <cell r="AD169">
            <v>5</v>
          </cell>
          <cell r="AE169"/>
          <cell r="AF169"/>
          <cell r="AG169"/>
          <cell r="AH169">
            <v>12</v>
          </cell>
          <cell r="AI169"/>
          <cell r="AJ169">
            <v>487</v>
          </cell>
          <cell r="AK169">
            <v>383</v>
          </cell>
          <cell r="AL169">
            <v>25</v>
          </cell>
          <cell r="AM169">
            <v>55</v>
          </cell>
          <cell r="AN169">
            <v>0</v>
          </cell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>
            <v>0</v>
          </cell>
          <cell r="BB169"/>
          <cell r="BC169"/>
          <cell r="BD169"/>
          <cell r="BE169"/>
          <cell r="BF169"/>
          <cell r="BG169"/>
          <cell r="BH169">
            <v>19.333333333333332</v>
          </cell>
          <cell r="BI169">
            <v>0</v>
          </cell>
          <cell r="BJ169"/>
          <cell r="BK169"/>
          <cell r="BL169"/>
          <cell r="BM169"/>
          <cell r="BN169"/>
          <cell r="BO169"/>
          <cell r="BP169"/>
          <cell r="BQ169"/>
          <cell r="BR169"/>
          <cell r="BS169">
            <v>1</v>
          </cell>
          <cell r="BT169">
            <v>1</v>
          </cell>
          <cell r="BU169">
            <v>0</v>
          </cell>
          <cell r="BV169">
            <v>0</v>
          </cell>
          <cell r="BW169">
            <v>20</v>
          </cell>
          <cell r="BX169"/>
          <cell r="BY169"/>
          <cell r="BZ169">
            <v>0</v>
          </cell>
          <cell r="CA169"/>
          <cell r="CB169"/>
          <cell r="CC169"/>
          <cell r="CD169">
            <v>20</v>
          </cell>
          <cell r="CE169"/>
          <cell r="CF169"/>
        </row>
        <row r="170">
          <cell r="B170" t="str">
            <v>000017605</v>
          </cell>
          <cell r="C170" t="str">
            <v>CORRAL DE ARENA</v>
          </cell>
          <cell r="D170">
            <v>46</v>
          </cell>
          <cell r="E170">
            <v>13</v>
          </cell>
          <cell r="F170">
            <v>26</v>
          </cell>
          <cell r="G170">
            <v>26.333333333333332</v>
          </cell>
          <cell r="H170">
            <v>26.333333333333332</v>
          </cell>
          <cell r="I170">
            <v>26.333333333333332</v>
          </cell>
          <cell r="J170">
            <v>26.333333333333332</v>
          </cell>
          <cell r="K170">
            <v>15.799999999999999</v>
          </cell>
          <cell r="L170">
            <v>26.333333333333332</v>
          </cell>
          <cell r="M170"/>
          <cell r="N170">
            <v>26.333333333333332</v>
          </cell>
          <cell r="O170"/>
          <cell r="P170">
            <v>0</v>
          </cell>
          <cell r="Q170"/>
          <cell r="R170"/>
          <cell r="S170">
            <v>26.333333333333332</v>
          </cell>
          <cell r="T170">
            <v>48</v>
          </cell>
          <cell r="U170"/>
          <cell r="V170"/>
          <cell r="W170"/>
          <cell r="X170"/>
          <cell r="Y170"/>
          <cell r="Z170">
            <v>35</v>
          </cell>
          <cell r="AA170"/>
          <cell r="AB170">
            <v>5</v>
          </cell>
          <cell r="AC170"/>
          <cell r="AD170">
            <v>7</v>
          </cell>
          <cell r="AE170"/>
          <cell r="AF170"/>
          <cell r="AG170"/>
          <cell r="AH170">
            <v>1</v>
          </cell>
          <cell r="AI170"/>
          <cell r="AJ170">
            <v>180</v>
          </cell>
          <cell r="AK170">
            <v>142</v>
          </cell>
          <cell r="AL170">
            <v>9</v>
          </cell>
          <cell r="AM170">
            <v>20</v>
          </cell>
          <cell r="AN170">
            <v>0</v>
          </cell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>
            <v>0</v>
          </cell>
          <cell r="BB170"/>
          <cell r="BC170"/>
          <cell r="BD170"/>
          <cell r="BE170"/>
          <cell r="BF170"/>
          <cell r="BG170"/>
          <cell r="BH170">
            <v>26.333333333333332</v>
          </cell>
          <cell r="BI170">
            <v>0</v>
          </cell>
          <cell r="BJ170"/>
          <cell r="BK170"/>
          <cell r="BL170"/>
          <cell r="BM170"/>
          <cell r="BN170"/>
          <cell r="BO170"/>
          <cell r="BP170"/>
          <cell r="BQ170"/>
          <cell r="BR170"/>
          <cell r="BS170">
            <v>1</v>
          </cell>
          <cell r="BT170">
            <v>1</v>
          </cell>
          <cell r="BU170">
            <v>0</v>
          </cell>
          <cell r="BV170">
            <v>0</v>
          </cell>
          <cell r="BW170">
            <v>15</v>
          </cell>
          <cell r="BX170"/>
          <cell r="BY170"/>
          <cell r="BZ170">
            <v>0</v>
          </cell>
          <cell r="CA170"/>
          <cell r="CB170"/>
          <cell r="CC170"/>
          <cell r="CD170">
            <v>8</v>
          </cell>
          <cell r="CE170"/>
          <cell r="CF170"/>
        </row>
        <row r="171">
          <cell r="B171" t="str">
            <v>000018872</v>
          </cell>
          <cell r="C171" t="str">
            <v>PASABAR ASERRADERO</v>
          </cell>
          <cell r="D171">
            <v>16</v>
          </cell>
          <cell r="E171">
            <v>7</v>
          </cell>
          <cell r="F171">
            <v>27</v>
          </cell>
          <cell r="G171">
            <v>10</v>
          </cell>
          <cell r="H171">
            <v>10</v>
          </cell>
          <cell r="I171">
            <v>10</v>
          </cell>
          <cell r="J171">
            <v>10</v>
          </cell>
          <cell r="K171">
            <v>6</v>
          </cell>
          <cell r="L171">
            <v>10</v>
          </cell>
          <cell r="M171"/>
          <cell r="N171">
            <v>10</v>
          </cell>
          <cell r="O171"/>
          <cell r="P171">
            <v>0</v>
          </cell>
          <cell r="Q171"/>
          <cell r="R171"/>
          <cell r="S171">
            <v>10</v>
          </cell>
          <cell r="T171">
            <v>41</v>
          </cell>
          <cell r="U171"/>
          <cell r="V171"/>
          <cell r="W171"/>
          <cell r="X171"/>
          <cell r="Y171"/>
          <cell r="Z171">
            <v>27</v>
          </cell>
          <cell r="AA171"/>
          <cell r="AB171">
            <v>2</v>
          </cell>
          <cell r="AC171"/>
          <cell r="AD171">
            <v>11</v>
          </cell>
          <cell r="AE171"/>
          <cell r="AF171"/>
          <cell r="AG171"/>
          <cell r="AH171">
            <v>1</v>
          </cell>
          <cell r="AI171"/>
          <cell r="AJ171">
            <v>186</v>
          </cell>
          <cell r="AK171">
            <v>147</v>
          </cell>
          <cell r="AL171">
            <v>9</v>
          </cell>
          <cell r="AM171">
            <v>21</v>
          </cell>
          <cell r="AN171">
            <v>0</v>
          </cell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>
            <v>0</v>
          </cell>
          <cell r="BB171"/>
          <cell r="BC171"/>
          <cell r="BD171"/>
          <cell r="BE171"/>
          <cell r="BF171"/>
          <cell r="BG171"/>
          <cell r="BH171">
            <v>10</v>
          </cell>
          <cell r="BI171">
            <v>0</v>
          </cell>
          <cell r="BJ171"/>
          <cell r="BK171"/>
          <cell r="BL171"/>
          <cell r="BM171"/>
          <cell r="BN171"/>
          <cell r="BO171"/>
          <cell r="BP171"/>
          <cell r="BQ171"/>
          <cell r="BR171"/>
          <cell r="BS171">
            <v>1</v>
          </cell>
          <cell r="BT171">
            <v>1</v>
          </cell>
          <cell r="BU171">
            <v>0</v>
          </cell>
          <cell r="BV171">
            <v>0</v>
          </cell>
          <cell r="BW171">
            <v>15</v>
          </cell>
          <cell r="BX171"/>
          <cell r="BY171"/>
          <cell r="BZ171">
            <v>0</v>
          </cell>
          <cell r="CA171"/>
          <cell r="CB171"/>
          <cell r="CC171"/>
          <cell r="CD171">
            <v>8</v>
          </cell>
          <cell r="CE171"/>
          <cell r="CF171"/>
        </row>
        <row r="172">
          <cell r="B172" t="str">
            <v>000018916</v>
          </cell>
          <cell r="C172" t="str">
            <v>MOCAPE</v>
          </cell>
          <cell r="D172">
            <v>27</v>
          </cell>
          <cell r="E172">
            <v>8</v>
          </cell>
          <cell r="F172">
            <v>31</v>
          </cell>
          <cell r="G172">
            <v>15</v>
          </cell>
          <cell r="H172">
            <v>15</v>
          </cell>
          <cell r="I172">
            <v>15</v>
          </cell>
          <cell r="J172">
            <v>15</v>
          </cell>
          <cell r="K172">
            <v>9</v>
          </cell>
          <cell r="L172">
            <v>15</v>
          </cell>
          <cell r="M172"/>
          <cell r="N172">
            <v>15</v>
          </cell>
          <cell r="O172"/>
          <cell r="P172">
            <v>0</v>
          </cell>
          <cell r="Q172"/>
          <cell r="R172"/>
          <cell r="S172">
            <v>15</v>
          </cell>
          <cell r="T172">
            <v>28</v>
          </cell>
          <cell r="U172"/>
          <cell r="V172"/>
          <cell r="W172"/>
          <cell r="X172"/>
          <cell r="Y172"/>
          <cell r="Z172">
            <v>10</v>
          </cell>
          <cell r="AA172">
            <v>1</v>
          </cell>
          <cell r="AB172">
            <v>10</v>
          </cell>
          <cell r="AC172"/>
          <cell r="AD172">
            <v>6</v>
          </cell>
          <cell r="AE172"/>
          <cell r="AF172"/>
          <cell r="AG172"/>
          <cell r="AH172">
            <v>1</v>
          </cell>
          <cell r="AI172"/>
          <cell r="AJ172">
            <v>218</v>
          </cell>
          <cell r="AK172">
            <v>172</v>
          </cell>
          <cell r="AL172">
            <v>11</v>
          </cell>
          <cell r="AM172">
            <v>25</v>
          </cell>
          <cell r="AN172">
            <v>0</v>
          </cell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>
            <v>0</v>
          </cell>
          <cell r="BB172"/>
          <cell r="BC172"/>
          <cell r="BD172"/>
          <cell r="BE172"/>
          <cell r="BF172"/>
          <cell r="BG172"/>
          <cell r="BH172">
            <v>15</v>
          </cell>
          <cell r="BI172">
            <v>0</v>
          </cell>
          <cell r="BJ172"/>
          <cell r="BK172"/>
          <cell r="BL172"/>
          <cell r="BM172"/>
          <cell r="BN172"/>
          <cell r="BO172"/>
          <cell r="BP172"/>
          <cell r="BQ172"/>
          <cell r="BR172"/>
          <cell r="BS172">
            <v>1</v>
          </cell>
          <cell r="BT172">
            <v>1</v>
          </cell>
          <cell r="BU172">
            <v>0</v>
          </cell>
          <cell r="BV172">
            <v>0</v>
          </cell>
          <cell r="BW172">
            <v>15</v>
          </cell>
          <cell r="BX172"/>
          <cell r="BY172"/>
          <cell r="BZ172">
            <v>0</v>
          </cell>
          <cell r="CA172"/>
          <cell r="CB172"/>
          <cell r="CC172"/>
          <cell r="CD172">
            <v>9</v>
          </cell>
          <cell r="CE172"/>
          <cell r="CF172"/>
        </row>
        <row r="173">
          <cell r="B173"/>
          <cell r="C173" t="str">
            <v>MICRO RED - KAÑARIS</v>
          </cell>
          <cell r="D173">
            <v>249</v>
          </cell>
          <cell r="E173">
            <v>106</v>
          </cell>
          <cell r="F173">
            <v>542</v>
          </cell>
          <cell r="G173">
            <v>326</v>
          </cell>
          <cell r="H173">
            <v>326</v>
          </cell>
          <cell r="I173">
            <v>326</v>
          </cell>
          <cell r="J173">
            <v>326</v>
          </cell>
          <cell r="K173">
            <v>195.6</v>
          </cell>
          <cell r="L173">
            <v>326</v>
          </cell>
          <cell r="M173">
            <v>287</v>
          </cell>
          <cell r="N173">
            <v>326</v>
          </cell>
          <cell r="O173">
            <v>172</v>
          </cell>
          <cell r="P173">
            <v>0</v>
          </cell>
          <cell r="Q173">
            <v>0</v>
          </cell>
          <cell r="R173">
            <v>0</v>
          </cell>
          <cell r="S173">
            <v>326</v>
          </cell>
          <cell r="T173">
            <v>964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514</v>
          </cell>
          <cell r="AA173">
            <v>9</v>
          </cell>
          <cell r="AB173">
            <v>140</v>
          </cell>
          <cell r="AC173">
            <v>0</v>
          </cell>
          <cell r="AD173">
            <v>214</v>
          </cell>
          <cell r="AE173">
            <v>5</v>
          </cell>
          <cell r="AF173">
            <v>0</v>
          </cell>
          <cell r="AG173">
            <v>15</v>
          </cell>
          <cell r="AH173">
            <v>67</v>
          </cell>
          <cell r="AI173">
            <v>0</v>
          </cell>
          <cell r="AJ173">
            <v>2418</v>
          </cell>
          <cell r="AK173">
            <v>1931.8000000000002</v>
          </cell>
          <cell r="AL173">
            <v>122</v>
          </cell>
          <cell r="AM173">
            <v>274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326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35</v>
          </cell>
          <cell r="BT173">
            <v>35</v>
          </cell>
          <cell r="BU173">
            <v>0</v>
          </cell>
          <cell r="BV173">
            <v>0</v>
          </cell>
          <cell r="BW173">
            <v>270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248</v>
          </cell>
          <cell r="CE173">
            <v>0</v>
          </cell>
          <cell r="CF173">
            <v>0</v>
          </cell>
        </row>
        <row r="174">
          <cell r="B174" t="str">
            <v>000004397</v>
          </cell>
          <cell r="C174" t="str">
            <v>KAÑARIS</v>
          </cell>
          <cell r="D174">
            <v>74</v>
          </cell>
          <cell r="E174">
            <v>32</v>
          </cell>
          <cell r="F174">
            <v>109</v>
          </cell>
          <cell r="G174">
            <v>92</v>
          </cell>
          <cell r="H174">
            <v>92</v>
          </cell>
          <cell r="I174">
            <v>92</v>
          </cell>
          <cell r="J174">
            <v>92</v>
          </cell>
          <cell r="K174">
            <v>55.199999999999996</v>
          </cell>
          <cell r="L174">
            <v>92</v>
          </cell>
          <cell r="M174">
            <v>202</v>
          </cell>
          <cell r="N174">
            <v>92</v>
          </cell>
          <cell r="O174">
            <v>121</v>
          </cell>
          <cell r="P174">
            <v>0</v>
          </cell>
          <cell r="Q174"/>
          <cell r="R174"/>
          <cell r="S174">
            <v>92</v>
          </cell>
          <cell r="T174">
            <v>197</v>
          </cell>
          <cell r="U174"/>
          <cell r="V174"/>
          <cell r="W174"/>
          <cell r="X174"/>
          <cell r="Y174"/>
          <cell r="Z174">
            <v>100</v>
          </cell>
          <cell r="AA174">
            <v>3</v>
          </cell>
          <cell r="AB174">
            <v>19</v>
          </cell>
          <cell r="AC174"/>
          <cell r="AD174">
            <v>39</v>
          </cell>
          <cell r="AE174">
            <v>5</v>
          </cell>
          <cell r="AF174"/>
          <cell r="AG174">
            <v>3</v>
          </cell>
          <cell r="AH174">
            <v>28</v>
          </cell>
          <cell r="AI174"/>
          <cell r="AJ174">
            <v>488</v>
          </cell>
          <cell r="AK174">
            <v>384</v>
          </cell>
          <cell r="AL174">
            <v>25</v>
          </cell>
          <cell r="AM174">
            <v>55</v>
          </cell>
          <cell r="AN174">
            <v>0</v>
          </cell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>
            <v>0</v>
          </cell>
          <cell r="BB174"/>
          <cell r="BC174"/>
          <cell r="BD174"/>
          <cell r="BE174"/>
          <cell r="BF174"/>
          <cell r="BG174"/>
          <cell r="BH174">
            <v>92</v>
          </cell>
          <cell r="BI174">
            <v>0</v>
          </cell>
          <cell r="BJ174"/>
          <cell r="BK174"/>
          <cell r="BL174"/>
          <cell r="BM174"/>
          <cell r="BN174"/>
          <cell r="BO174"/>
          <cell r="BP174"/>
          <cell r="BQ174"/>
          <cell r="BR174"/>
          <cell r="BS174">
            <v>5</v>
          </cell>
          <cell r="BT174">
            <v>5</v>
          </cell>
          <cell r="BU174">
            <v>0</v>
          </cell>
          <cell r="BV174">
            <v>0</v>
          </cell>
          <cell r="BW174">
            <v>90</v>
          </cell>
          <cell r="BX174"/>
          <cell r="BY174"/>
          <cell r="BZ174">
            <v>0</v>
          </cell>
          <cell r="CA174"/>
          <cell r="CB174"/>
          <cell r="CC174"/>
          <cell r="CD174">
            <v>23</v>
          </cell>
          <cell r="CE174"/>
          <cell r="CF174"/>
        </row>
        <row r="175">
          <cell r="B175" t="str">
            <v>000007318</v>
          </cell>
          <cell r="C175" t="str">
            <v>MAMAGPAMPA</v>
          </cell>
          <cell r="D175">
            <v>20</v>
          </cell>
          <cell r="E175">
            <v>2</v>
          </cell>
          <cell r="F175">
            <v>45</v>
          </cell>
          <cell r="G175">
            <v>30</v>
          </cell>
          <cell r="H175">
            <v>30</v>
          </cell>
          <cell r="I175">
            <v>30</v>
          </cell>
          <cell r="J175">
            <v>30</v>
          </cell>
          <cell r="K175">
            <v>18</v>
          </cell>
          <cell r="L175">
            <v>30</v>
          </cell>
          <cell r="M175"/>
          <cell r="N175">
            <v>30</v>
          </cell>
          <cell r="O175"/>
          <cell r="P175">
            <v>0</v>
          </cell>
          <cell r="Q175"/>
          <cell r="R175"/>
          <cell r="S175">
            <v>30</v>
          </cell>
          <cell r="T175">
            <v>87</v>
          </cell>
          <cell r="U175"/>
          <cell r="V175"/>
          <cell r="W175"/>
          <cell r="X175"/>
          <cell r="Y175"/>
          <cell r="Z175">
            <v>43</v>
          </cell>
          <cell r="AA175"/>
          <cell r="AB175">
            <v>8</v>
          </cell>
          <cell r="AC175"/>
          <cell r="AD175">
            <v>22</v>
          </cell>
          <cell r="AE175"/>
          <cell r="AF175"/>
          <cell r="AG175"/>
          <cell r="AH175">
            <v>14</v>
          </cell>
          <cell r="AI175"/>
          <cell r="AJ175">
            <v>202</v>
          </cell>
          <cell r="AK175">
            <v>159</v>
          </cell>
          <cell r="AL175">
            <v>10</v>
          </cell>
          <cell r="AM175">
            <v>23</v>
          </cell>
          <cell r="AN175">
            <v>0</v>
          </cell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>
            <v>0</v>
          </cell>
          <cell r="BB175"/>
          <cell r="BC175"/>
          <cell r="BD175"/>
          <cell r="BE175"/>
          <cell r="BF175"/>
          <cell r="BG175"/>
          <cell r="BH175">
            <v>30</v>
          </cell>
          <cell r="BI175">
            <v>0</v>
          </cell>
          <cell r="BJ175"/>
          <cell r="BK175"/>
          <cell r="BL175"/>
          <cell r="BM175"/>
          <cell r="BN175"/>
          <cell r="BO175"/>
          <cell r="BP175"/>
          <cell r="BQ175"/>
          <cell r="BR175"/>
          <cell r="BS175">
            <v>2</v>
          </cell>
          <cell r="BT175">
            <v>2</v>
          </cell>
          <cell r="BU175">
            <v>0</v>
          </cell>
          <cell r="BV175">
            <v>0</v>
          </cell>
          <cell r="BW175">
            <v>20</v>
          </cell>
          <cell r="BX175"/>
          <cell r="BY175"/>
          <cell r="BZ175">
            <v>0</v>
          </cell>
          <cell r="CA175"/>
          <cell r="CB175"/>
          <cell r="CC175"/>
          <cell r="CD175">
            <v>17</v>
          </cell>
          <cell r="CE175"/>
          <cell r="CF175"/>
        </row>
        <row r="176">
          <cell r="B176" t="str">
            <v>000004398</v>
          </cell>
          <cell r="C176" t="str">
            <v>PANDACHI</v>
          </cell>
          <cell r="D176">
            <v>15</v>
          </cell>
          <cell r="E176">
            <v>4</v>
          </cell>
          <cell r="F176">
            <v>31</v>
          </cell>
          <cell r="G176">
            <v>19</v>
          </cell>
          <cell r="H176">
            <v>19</v>
          </cell>
          <cell r="I176">
            <v>19</v>
          </cell>
          <cell r="J176">
            <v>19</v>
          </cell>
          <cell r="K176">
            <v>11.4</v>
          </cell>
          <cell r="L176">
            <v>19</v>
          </cell>
          <cell r="M176"/>
          <cell r="N176">
            <v>19</v>
          </cell>
          <cell r="O176"/>
          <cell r="P176">
            <v>0</v>
          </cell>
          <cell r="Q176"/>
          <cell r="R176"/>
          <cell r="S176">
            <v>19</v>
          </cell>
          <cell r="T176">
            <v>75</v>
          </cell>
          <cell r="U176"/>
          <cell r="V176"/>
          <cell r="W176"/>
          <cell r="X176"/>
          <cell r="Y176"/>
          <cell r="Z176">
            <v>58</v>
          </cell>
          <cell r="AA176"/>
          <cell r="AB176">
            <v>9</v>
          </cell>
          <cell r="AC176"/>
          <cell r="AD176">
            <v>7</v>
          </cell>
          <cell r="AE176"/>
          <cell r="AF176"/>
          <cell r="AG176"/>
          <cell r="AH176">
            <v>1</v>
          </cell>
          <cell r="AI176"/>
          <cell r="AJ176">
            <v>139</v>
          </cell>
          <cell r="AK176">
            <v>139</v>
          </cell>
          <cell r="AL176">
            <v>7</v>
          </cell>
          <cell r="AM176">
            <v>16</v>
          </cell>
          <cell r="AN176">
            <v>0</v>
          </cell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>
            <v>0</v>
          </cell>
          <cell r="BB176"/>
          <cell r="BC176"/>
          <cell r="BD176"/>
          <cell r="BE176"/>
          <cell r="BF176"/>
          <cell r="BG176"/>
          <cell r="BH176">
            <v>19</v>
          </cell>
          <cell r="BI176">
            <v>0</v>
          </cell>
          <cell r="BJ176"/>
          <cell r="BK176"/>
          <cell r="BL176"/>
          <cell r="BM176"/>
          <cell r="BN176"/>
          <cell r="BO176"/>
          <cell r="BP176"/>
          <cell r="BQ176"/>
          <cell r="BR176"/>
          <cell r="BS176">
            <v>2</v>
          </cell>
          <cell r="BT176">
            <v>2</v>
          </cell>
          <cell r="BU176">
            <v>0</v>
          </cell>
          <cell r="BV176">
            <v>0</v>
          </cell>
          <cell r="BW176">
            <v>15</v>
          </cell>
          <cell r="BX176"/>
          <cell r="BY176"/>
          <cell r="BZ176">
            <v>0</v>
          </cell>
          <cell r="CA176"/>
          <cell r="CB176"/>
          <cell r="CC176"/>
          <cell r="CD176">
            <v>10</v>
          </cell>
          <cell r="CE176"/>
          <cell r="CF176"/>
        </row>
        <row r="177">
          <cell r="B177" t="str">
            <v>000004399</v>
          </cell>
          <cell r="C177" t="str">
            <v>HUACAPAMPA</v>
          </cell>
          <cell r="D177">
            <v>39</v>
          </cell>
          <cell r="E177">
            <v>20</v>
          </cell>
          <cell r="F177">
            <v>93</v>
          </cell>
          <cell r="G177">
            <v>44.333333333333336</v>
          </cell>
          <cell r="H177">
            <v>44.333333333333336</v>
          </cell>
          <cell r="I177">
            <v>44.333333333333336</v>
          </cell>
          <cell r="J177">
            <v>44.333333333333336</v>
          </cell>
          <cell r="K177">
            <v>26.6</v>
          </cell>
          <cell r="L177">
            <v>44.333333333333336</v>
          </cell>
          <cell r="M177">
            <v>85</v>
          </cell>
          <cell r="N177">
            <v>44.333333333333336</v>
          </cell>
          <cell r="O177">
            <v>51</v>
          </cell>
          <cell r="P177">
            <v>0</v>
          </cell>
          <cell r="Q177"/>
          <cell r="R177"/>
          <cell r="S177">
            <v>44.333333333333336</v>
          </cell>
          <cell r="T177">
            <v>164</v>
          </cell>
          <cell r="U177"/>
          <cell r="V177"/>
          <cell r="W177"/>
          <cell r="X177"/>
          <cell r="Y177"/>
          <cell r="Z177">
            <v>123</v>
          </cell>
          <cell r="AA177">
            <v>4</v>
          </cell>
          <cell r="AB177">
            <v>10</v>
          </cell>
          <cell r="AC177"/>
          <cell r="AD177">
            <v>26</v>
          </cell>
          <cell r="AE177"/>
          <cell r="AF177"/>
          <cell r="AG177"/>
          <cell r="AH177">
            <v>1</v>
          </cell>
          <cell r="AI177"/>
          <cell r="AJ177">
            <v>415</v>
          </cell>
          <cell r="AK177">
            <v>326.39999999999998</v>
          </cell>
          <cell r="AL177">
            <v>21</v>
          </cell>
          <cell r="AM177">
            <v>47</v>
          </cell>
          <cell r="AN177">
            <v>0</v>
          </cell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>
            <v>0</v>
          </cell>
          <cell r="BB177"/>
          <cell r="BC177"/>
          <cell r="BD177"/>
          <cell r="BE177"/>
          <cell r="BF177"/>
          <cell r="BG177"/>
          <cell r="BH177">
            <v>44.333333333333336</v>
          </cell>
          <cell r="BI177">
            <v>0</v>
          </cell>
          <cell r="BJ177"/>
          <cell r="BK177"/>
          <cell r="BL177"/>
          <cell r="BM177"/>
          <cell r="BN177"/>
          <cell r="BO177"/>
          <cell r="BP177"/>
          <cell r="BQ177"/>
          <cell r="BR177"/>
          <cell r="BS177">
            <v>7</v>
          </cell>
          <cell r="BT177">
            <v>7</v>
          </cell>
          <cell r="BU177">
            <v>0</v>
          </cell>
          <cell r="BV177">
            <v>0</v>
          </cell>
          <cell r="BW177">
            <v>20</v>
          </cell>
          <cell r="BX177"/>
          <cell r="BY177"/>
          <cell r="BZ177">
            <v>0</v>
          </cell>
          <cell r="CA177"/>
          <cell r="CB177"/>
          <cell r="CC177"/>
          <cell r="CD177">
            <v>57</v>
          </cell>
          <cell r="CE177"/>
          <cell r="CF177"/>
        </row>
        <row r="178">
          <cell r="B178" t="str">
            <v>000004400</v>
          </cell>
          <cell r="C178" t="str">
            <v>CHILASQUE</v>
          </cell>
          <cell r="D178">
            <v>13</v>
          </cell>
          <cell r="E178">
            <v>9</v>
          </cell>
          <cell r="F178">
            <v>59</v>
          </cell>
          <cell r="G178">
            <v>28.333333333333332</v>
          </cell>
          <cell r="H178">
            <v>28.333333333333332</v>
          </cell>
          <cell r="I178">
            <v>28.333333333333332</v>
          </cell>
          <cell r="J178">
            <v>28.333333333333332</v>
          </cell>
          <cell r="K178">
            <v>17</v>
          </cell>
          <cell r="L178">
            <v>28.333333333333332</v>
          </cell>
          <cell r="M178"/>
          <cell r="N178">
            <v>28.333333333333332</v>
          </cell>
          <cell r="O178"/>
          <cell r="P178">
            <v>0</v>
          </cell>
          <cell r="Q178"/>
          <cell r="R178"/>
          <cell r="S178">
            <v>28.333333333333332</v>
          </cell>
          <cell r="T178">
            <v>91</v>
          </cell>
          <cell r="U178"/>
          <cell r="V178"/>
          <cell r="W178"/>
          <cell r="X178"/>
          <cell r="Y178"/>
          <cell r="Z178">
            <v>36</v>
          </cell>
          <cell r="AA178"/>
          <cell r="AB178">
            <v>20</v>
          </cell>
          <cell r="AC178"/>
          <cell r="AD178">
            <v>34</v>
          </cell>
          <cell r="AE178"/>
          <cell r="AF178"/>
          <cell r="AG178"/>
          <cell r="AH178">
            <v>1</v>
          </cell>
          <cell r="AI178"/>
          <cell r="AJ178">
            <v>264</v>
          </cell>
          <cell r="AK178">
            <v>207.6</v>
          </cell>
          <cell r="AL178">
            <v>13</v>
          </cell>
          <cell r="AM178">
            <v>30</v>
          </cell>
          <cell r="AN178">
            <v>0</v>
          </cell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>
            <v>0</v>
          </cell>
          <cell r="BB178"/>
          <cell r="BC178"/>
          <cell r="BD178"/>
          <cell r="BE178"/>
          <cell r="BF178"/>
          <cell r="BG178"/>
          <cell r="BH178">
            <v>28.333333333333332</v>
          </cell>
          <cell r="BI178">
            <v>0</v>
          </cell>
          <cell r="BJ178"/>
          <cell r="BK178"/>
          <cell r="BL178"/>
          <cell r="BM178"/>
          <cell r="BN178"/>
          <cell r="BO178"/>
          <cell r="BP178"/>
          <cell r="BQ178"/>
          <cell r="BR178"/>
          <cell r="BS178">
            <v>5</v>
          </cell>
          <cell r="BT178">
            <v>5</v>
          </cell>
          <cell r="BU178">
            <v>0</v>
          </cell>
          <cell r="BV178">
            <v>0</v>
          </cell>
          <cell r="BW178">
            <v>25</v>
          </cell>
          <cell r="BX178"/>
          <cell r="BY178"/>
          <cell r="BZ178">
            <v>0</v>
          </cell>
          <cell r="CA178"/>
          <cell r="CB178"/>
          <cell r="CC178"/>
          <cell r="CD178">
            <v>83</v>
          </cell>
          <cell r="CE178"/>
          <cell r="CF178"/>
        </row>
        <row r="179">
          <cell r="B179" t="str">
            <v>000004402</v>
          </cell>
          <cell r="C179" t="str">
            <v>QUIRICHIMA</v>
          </cell>
          <cell r="D179">
            <v>15</v>
          </cell>
          <cell r="E179">
            <v>5</v>
          </cell>
          <cell r="F179">
            <v>43</v>
          </cell>
          <cell r="G179">
            <v>23</v>
          </cell>
          <cell r="H179">
            <v>23</v>
          </cell>
          <cell r="I179">
            <v>23</v>
          </cell>
          <cell r="J179">
            <v>23</v>
          </cell>
          <cell r="K179">
            <v>13.799999999999999</v>
          </cell>
          <cell r="L179">
            <v>23</v>
          </cell>
          <cell r="M179"/>
          <cell r="N179">
            <v>23</v>
          </cell>
          <cell r="O179"/>
          <cell r="P179">
            <v>0</v>
          </cell>
          <cell r="Q179"/>
          <cell r="R179"/>
          <cell r="S179">
            <v>23</v>
          </cell>
          <cell r="T179">
            <v>83</v>
          </cell>
          <cell r="U179"/>
          <cell r="V179"/>
          <cell r="W179"/>
          <cell r="X179"/>
          <cell r="Y179"/>
          <cell r="Z179">
            <v>27</v>
          </cell>
          <cell r="AA179">
            <v>1</v>
          </cell>
          <cell r="AB179">
            <v>17</v>
          </cell>
          <cell r="AC179"/>
          <cell r="AD179">
            <v>37</v>
          </cell>
          <cell r="AE179"/>
          <cell r="AF179"/>
          <cell r="AG179"/>
          <cell r="AH179">
            <v>1</v>
          </cell>
          <cell r="AI179"/>
          <cell r="AJ179">
            <v>190</v>
          </cell>
          <cell r="AK179">
            <v>149.4</v>
          </cell>
          <cell r="AL179">
            <v>10</v>
          </cell>
          <cell r="AM179">
            <v>21</v>
          </cell>
          <cell r="AN179">
            <v>0</v>
          </cell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>
            <v>0</v>
          </cell>
          <cell r="BB179"/>
          <cell r="BC179"/>
          <cell r="BD179"/>
          <cell r="BE179"/>
          <cell r="BF179"/>
          <cell r="BG179"/>
          <cell r="BH179">
            <v>23</v>
          </cell>
          <cell r="BI179">
            <v>0</v>
          </cell>
          <cell r="BJ179"/>
          <cell r="BK179"/>
          <cell r="BL179"/>
          <cell r="BM179"/>
          <cell r="BN179"/>
          <cell r="BO179"/>
          <cell r="BP179"/>
          <cell r="BQ179"/>
          <cell r="BR179"/>
          <cell r="BS179">
            <v>3</v>
          </cell>
          <cell r="BT179">
            <v>3</v>
          </cell>
          <cell r="BU179">
            <v>0</v>
          </cell>
          <cell r="BV179">
            <v>0</v>
          </cell>
          <cell r="BW179">
            <v>25</v>
          </cell>
          <cell r="BX179"/>
          <cell r="BY179"/>
          <cell r="BZ179">
            <v>0</v>
          </cell>
          <cell r="CA179"/>
          <cell r="CB179"/>
          <cell r="CC179"/>
          <cell r="CD179">
            <v>9</v>
          </cell>
          <cell r="CE179"/>
          <cell r="CF179"/>
        </row>
        <row r="180">
          <cell r="B180" t="str">
            <v>000004401</v>
          </cell>
          <cell r="C180" t="str">
            <v>LA SUCCHA</v>
          </cell>
          <cell r="D180">
            <v>2</v>
          </cell>
          <cell r="E180">
            <v>2</v>
          </cell>
          <cell r="F180">
            <v>41</v>
          </cell>
          <cell r="G180">
            <v>14.333333333333334</v>
          </cell>
          <cell r="H180">
            <v>14.333333333333334</v>
          </cell>
          <cell r="I180">
            <v>14.333333333333334</v>
          </cell>
          <cell r="J180">
            <v>14.333333333333334</v>
          </cell>
          <cell r="K180">
            <v>8.6</v>
          </cell>
          <cell r="L180">
            <v>14.333333333333334</v>
          </cell>
          <cell r="M180"/>
          <cell r="N180">
            <v>14.333333333333334</v>
          </cell>
          <cell r="O180"/>
          <cell r="P180">
            <v>0</v>
          </cell>
          <cell r="Q180"/>
          <cell r="R180"/>
          <cell r="S180">
            <v>14.333333333333334</v>
          </cell>
          <cell r="T180">
            <v>45</v>
          </cell>
          <cell r="U180"/>
          <cell r="V180"/>
          <cell r="W180"/>
          <cell r="X180"/>
          <cell r="Y180"/>
          <cell r="Z180">
            <v>10</v>
          </cell>
          <cell r="AA180"/>
          <cell r="AB180">
            <v>20</v>
          </cell>
          <cell r="AC180"/>
          <cell r="AD180">
            <v>7</v>
          </cell>
          <cell r="AE180"/>
          <cell r="AF180"/>
          <cell r="AG180">
            <v>1</v>
          </cell>
          <cell r="AH180">
            <v>7</v>
          </cell>
          <cell r="AI180"/>
          <cell r="AJ180">
            <v>183</v>
          </cell>
          <cell r="AK180">
            <v>144</v>
          </cell>
          <cell r="AL180">
            <v>9</v>
          </cell>
          <cell r="AM180">
            <v>21</v>
          </cell>
          <cell r="AN180">
            <v>0</v>
          </cell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>
            <v>0</v>
          </cell>
          <cell r="BB180"/>
          <cell r="BC180"/>
          <cell r="BD180"/>
          <cell r="BE180"/>
          <cell r="BF180"/>
          <cell r="BG180"/>
          <cell r="BH180">
            <v>14.333333333333334</v>
          </cell>
          <cell r="BI180">
            <v>0</v>
          </cell>
          <cell r="BJ180"/>
          <cell r="BK180"/>
          <cell r="BL180"/>
          <cell r="BM180"/>
          <cell r="BN180"/>
          <cell r="BO180"/>
          <cell r="BP180"/>
          <cell r="BQ180"/>
          <cell r="BR180"/>
          <cell r="BS180">
            <v>3</v>
          </cell>
          <cell r="BT180">
            <v>3</v>
          </cell>
          <cell r="BU180">
            <v>0</v>
          </cell>
          <cell r="BV180">
            <v>0</v>
          </cell>
          <cell r="BW180">
            <v>20</v>
          </cell>
          <cell r="BX180"/>
          <cell r="BY180"/>
          <cell r="BZ180">
            <v>0</v>
          </cell>
          <cell r="CA180"/>
          <cell r="CB180"/>
          <cell r="CC180"/>
          <cell r="CD180">
            <v>8</v>
          </cell>
          <cell r="CE180"/>
          <cell r="CF180"/>
        </row>
        <row r="181">
          <cell r="B181" t="str">
            <v>000004403</v>
          </cell>
          <cell r="C181" t="str">
            <v>CHIÑAMA</v>
          </cell>
          <cell r="D181">
            <v>13</v>
          </cell>
          <cell r="E181">
            <v>11</v>
          </cell>
          <cell r="F181">
            <v>45</v>
          </cell>
          <cell r="G181">
            <v>26</v>
          </cell>
          <cell r="H181">
            <v>26</v>
          </cell>
          <cell r="I181">
            <v>26</v>
          </cell>
          <cell r="J181">
            <v>26</v>
          </cell>
          <cell r="K181">
            <v>15.6</v>
          </cell>
          <cell r="L181">
            <v>26</v>
          </cell>
          <cell r="M181"/>
          <cell r="N181">
            <v>26</v>
          </cell>
          <cell r="O181"/>
          <cell r="P181">
            <v>0</v>
          </cell>
          <cell r="Q181"/>
          <cell r="R181"/>
          <cell r="S181">
            <v>26</v>
          </cell>
          <cell r="T181">
            <v>76</v>
          </cell>
          <cell r="U181"/>
          <cell r="V181"/>
          <cell r="W181"/>
          <cell r="X181"/>
          <cell r="Y181"/>
          <cell r="Z181">
            <v>39</v>
          </cell>
          <cell r="AA181"/>
          <cell r="AB181">
            <v>10</v>
          </cell>
          <cell r="AC181"/>
          <cell r="AD181">
            <v>24</v>
          </cell>
          <cell r="AE181"/>
          <cell r="AF181"/>
          <cell r="AG181"/>
          <cell r="AH181">
            <v>3</v>
          </cell>
          <cell r="AI181"/>
          <cell r="AJ181">
            <v>200</v>
          </cell>
          <cell r="AK181">
            <v>157.19999999999999</v>
          </cell>
          <cell r="AL181">
            <v>10</v>
          </cell>
          <cell r="AM181">
            <v>23</v>
          </cell>
          <cell r="AN181">
            <v>0</v>
          </cell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>
            <v>0</v>
          </cell>
          <cell r="BB181"/>
          <cell r="BC181"/>
          <cell r="BD181"/>
          <cell r="BE181"/>
          <cell r="BF181"/>
          <cell r="BG181"/>
          <cell r="BH181">
            <v>26</v>
          </cell>
          <cell r="BI181">
            <v>0</v>
          </cell>
          <cell r="BJ181"/>
          <cell r="BK181"/>
          <cell r="BL181"/>
          <cell r="BM181"/>
          <cell r="BN181"/>
          <cell r="BO181"/>
          <cell r="BP181"/>
          <cell r="BQ181"/>
          <cell r="BR181"/>
          <cell r="BS181">
            <v>3</v>
          </cell>
          <cell r="BT181">
            <v>3</v>
          </cell>
          <cell r="BU181">
            <v>0</v>
          </cell>
          <cell r="BV181">
            <v>0</v>
          </cell>
          <cell r="BW181">
            <v>15</v>
          </cell>
          <cell r="BX181"/>
          <cell r="BY181"/>
          <cell r="BZ181">
            <v>0</v>
          </cell>
          <cell r="CA181"/>
          <cell r="CB181"/>
          <cell r="CC181"/>
          <cell r="CD181">
            <v>25</v>
          </cell>
          <cell r="CE181"/>
          <cell r="CF181"/>
        </row>
        <row r="182">
          <cell r="B182" t="str">
            <v>000007020</v>
          </cell>
          <cell r="C182" t="str">
            <v>HUAYABAMBA</v>
          </cell>
          <cell r="D182">
            <v>28</v>
          </cell>
          <cell r="E182">
            <v>6</v>
          </cell>
          <cell r="F182">
            <v>39</v>
          </cell>
          <cell r="G182">
            <v>29</v>
          </cell>
          <cell r="H182">
            <v>29</v>
          </cell>
          <cell r="I182">
            <v>29</v>
          </cell>
          <cell r="J182">
            <v>29</v>
          </cell>
          <cell r="K182">
            <v>17.399999999999999</v>
          </cell>
          <cell r="L182">
            <v>29</v>
          </cell>
          <cell r="M182"/>
          <cell r="N182">
            <v>29</v>
          </cell>
          <cell r="O182"/>
          <cell r="P182">
            <v>0</v>
          </cell>
          <cell r="Q182"/>
          <cell r="R182"/>
          <cell r="S182">
            <v>29</v>
          </cell>
          <cell r="T182">
            <v>75</v>
          </cell>
          <cell r="U182"/>
          <cell r="V182"/>
          <cell r="W182"/>
          <cell r="X182"/>
          <cell r="Y182"/>
          <cell r="Z182">
            <v>55</v>
          </cell>
          <cell r="AA182"/>
          <cell r="AB182">
            <v>9</v>
          </cell>
          <cell r="AC182"/>
          <cell r="AD182">
            <v>9</v>
          </cell>
          <cell r="AE182"/>
          <cell r="AF182"/>
          <cell r="AG182"/>
          <cell r="AH182">
            <v>2</v>
          </cell>
          <cell r="AI182"/>
          <cell r="AJ182">
            <v>173</v>
          </cell>
          <cell r="AK182">
            <v>136.19999999999999</v>
          </cell>
          <cell r="AL182">
            <v>9</v>
          </cell>
          <cell r="AM182">
            <v>20</v>
          </cell>
          <cell r="AN182">
            <v>0</v>
          </cell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>
            <v>0</v>
          </cell>
          <cell r="BB182"/>
          <cell r="BC182"/>
          <cell r="BD182"/>
          <cell r="BE182"/>
          <cell r="BF182"/>
          <cell r="BG182"/>
          <cell r="BH182">
            <v>29</v>
          </cell>
          <cell r="BI182">
            <v>0</v>
          </cell>
          <cell r="BJ182"/>
          <cell r="BK182"/>
          <cell r="BL182"/>
          <cell r="BM182"/>
          <cell r="BN182"/>
          <cell r="BO182"/>
          <cell r="BP182"/>
          <cell r="BQ182"/>
          <cell r="BR182"/>
          <cell r="BS182">
            <v>3</v>
          </cell>
          <cell r="BT182">
            <v>3</v>
          </cell>
          <cell r="BU182">
            <v>0</v>
          </cell>
          <cell r="BV182">
            <v>0</v>
          </cell>
          <cell r="BW182">
            <v>10</v>
          </cell>
          <cell r="BX182"/>
          <cell r="BY182"/>
          <cell r="BZ182">
            <v>0</v>
          </cell>
          <cell r="CA182"/>
          <cell r="CB182"/>
          <cell r="CC182"/>
          <cell r="CD182">
            <v>8</v>
          </cell>
          <cell r="CE182"/>
          <cell r="CF182"/>
        </row>
        <row r="183">
          <cell r="B183" t="str">
            <v>000007021</v>
          </cell>
          <cell r="C183" t="str">
            <v>HIERBA BUENA</v>
          </cell>
          <cell r="D183">
            <v>30</v>
          </cell>
          <cell r="E183">
            <v>15</v>
          </cell>
          <cell r="F183">
            <v>37</v>
          </cell>
          <cell r="G183">
            <v>20</v>
          </cell>
          <cell r="H183">
            <v>20</v>
          </cell>
          <cell r="I183">
            <v>20</v>
          </cell>
          <cell r="J183">
            <v>20</v>
          </cell>
          <cell r="K183">
            <v>12</v>
          </cell>
          <cell r="L183">
            <v>20</v>
          </cell>
          <cell r="M183"/>
          <cell r="N183">
            <v>20</v>
          </cell>
          <cell r="O183"/>
          <cell r="P183">
            <v>0</v>
          </cell>
          <cell r="Q183"/>
          <cell r="R183"/>
          <cell r="S183">
            <v>20</v>
          </cell>
          <cell r="T183">
            <v>71</v>
          </cell>
          <cell r="U183"/>
          <cell r="V183"/>
          <cell r="W183"/>
          <cell r="X183"/>
          <cell r="Y183"/>
          <cell r="Z183">
            <v>23</v>
          </cell>
          <cell r="AA183">
            <v>1</v>
          </cell>
          <cell r="AB183">
            <v>18</v>
          </cell>
          <cell r="AC183"/>
          <cell r="AD183">
            <v>9</v>
          </cell>
          <cell r="AE183"/>
          <cell r="AF183"/>
          <cell r="AG183">
            <v>11</v>
          </cell>
          <cell r="AH183">
            <v>9</v>
          </cell>
          <cell r="AI183"/>
          <cell r="AJ183">
            <v>164</v>
          </cell>
          <cell r="AK183">
            <v>129</v>
          </cell>
          <cell r="AL183">
            <v>8</v>
          </cell>
          <cell r="AM183">
            <v>18</v>
          </cell>
          <cell r="AN183">
            <v>0</v>
          </cell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>
            <v>0</v>
          </cell>
          <cell r="BB183"/>
          <cell r="BC183"/>
          <cell r="BD183"/>
          <cell r="BE183"/>
          <cell r="BF183"/>
          <cell r="BG183"/>
          <cell r="BH183">
            <v>20</v>
          </cell>
          <cell r="BI183">
            <v>0</v>
          </cell>
          <cell r="BJ183"/>
          <cell r="BK183"/>
          <cell r="BL183"/>
          <cell r="BM183"/>
          <cell r="BN183"/>
          <cell r="BO183"/>
          <cell r="BP183"/>
          <cell r="BQ183"/>
          <cell r="BR183"/>
          <cell r="BS183">
            <v>2</v>
          </cell>
          <cell r="BT183">
            <v>2</v>
          </cell>
          <cell r="BU183">
            <v>0</v>
          </cell>
          <cell r="BV183">
            <v>0</v>
          </cell>
          <cell r="BW183">
            <v>30</v>
          </cell>
          <cell r="BX183"/>
          <cell r="BY183"/>
          <cell r="BZ183">
            <v>0</v>
          </cell>
          <cell r="CA183"/>
          <cell r="CB183"/>
          <cell r="CC183"/>
          <cell r="CD183">
            <v>8</v>
          </cell>
          <cell r="CE183"/>
          <cell r="CF183"/>
        </row>
        <row r="184">
          <cell r="B184"/>
          <cell r="C184" t="str">
            <v>RED FERREÑAFE</v>
          </cell>
          <cell r="D184">
            <v>1713</v>
          </cell>
          <cell r="E184">
            <v>1029</v>
          </cell>
          <cell r="F184">
            <v>2336</v>
          </cell>
          <cell r="G184">
            <v>1613</v>
          </cell>
          <cell r="H184">
            <v>1613</v>
          </cell>
          <cell r="I184">
            <v>1613</v>
          </cell>
          <cell r="J184">
            <v>1613</v>
          </cell>
          <cell r="K184">
            <v>967.8</v>
          </cell>
          <cell r="L184">
            <v>1613</v>
          </cell>
          <cell r="M184">
            <v>1612.3333333333333</v>
          </cell>
          <cell r="N184">
            <v>1613</v>
          </cell>
          <cell r="O184">
            <v>971.2</v>
          </cell>
          <cell r="P184">
            <v>302</v>
          </cell>
          <cell r="Q184">
            <v>0</v>
          </cell>
          <cell r="R184">
            <v>0</v>
          </cell>
          <cell r="S184">
            <v>1613</v>
          </cell>
          <cell r="T184">
            <v>4508</v>
          </cell>
          <cell r="U184">
            <v>0</v>
          </cell>
          <cell r="V184">
            <v>0</v>
          </cell>
          <cell r="W184">
            <v>11</v>
          </cell>
          <cell r="X184">
            <v>0</v>
          </cell>
          <cell r="Y184">
            <v>61</v>
          </cell>
          <cell r="Z184">
            <v>2404</v>
          </cell>
          <cell r="AA184">
            <v>203</v>
          </cell>
          <cell r="AB184">
            <v>361</v>
          </cell>
          <cell r="AC184">
            <v>34</v>
          </cell>
          <cell r="AD184">
            <v>974</v>
          </cell>
          <cell r="AE184">
            <v>269</v>
          </cell>
          <cell r="AF184">
            <v>0</v>
          </cell>
          <cell r="AG184">
            <v>6</v>
          </cell>
          <cell r="AH184">
            <v>185</v>
          </cell>
          <cell r="AI184">
            <v>0</v>
          </cell>
          <cell r="AJ184">
            <v>5732</v>
          </cell>
          <cell r="AK184">
            <v>5732</v>
          </cell>
          <cell r="AL184">
            <v>859</v>
          </cell>
          <cell r="AM184">
            <v>1918</v>
          </cell>
          <cell r="AN184">
            <v>564</v>
          </cell>
          <cell r="AO184">
            <v>46</v>
          </cell>
          <cell r="AP184">
            <v>240</v>
          </cell>
          <cell r="AQ184">
            <v>10</v>
          </cell>
          <cell r="AR184">
            <v>85</v>
          </cell>
          <cell r="AS184">
            <v>61</v>
          </cell>
          <cell r="AT184">
            <v>72</v>
          </cell>
          <cell r="AU184">
            <v>0</v>
          </cell>
          <cell r="AV184">
            <v>45</v>
          </cell>
          <cell r="AW184">
            <v>5</v>
          </cell>
          <cell r="AX184">
            <v>0</v>
          </cell>
          <cell r="AY184">
            <v>0</v>
          </cell>
          <cell r="AZ184">
            <v>1113</v>
          </cell>
          <cell r="BA184">
            <v>14</v>
          </cell>
          <cell r="BB184">
            <v>10</v>
          </cell>
          <cell r="BC184">
            <v>4</v>
          </cell>
          <cell r="BD184">
            <v>0</v>
          </cell>
          <cell r="BE184">
            <v>0</v>
          </cell>
          <cell r="BF184">
            <v>48</v>
          </cell>
          <cell r="BG184">
            <v>0</v>
          </cell>
          <cell r="BH184">
            <v>1613</v>
          </cell>
          <cell r="BI184">
            <v>15</v>
          </cell>
          <cell r="BJ184">
            <v>10</v>
          </cell>
          <cell r="BK184">
            <v>5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494</v>
          </cell>
          <cell r="BT184">
            <v>144</v>
          </cell>
          <cell r="BU184">
            <v>0</v>
          </cell>
          <cell r="BV184">
            <v>350</v>
          </cell>
          <cell r="BW184">
            <v>1095</v>
          </cell>
          <cell r="BX184">
            <v>0</v>
          </cell>
          <cell r="BY184">
            <v>0</v>
          </cell>
          <cell r="BZ184">
            <v>1946</v>
          </cell>
          <cell r="CA184">
            <v>1946</v>
          </cell>
          <cell r="CB184">
            <v>0</v>
          </cell>
          <cell r="CC184">
            <v>1946</v>
          </cell>
          <cell r="CD184">
            <v>986</v>
          </cell>
          <cell r="CE184">
            <v>354</v>
          </cell>
          <cell r="CF184">
            <v>0</v>
          </cell>
        </row>
        <row r="185">
          <cell r="B185"/>
          <cell r="C185" t="str">
            <v>MICRO RED - FERREÑAFE</v>
          </cell>
          <cell r="D185">
            <v>484</v>
          </cell>
          <cell r="E185">
            <v>290</v>
          </cell>
          <cell r="F185">
            <v>726</v>
          </cell>
          <cell r="G185">
            <v>500.33333333333326</v>
          </cell>
          <cell r="H185">
            <v>500.33333333333326</v>
          </cell>
          <cell r="I185">
            <v>500.33333333333326</v>
          </cell>
          <cell r="J185">
            <v>500</v>
          </cell>
          <cell r="K185">
            <v>300.2</v>
          </cell>
          <cell r="L185">
            <v>500.33333333333326</v>
          </cell>
          <cell r="M185">
            <v>344</v>
          </cell>
          <cell r="N185">
            <v>500.33333333333326</v>
          </cell>
          <cell r="O185">
            <v>207</v>
          </cell>
          <cell r="P185">
            <v>0</v>
          </cell>
          <cell r="Q185">
            <v>0</v>
          </cell>
          <cell r="R185">
            <v>0</v>
          </cell>
          <cell r="S185">
            <v>500.33333333333326</v>
          </cell>
          <cell r="T185">
            <v>1417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12</v>
          </cell>
          <cell r="Z185">
            <v>793</v>
          </cell>
          <cell r="AA185">
            <v>51</v>
          </cell>
          <cell r="AB185">
            <v>112</v>
          </cell>
          <cell r="AC185">
            <v>4</v>
          </cell>
          <cell r="AD185">
            <v>320</v>
          </cell>
          <cell r="AE185">
            <v>87</v>
          </cell>
          <cell r="AF185">
            <v>0</v>
          </cell>
          <cell r="AG185">
            <v>2</v>
          </cell>
          <cell r="AH185">
            <v>36</v>
          </cell>
          <cell r="AI185">
            <v>0</v>
          </cell>
          <cell r="AJ185">
            <v>1700</v>
          </cell>
          <cell r="AK185">
            <v>1700</v>
          </cell>
          <cell r="AL185">
            <v>275</v>
          </cell>
          <cell r="AM185">
            <v>617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500.33333333333326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45</v>
          </cell>
          <cell r="BT185">
            <v>45</v>
          </cell>
          <cell r="BU185">
            <v>0</v>
          </cell>
          <cell r="BV185">
            <v>0</v>
          </cell>
          <cell r="BW185">
            <v>110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398</v>
          </cell>
          <cell r="CE185">
            <v>0</v>
          </cell>
          <cell r="CF185">
            <v>0</v>
          </cell>
        </row>
        <row r="186">
          <cell r="B186" t="str">
            <v>000004452</v>
          </cell>
          <cell r="C186" t="str">
            <v>FRANCISCO MURO PACHECO-PUEBLO NUEVO</v>
          </cell>
          <cell r="D186">
            <v>215</v>
          </cell>
          <cell r="E186">
            <v>127</v>
          </cell>
          <cell r="F186">
            <v>334</v>
          </cell>
          <cell r="G186">
            <v>228.66666666666666</v>
          </cell>
          <cell r="H186">
            <v>228.66666666666666</v>
          </cell>
          <cell r="I186">
            <v>228.66666666666666</v>
          </cell>
          <cell r="J186">
            <v>229</v>
          </cell>
          <cell r="K186">
            <v>137.19999999999999</v>
          </cell>
          <cell r="L186">
            <v>228.66666666666666</v>
          </cell>
          <cell r="M186">
            <v>252.66666666666666</v>
          </cell>
          <cell r="N186">
            <v>228.66666666666666</v>
          </cell>
          <cell r="O186">
            <v>152.19999999999999</v>
          </cell>
          <cell r="P186">
            <v>0</v>
          </cell>
          <cell r="Q186"/>
          <cell r="R186"/>
          <cell r="S186">
            <v>228.66666666666666</v>
          </cell>
          <cell r="T186">
            <v>573</v>
          </cell>
          <cell r="U186"/>
          <cell r="V186"/>
          <cell r="W186"/>
          <cell r="X186"/>
          <cell r="Y186">
            <v>1</v>
          </cell>
          <cell r="Z186">
            <v>321</v>
          </cell>
          <cell r="AA186">
            <v>20</v>
          </cell>
          <cell r="AB186">
            <v>42</v>
          </cell>
          <cell r="AC186">
            <v>2</v>
          </cell>
          <cell r="AD186">
            <v>134</v>
          </cell>
          <cell r="AE186">
            <v>45</v>
          </cell>
          <cell r="AF186"/>
          <cell r="AG186">
            <v>1</v>
          </cell>
          <cell r="AH186">
            <v>7</v>
          </cell>
          <cell r="AI186"/>
          <cell r="AJ186">
            <v>700</v>
          </cell>
          <cell r="AK186">
            <v>700</v>
          </cell>
          <cell r="AL186">
            <v>122</v>
          </cell>
          <cell r="AM186">
            <v>274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/>
          <cell r="AS186"/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/>
          <cell r="AZ186"/>
          <cell r="BA186">
            <v>0</v>
          </cell>
          <cell r="BB186"/>
          <cell r="BC186"/>
          <cell r="BD186"/>
          <cell r="BE186"/>
          <cell r="BF186"/>
          <cell r="BG186"/>
          <cell r="BH186">
            <v>228.66666666666666</v>
          </cell>
          <cell r="BI186">
            <v>0</v>
          </cell>
          <cell r="BJ186"/>
          <cell r="BK186"/>
          <cell r="BL186"/>
          <cell r="BM186"/>
          <cell r="BN186"/>
          <cell r="BO186"/>
          <cell r="BP186"/>
          <cell r="BQ186"/>
          <cell r="BR186"/>
          <cell r="BS186">
            <v>20</v>
          </cell>
          <cell r="BT186">
            <v>20</v>
          </cell>
          <cell r="BU186">
            <v>0</v>
          </cell>
          <cell r="BV186">
            <v>0</v>
          </cell>
          <cell r="BW186">
            <v>25</v>
          </cell>
          <cell r="BX186"/>
          <cell r="BY186"/>
          <cell r="BZ186">
            <v>0</v>
          </cell>
          <cell r="CA186"/>
          <cell r="CB186"/>
          <cell r="CC186"/>
          <cell r="CD186">
            <v>208</v>
          </cell>
          <cell r="CE186"/>
          <cell r="CF186"/>
        </row>
        <row r="187">
          <cell r="B187" t="str">
            <v>000004441</v>
          </cell>
          <cell r="C187" t="str">
            <v>SEÑOR DE LA JUSTICIA</v>
          </cell>
          <cell r="D187">
            <v>154</v>
          </cell>
          <cell r="E187">
            <v>83</v>
          </cell>
          <cell r="F187">
            <v>191</v>
          </cell>
          <cell r="G187">
            <v>156</v>
          </cell>
          <cell r="H187">
            <v>156</v>
          </cell>
          <cell r="I187">
            <v>156</v>
          </cell>
          <cell r="J187">
            <v>156</v>
          </cell>
          <cell r="K187">
            <v>93.6</v>
          </cell>
          <cell r="L187">
            <v>156</v>
          </cell>
          <cell r="M187"/>
          <cell r="N187">
            <v>156</v>
          </cell>
          <cell r="O187"/>
          <cell r="P187">
            <v>0</v>
          </cell>
          <cell r="Q187"/>
          <cell r="R187"/>
          <cell r="S187">
            <v>156</v>
          </cell>
          <cell r="T187">
            <v>471</v>
          </cell>
          <cell r="U187"/>
          <cell r="V187"/>
          <cell r="W187"/>
          <cell r="X187"/>
          <cell r="Y187">
            <v>8</v>
          </cell>
          <cell r="Z187">
            <v>283</v>
          </cell>
          <cell r="AA187">
            <v>15</v>
          </cell>
          <cell r="AB187">
            <v>40</v>
          </cell>
          <cell r="AC187">
            <v>2</v>
          </cell>
          <cell r="AD187">
            <v>77</v>
          </cell>
          <cell r="AE187">
            <v>29</v>
          </cell>
          <cell r="AF187"/>
          <cell r="AG187">
            <v>1</v>
          </cell>
          <cell r="AH187">
            <v>16</v>
          </cell>
          <cell r="AI187"/>
          <cell r="AJ187">
            <v>450</v>
          </cell>
          <cell r="AK187">
            <v>450</v>
          </cell>
          <cell r="AL187">
            <v>84</v>
          </cell>
          <cell r="AM187">
            <v>189</v>
          </cell>
          <cell r="AN187">
            <v>0</v>
          </cell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>
            <v>0</v>
          </cell>
          <cell r="BB187"/>
          <cell r="BC187"/>
          <cell r="BD187"/>
          <cell r="BE187"/>
          <cell r="BF187"/>
          <cell r="BG187"/>
          <cell r="BH187">
            <v>156</v>
          </cell>
          <cell r="BI187">
            <v>0</v>
          </cell>
          <cell r="BJ187"/>
          <cell r="BK187"/>
          <cell r="BL187"/>
          <cell r="BM187"/>
          <cell r="BN187"/>
          <cell r="BO187"/>
          <cell r="BP187"/>
          <cell r="BQ187"/>
          <cell r="BR187"/>
          <cell r="BS187">
            <v>10</v>
          </cell>
          <cell r="BT187">
            <v>10</v>
          </cell>
          <cell r="BU187">
            <v>0</v>
          </cell>
          <cell r="BV187">
            <v>0</v>
          </cell>
          <cell r="BW187">
            <v>40</v>
          </cell>
          <cell r="BX187"/>
          <cell r="BY187"/>
          <cell r="BZ187">
            <v>0</v>
          </cell>
          <cell r="CA187"/>
          <cell r="CB187"/>
          <cell r="CC187"/>
          <cell r="CD187">
            <v>59</v>
          </cell>
          <cell r="CE187"/>
          <cell r="CF187"/>
        </row>
        <row r="188">
          <cell r="B188" t="str">
            <v>000004453</v>
          </cell>
          <cell r="C188" t="str">
            <v>LAS LOMAS</v>
          </cell>
          <cell r="D188">
            <v>37</v>
          </cell>
          <cell r="E188">
            <v>26</v>
          </cell>
          <cell r="F188">
            <v>65</v>
          </cell>
          <cell r="G188">
            <v>24.333333333333332</v>
          </cell>
          <cell r="H188">
            <v>24.333333333333332</v>
          </cell>
          <cell r="I188">
            <v>24.333333333333332</v>
          </cell>
          <cell r="J188">
            <v>24</v>
          </cell>
          <cell r="K188">
            <v>14.599999999999998</v>
          </cell>
          <cell r="L188">
            <v>24.333333333333332</v>
          </cell>
          <cell r="M188"/>
          <cell r="N188">
            <v>24.333333333333332</v>
          </cell>
          <cell r="O188"/>
          <cell r="P188">
            <v>0</v>
          </cell>
          <cell r="Q188"/>
          <cell r="R188"/>
          <cell r="S188">
            <v>24.333333333333332</v>
          </cell>
          <cell r="T188">
            <v>127</v>
          </cell>
          <cell r="U188"/>
          <cell r="V188"/>
          <cell r="W188"/>
          <cell r="X188"/>
          <cell r="Y188">
            <v>1</v>
          </cell>
          <cell r="Z188">
            <v>55</v>
          </cell>
          <cell r="AA188">
            <v>6</v>
          </cell>
          <cell r="AB188">
            <v>10</v>
          </cell>
          <cell r="AC188"/>
          <cell r="AD188">
            <v>49</v>
          </cell>
          <cell r="AE188"/>
          <cell r="AF188"/>
          <cell r="AG188"/>
          <cell r="AH188">
            <v>6</v>
          </cell>
          <cell r="AI188"/>
          <cell r="AJ188">
            <v>200</v>
          </cell>
          <cell r="AK188">
            <v>200</v>
          </cell>
          <cell r="AL188">
            <v>24</v>
          </cell>
          <cell r="AM188">
            <v>54</v>
          </cell>
          <cell r="AN188">
            <v>0</v>
          </cell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>
            <v>0</v>
          </cell>
          <cell r="BB188"/>
          <cell r="BC188"/>
          <cell r="BD188"/>
          <cell r="BE188"/>
          <cell r="BF188"/>
          <cell r="BG188"/>
          <cell r="BH188">
            <v>24.333333333333332</v>
          </cell>
          <cell r="BI188">
            <v>0</v>
          </cell>
          <cell r="BJ188"/>
          <cell r="BK188"/>
          <cell r="BL188"/>
          <cell r="BM188"/>
          <cell r="BN188"/>
          <cell r="BO188"/>
          <cell r="BP188"/>
          <cell r="BQ188"/>
          <cell r="BR188"/>
          <cell r="BS188">
            <v>5</v>
          </cell>
          <cell r="BT188">
            <v>5</v>
          </cell>
          <cell r="BU188">
            <v>0</v>
          </cell>
          <cell r="BV188">
            <v>0</v>
          </cell>
          <cell r="BW188">
            <v>15</v>
          </cell>
          <cell r="BX188"/>
          <cell r="BY188"/>
          <cell r="BZ188">
            <v>0</v>
          </cell>
          <cell r="CA188"/>
          <cell r="CB188"/>
          <cell r="CC188"/>
          <cell r="CD188">
            <v>18</v>
          </cell>
          <cell r="CE188"/>
          <cell r="CF188"/>
        </row>
        <row r="189">
          <cell r="B189" t="str">
            <v>000004443</v>
          </cell>
          <cell r="C189" t="str">
            <v>MESONES MURO</v>
          </cell>
          <cell r="D189">
            <v>78</v>
          </cell>
          <cell r="E189">
            <v>54</v>
          </cell>
          <cell r="F189">
            <v>136</v>
          </cell>
          <cell r="G189">
            <v>91.333333333333329</v>
          </cell>
          <cell r="H189">
            <v>91.333333333333329</v>
          </cell>
          <cell r="I189">
            <v>91.333333333333329</v>
          </cell>
          <cell r="J189">
            <v>91</v>
          </cell>
          <cell r="K189">
            <v>54.8</v>
          </cell>
          <cell r="L189">
            <v>91.333333333333329</v>
          </cell>
          <cell r="M189">
            <v>91.333333333333329</v>
          </cell>
          <cell r="N189">
            <v>91.333333333333329</v>
          </cell>
          <cell r="O189">
            <v>54.8</v>
          </cell>
          <cell r="P189">
            <v>0</v>
          </cell>
          <cell r="Q189"/>
          <cell r="R189"/>
          <cell r="S189">
            <v>91.333333333333329</v>
          </cell>
          <cell r="T189">
            <v>246</v>
          </cell>
          <cell r="U189"/>
          <cell r="V189"/>
          <cell r="W189"/>
          <cell r="X189"/>
          <cell r="Y189">
            <v>2</v>
          </cell>
          <cell r="Z189">
            <v>134</v>
          </cell>
          <cell r="AA189">
            <v>10</v>
          </cell>
          <cell r="AB189">
            <v>20</v>
          </cell>
          <cell r="AC189"/>
          <cell r="AD189">
            <v>60</v>
          </cell>
          <cell r="AE189">
            <v>13</v>
          </cell>
          <cell r="AF189"/>
          <cell r="AG189"/>
          <cell r="AH189">
            <v>7</v>
          </cell>
          <cell r="AI189"/>
          <cell r="AJ189">
            <v>350</v>
          </cell>
          <cell r="AK189">
            <v>350</v>
          </cell>
          <cell r="AL189">
            <v>45</v>
          </cell>
          <cell r="AM189">
            <v>100</v>
          </cell>
          <cell r="AN189">
            <v>0</v>
          </cell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>
            <v>0</v>
          </cell>
          <cell r="BB189"/>
          <cell r="BC189"/>
          <cell r="BD189"/>
          <cell r="BE189"/>
          <cell r="BF189"/>
          <cell r="BG189"/>
          <cell r="BH189">
            <v>91.333333333333329</v>
          </cell>
          <cell r="BI189">
            <v>0</v>
          </cell>
          <cell r="BJ189"/>
          <cell r="BK189"/>
          <cell r="BL189"/>
          <cell r="BM189"/>
          <cell r="BN189"/>
          <cell r="BO189"/>
          <cell r="BP189"/>
          <cell r="BQ189"/>
          <cell r="BR189"/>
          <cell r="BS189">
            <v>10</v>
          </cell>
          <cell r="BT189">
            <v>10</v>
          </cell>
          <cell r="BU189">
            <v>0</v>
          </cell>
          <cell r="BV189">
            <v>0</v>
          </cell>
          <cell r="BW189">
            <v>30</v>
          </cell>
          <cell r="BX189"/>
          <cell r="BY189"/>
          <cell r="BZ189">
            <v>0</v>
          </cell>
          <cell r="CA189"/>
          <cell r="CB189"/>
          <cell r="CC189"/>
          <cell r="CD189">
            <v>113</v>
          </cell>
          <cell r="CE189"/>
          <cell r="CF189"/>
        </row>
        <row r="190">
          <cell r="B190"/>
          <cell r="C190" t="str">
            <v>MICRORRED INKAHUASI</v>
          </cell>
          <cell r="D190">
            <v>372</v>
          </cell>
          <cell r="E190">
            <v>141</v>
          </cell>
          <cell r="F190">
            <v>524</v>
          </cell>
          <cell r="G190">
            <v>435.33333333333337</v>
          </cell>
          <cell r="H190">
            <v>435.33333333333337</v>
          </cell>
          <cell r="I190">
            <v>435.33333333333337</v>
          </cell>
          <cell r="J190">
            <v>435</v>
          </cell>
          <cell r="K190">
            <v>261.2</v>
          </cell>
          <cell r="L190">
            <v>435.33333333333337</v>
          </cell>
          <cell r="M190">
            <v>436.33333333333331</v>
          </cell>
          <cell r="N190">
            <v>435.33333333333337</v>
          </cell>
          <cell r="O190">
            <v>263</v>
          </cell>
          <cell r="P190">
            <v>0</v>
          </cell>
          <cell r="Q190">
            <v>0</v>
          </cell>
          <cell r="R190">
            <v>0</v>
          </cell>
          <cell r="S190">
            <v>435.33333333333337</v>
          </cell>
          <cell r="T190">
            <v>1127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1</v>
          </cell>
          <cell r="Z190">
            <v>669</v>
          </cell>
          <cell r="AA190">
            <v>38</v>
          </cell>
          <cell r="AB190">
            <v>62</v>
          </cell>
          <cell r="AC190">
            <v>0</v>
          </cell>
          <cell r="AD190">
            <v>247</v>
          </cell>
          <cell r="AE190">
            <v>28</v>
          </cell>
          <cell r="AF190">
            <v>0</v>
          </cell>
          <cell r="AG190">
            <v>2</v>
          </cell>
          <cell r="AH190">
            <v>80</v>
          </cell>
          <cell r="AI190">
            <v>0</v>
          </cell>
          <cell r="AJ190">
            <v>920</v>
          </cell>
          <cell r="AK190">
            <v>920</v>
          </cell>
          <cell r="AL190">
            <v>147</v>
          </cell>
          <cell r="AM190">
            <v>324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435.33333333333337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39</v>
          </cell>
          <cell r="BT190">
            <v>39</v>
          </cell>
          <cell r="BU190">
            <v>0</v>
          </cell>
          <cell r="BV190">
            <v>0</v>
          </cell>
          <cell r="BW190">
            <v>770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200</v>
          </cell>
          <cell r="CE190">
            <v>0</v>
          </cell>
          <cell r="CF190">
            <v>0</v>
          </cell>
        </row>
        <row r="191">
          <cell r="B191" t="str">
            <v>000004455</v>
          </cell>
          <cell r="C191" t="str">
            <v>INKAWASI</v>
          </cell>
          <cell r="D191">
            <v>136</v>
          </cell>
          <cell r="E191">
            <v>65</v>
          </cell>
          <cell r="F191">
            <v>169</v>
          </cell>
          <cell r="G191">
            <v>167</v>
          </cell>
          <cell r="H191">
            <v>167</v>
          </cell>
          <cell r="I191">
            <v>167</v>
          </cell>
          <cell r="J191">
            <v>166</v>
          </cell>
          <cell r="K191">
            <v>100.2</v>
          </cell>
          <cell r="L191">
            <v>167</v>
          </cell>
          <cell r="M191">
            <v>205</v>
          </cell>
          <cell r="N191">
            <v>167</v>
          </cell>
          <cell r="O191">
            <v>123.2</v>
          </cell>
          <cell r="P191">
            <v>0</v>
          </cell>
          <cell r="Q191"/>
          <cell r="R191"/>
          <cell r="S191">
            <v>167</v>
          </cell>
          <cell r="T191">
            <v>377</v>
          </cell>
          <cell r="U191"/>
          <cell r="V191"/>
          <cell r="W191"/>
          <cell r="X191"/>
          <cell r="Y191">
            <v>1</v>
          </cell>
          <cell r="Z191">
            <v>233</v>
          </cell>
          <cell r="AA191">
            <v>3</v>
          </cell>
          <cell r="AB191">
            <v>12</v>
          </cell>
          <cell r="AC191"/>
          <cell r="AD191">
            <v>89</v>
          </cell>
          <cell r="AE191">
            <v>16</v>
          </cell>
          <cell r="AF191"/>
          <cell r="AG191">
            <v>1</v>
          </cell>
          <cell r="AH191">
            <v>22</v>
          </cell>
          <cell r="AI191"/>
          <cell r="AJ191">
            <v>300</v>
          </cell>
          <cell r="AK191">
            <v>300</v>
          </cell>
          <cell r="AL191">
            <v>47</v>
          </cell>
          <cell r="AM191">
            <v>106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/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/>
          <cell r="AZ191"/>
          <cell r="BA191">
            <v>0</v>
          </cell>
          <cell r="BB191"/>
          <cell r="BC191"/>
          <cell r="BD191"/>
          <cell r="BE191"/>
          <cell r="BF191"/>
          <cell r="BG191"/>
          <cell r="BH191">
            <v>167</v>
          </cell>
          <cell r="BI191">
            <v>0</v>
          </cell>
          <cell r="BJ191"/>
          <cell r="BK191"/>
          <cell r="BL191"/>
          <cell r="BM191"/>
          <cell r="BN191"/>
          <cell r="BO191"/>
          <cell r="BP191"/>
          <cell r="BQ191"/>
          <cell r="BR191"/>
          <cell r="BS191">
            <v>10</v>
          </cell>
          <cell r="BT191">
            <v>10</v>
          </cell>
          <cell r="BU191">
            <v>0</v>
          </cell>
          <cell r="BV191">
            <v>0</v>
          </cell>
          <cell r="BW191">
            <v>130</v>
          </cell>
          <cell r="BX191"/>
          <cell r="BY191"/>
          <cell r="BZ191">
            <v>0</v>
          </cell>
          <cell r="CA191"/>
          <cell r="CB191"/>
          <cell r="CC191"/>
          <cell r="CD191">
            <v>39</v>
          </cell>
          <cell r="CE191"/>
          <cell r="CF191"/>
        </row>
        <row r="192">
          <cell r="B192" t="str">
            <v>000004454</v>
          </cell>
          <cell r="C192" t="str">
            <v>MOYAN</v>
          </cell>
          <cell r="D192">
            <v>18</v>
          </cell>
          <cell r="E192">
            <v>8</v>
          </cell>
          <cell r="F192">
            <v>42</v>
          </cell>
          <cell r="G192">
            <v>25.333333333333332</v>
          </cell>
          <cell r="H192">
            <v>25.333333333333332</v>
          </cell>
          <cell r="I192">
            <v>25.333333333333332</v>
          </cell>
          <cell r="J192">
            <v>25</v>
          </cell>
          <cell r="K192">
            <v>15.2</v>
          </cell>
          <cell r="L192">
            <v>25.333333333333332</v>
          </cell>
          <cell r="M192">
            <v>85.333333333333329</v>
          </cell>
          <cell r="N192">
            <v>25.333333333333332</v>
          </cell>
          <cell r="O192">
            <v>51.2</v>
          </cell>
          <cell r="P192">
            <v>0</v>
          </cell>
          <cell r="Q192"/>
          <cell r="R192"/>
          <cell r="S192">
            <v>25.333333333333332</v>
          </cell>
          <cell r="T192">
            <v>80</v>
          </cell>
          <cell r="U192"/>
          <cell r="V192"/>
          <cell r="W192"/>
          <cell r="X192"/>
          <cell r="Y192"/>
          <cell r="Z192">
            <v>44</v>
          </cell>
          <cell r="AA192">
            <v>6</v>
          </cell>
          <cell r="AB192">
            <v>4</v>
          </cell>
          <cell r="AC192"/>
          <cell r="AD192">
            <v>13</v>
          </cell>
          <cell r="AE192">
            <v>8</v>
          </cell>
          <cell r="AF192"/>
          <cell r="AG192">
            <v>1</v>
          </cell>
          <cell r="AH192">
            <v>4</v>
          </cell>
          <cell r="AI192"/>
          <cell r="AJ192">
            <v>150</v>
          </cell>
          <cell r="AK192">
            <v>150</v>
          </cell>
          <cell r="AL192">
            <v>12</v>
          </cell>
          <cell r="AM192">
            <v>26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/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/>
          <cell r="AZ192"/>
          <cell r="BA192">
            <v>0</v>
          </cell>
          <cell r="BB192"/>
          <cell r="BC192"/>
          <cell r="BD192"/>
          <cell r="BE192"/>
          <cell r="BF192"/>
          <cell r="BG192"/>
          <cell r="BH192">
            <v>25.333333333333332</v>
          </cell>
          <cell r="BI192">
            <v>0</v>
          </cell>
          <cell r="BJ192"/>
          <cell r="BK192"/>
          <cell r="BL192"/>
          <cell r="BM192"/>
          <cell r="BN192"/>
          <cell r="BO192"/>
          <cell r="BP192"/>
          <cell r="BQ192"/>
          <cell r="BR192"/>
          <cell r="BS192">
            <v>5</v>
          </cell>
          <cell r="BT192">
            <v>5</v>
          </cell>
          <cell r="BU192">
            <v>0</v>
          </cell>
          <cell r="BV192">
            <v>0</v>
          </cell>
          <cell r="BW192">
            <v>120</v>
          </cell>
          <cell r="BX192"/>
          <cell r="BY192"/>
          <cell r="BZ192">
            <v>0</v>
          </cell>
          <cell r="CA192"/>
          <cell r="CB192"/>
          <cell r="CC192"/>
          <cell r="CD192">
            <v>10</v>
          </cell>
          <cell r="CE192"/>
          <cell r="CF192"/>
        </row>
        <row r="193">
          <cell r="B193" t="str">
            <v>000004456</v>
          </cell>
          <cell r="C193" t="str">
            <v>LAQUIPAMPA</v>
          </cell>
          <cell r="D193">
            <v>6</v>
          </cell>
          <cell r="E193">
            <v>1</v>
          </cell>
          <cell r="F193">
            <v>20</v>
          </cell>
          <cell r="G193">
            <v>6.666666666666667</v>
          </cell>
          <cell r="H193">
            <v>6.666666666666667</v>
          </cell>
          <cell r="I193">
            <v>6.666666666666667</v>
          </cell>
          <cell r="J193">
            <v>7</v>
          </cell>
          <cell r="K193">
            <v>4</v>
          </cell>
          <cell r="L193">
            <v>6.666666666666667</v>
          </cell>
          <cell r="M193"/>
          <cell r="N193">
            <v>6.666666666666667</v>
          </cell>
          <cell r="O193"/>
          <cell r="P193">
            <v>0</v>
          </cell>
          <cell r="Q193"/>
          <cell r="R193"/>
          <cell r="S193">
            <v>6.666666666666667</v>
          </cell>
          <cell r="T193">
            <v>49</v>
          </cell>
          <cell r="U193"/>
          <cell r="V193"/>
          <cell r="W193"/>
          <cell r="X193"/>
          <cell r="Y193"/>
          <cell r="Z193">
            <v>20</v>
          </cell>
          <cell r="AA193">
            <v>2</v>
          </cell>
          <cell r="AB193">
            <v>4</v>
          </cell>
          <cell r="AC193"/>
          <cell r="AD193">
            <v>20</v>
          </cell>
          <cell r="AE193"/>
          <cell r="AF193"/>
          <cell r="AG193"/>
          <cell r="AH193">
            <v>3</v>
          </cell>
          <cell r="AI193"/>
          <cell r="AJ193">
            <v>22</v>
          </cell>
          <cell r="AK193">
            <v>22</v>
          </cell>
          <cell r="AL193">
            <v>6</v>
          </cell>
          <cell r="AM193">
            <v>12</v>
          </cell>
          <cell r="AN193">
            <v>0</v>
          </cell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>
            <v>0</v>
          </cell>
          <cell r="BB193"/>
          <cell r="BC193"/>
          <cell r="BD193"/>
          <cell r="BE193"/>
          <cell r="BF193"/>
          <cell r="BG193"/>
          <cell r="BH193">
            <v>6.666666666666667</v>
          </cell>
          <cell r="BI193">
            <v>0</v>
          </cell>
          <cell r="BJ193"/>
          <cell r="BK193"/>
          <cell r="BL193"/>
          <cell r="BM193"/>
          <cell r="BN193"/>
          <cell r="BO193"/>
          <cell r="BP193"/>
          <cell r="BQ193"/>
          <cell r="BR193"/>
          <cell r="BS193">
            <v>2</v>
          </cell>
          <cell r="BT193">
            <v>2</v>
          </cell>
          <cell r="BU193">
            <v>0</v>
          </cell>
          <cell r="BV193">
            <v>0</v>
          </cell>
          <cell r="BW193">
            <v>40</v>
          </cell>
          <cell r="BX193"/>
          <cell r="BY193"/>
          <cell r="BZ193">
            <v>0</v>
          </cell>
          <cell r="CA193"/>
          <cell r="CB193"/>
          <cell r="CC193"/>
          <cell r="CD193">
            <v>31</v>
          </cell>
          <cell r="CE193"/>
          <cell r="CF193"/>
        </row>
        <row r="194">
          <cell r="B194" t="str">
            <v>000004442</v>
          </cell>
          <cell r="C194" t="str">
            <v>PUCHACA</v>
          </cell>
          <cell r="D194">
            <v>12</v>
          </cell>
          <cell r="E194">
            <v>13</v>
          </cell>
          <cell r="F194">
            <v>22</v>
          </cell>
          <cell r="G194">
            <v>11</v>
          </cell>
          <cell r="H194">
            <v>11</v>
          </cell>
          <cell r="I194">
            <v>11</v>
          </cell>
          <cell r="J194">
            <v>11</v>
          </cell>
          <cell r="K194">
            <v>6.6</v>
          </cell>
          <cell r="L194">
            <v>11</v>
          </cell>
          <cell r="M194"/>
          <cell r="N194">
            <v>11</v>
          </cell>
          <cell r="O194"/>
          <cell r="P194">
            <v>0</v>
          </cell>
          <cell r="Q194"/>
          <cell r="R194"/>
          <cell r="S194">
            <v>11</v>
          </cell>
          <cell r="T194">
            <v>51</v>
          </cell>
          <cell r="U194"/>
          <cell r="V194"/>
          <cell r="W194"/>
          <cell r="X194"/>
          <cell r="Y194"/>
          <cell r="Z194">
            <v>30</v>
          </cell>
          <cell r="AA194">
            <v>3</v>
          </cell>
          <cell r="AB194">
            <v>5</v>
          </cell>
          <cell r="AC194"/>
          <cell r="AD194">
            <v>9</v>
          </cell>
          <cell r="AE194"/>
          <cell r="AF194"/>
          <cell r="AG194"/>
          <cell r="AH194">
            <v>4</v>
          </cell>
          <cell r="AI194"/>
          <cell r="AJ194">
            <v>32</v>
          </cell>
          <cell r="AK194">
            <v>32</v>
          </cell>
          <cell r="AL194">
            <v>6</v>
          </cell>
          <cell r="AM194">
            <v>13</v>
          </cell>
          <cell r="AN194">
            <v>0</v>
          </cell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>
            <v>0</v>
          </cell>
          <cell r="BB194"/>
          <cell r="BC194"/>
          <cell r="BD194"/>
          <cell r="BE194"/>
          <cell r="BF194"/>
          <cell r="BG194"/>
          <cell r="BH194">
            <v>11</v>
          </cell>
          <cell r="BI194">
            <v>0</v>
          </cell>
          <cell r="BJ194"/>
          <cell r="BK194"/>
          <cell r="BL194"/>
          <cell r="BM194"/>
          <cell r="BN194"/>
          <cell r="BO194"/>
          <cell r="BP194"/>
          <cell r="BQ194"/>
          <cell r="BR194"/>
          <cell r="BS194">
            <v>3</v>
          </cell>
          <cell r="BT194">
            <v>3</v>
          </cell>
          <cell r="BU194">
            <v>0</v>
          </cell>
          <cell r="BV194">
            <v>0</v>
          </cell>
          <cell r="BW194">
            <v>40</v>
          </cell>
          <cell r="BX194"/>
          <cell r="BY194"/>
          <cell r="BZ194">
            <v>0</v>
          </cell>
          <cell r="CA194"/>
          <cell r="CB194"/>
          <cell r="CC194"/>
          <cell r="CD194">
            <v>5</v>
          </cell>
          <cell r="CE194"/>
          <cell r="CF194"/>
        </row>
        <row r="195">
          <cell r="B195" t="str">
            <v>000004458</v>
          </cell>
          <cell r="C195" t="str">
            <v>CRUZ LOMA</v>
          </cell>
          <cell r="D195">
            <v>30</v>
          </cell>
          <cell r="E195">
            <v>8</v>
          </cell>
          <cell r="F195">
            <v>41</v>
          </cell>
          <cell r="G195">
            <v>41.666666666666664</v>
          </cell>
          <cell r="H195">
            <v>41.666666666666664</v>
          </cell>
          <cell r="I195">
            <v>41.666666666666664</v>
          </cell>
          <cell r="J195">
            <v>42</v>
          </cell>
          <cell r="K195">
            <v>24.999999999999996</v>
          </cell>
          <cell r="L195">
            <v>41.666666666666664</v>
          </cell>
          <cell r="M195"/>
          <cell r="N195">
            <v>41.666666666666664</v>
          </cell>
          <cell r="O195"/>
          <cell r="P195">
            <v>0</v>
          </cell>
          <cell r="Q195"/>
          <cell r="R195"/>
          <cell r="S195">
            <v>41.666666666666664</v>
          </cell>
          <cell r="T195">
            <v>92</v>
          </cell>
          <cell r="U195"/>
          <cell r="V195"/>
          <cell r="W195"/>
          <cell r="X195"/>
          <cell r="Y195"/>
          <cell r="Z195">
            <v>61</v>
          </cell>
          <cell r="AA195">
            <v>5</v>
          </cell>
          <cell r="AB195">
            <v>5</v>
          </cell>
          <cell r="AC195"/>
          <cell r="AD195">
            <v>12</v>
          </cell>
          <cell r="AE195"/>
          <cell r="AF195"/>
          <cell r="AG195"/>
          <cell r="AH195">
            <v>9</v>
          </cell>
          <cell r="AI195"/>
          <cell r="AJ195">
            <v>64</v>
          </cell>
          <cell r="AK195">
            <v>64</v>
          </cell>
          <cell r="AL195">
            <v>11</v>
          </cell>
          <cell r="AM195">
            <v>25</v>
          </cell>
          <cell r="AN195">
            <v>0</v>
          </cell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>
            <v>0</v>
          </cell>
          <cell r="BB195"/>
          <cell r="BC195"/>
          <cell r="BD195"/>
          <cell r="BE195"/>
          <cell r="BF195"/>
          <cell r="BG195"/>
          <cell r="BH195">
            <v>41.666666666666664</v>
          </cell>
          <cell r="BI195">
            <v>0</v>
          </cell>
          <cell r="BJ195"/>
          <cell r="BK195"/>
          <cell r="BL195"/>
          <cell r="BM195"/>
          <cell r="BN195"/>
          <cell r="BO195"/>
          <cell r="BP195"/>
          <cell r="BQ195"/>
          <cell r="BR195"/>
          <cell r="BS195">
            <v>3</v>
          </cell>
          <cell r="BT195">
            <v>3</v>
          </cell>
          <cell r="BU195">
            <v>0</v>
          </cell>
          <cell r="BV195">
            <v>0</v>
          </cell>
          <cell r="BW195">
            <v>40</v>
          </cell>
          <cell r="BX195"/>
          <cell r="BY195"/>
          <cell r="BZ195">
            <v>0</v>
          </cell>
          <cell r="CA195"/>
          <cell r="CB195"/>
          <cell r="CC195"/>
          <cell r="CD195">
            <v>9</v>
          </cell>
          <cell r="CE195"/>
          <cell r="CF195"/>
        </row>
        <row r="196">
          <cell r="B196" t="str">
            <v>000004459</v>
          </cell>
          <cell r="C196" t="str">
            <v>HUAYRUL</v>
          </cell>
          <cell r="D196">
            <v>10</v>
          </cell>
          <cell r="E196">
            <v>2</v>
          </cell>
          <cell r="F196">
            <v>18</v>
          </cell>
          <cell r="G196">
            <v>11.333333333333334</v>
          </cell>
          <cell r="H196">
            <v>11.333333333333334</v>
          </cell>
          <cell r="I196">
            <v>11.333333333333334</v>
          </cell>
          <cell r="J196">
            <v>11</v>
          </cell>
          <cell r="K196">
            <v>6.8</v>
          </cell>
          <cell r="L196">
            <v>11.333333333333334</v>
          </cell>
          <cell r="M196"/>
          <cell r="N196">
            <v>11.333333333333334</v>
          </cell>
          <cell r="O196"/>
          <cell r="P196">
            <v>0</v>
          </cell>
          <cell r="Q196"/>
          <cell r="R196"/>
          <cell r="S196">
            <v>11.333333333333334</v>
          </cell>
          <cell r="T196">
            <v>43</v>
          </cell>
          <cell r="U196"/>
          <cell r="V196"/>
          <cell r="W196"/>
          <cell r="X196"/>
          <cell r="Y196"/>
          <cell r="Z196">
            <v>19</v>
          </cell>
          <cell r="AA196">
            <v>1</v>
          </cell>
          <cell r="AB196">
            <v>7</v>
          </cell>
          <cell r="AC196"/>
          <cell r="AD196">
            <v>12</v>
          </cell>
          <cell r="AE196"/>
          <cell r="AF196"/>
          <cell r="AG196"/>
          <cell r="AH196">
            <v>4</v>
          </cell>
          <cell r="AI196"/>
          <cell r="AJ196">
            <v>31</v>
          </cell>
          <cell r="AK196">
            <v>31</v>
          </cell>
          <cell r="AL196">
            <v>5</v>
          </cell>
          <cell r="AM196">
            <v>11</v>
          </cell>
          <cell r="AN196">
            <v>0</v>
          </cell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>
            <v>0</v>
          </cell>
          <cell r="BB196"/>
          <cell r="BC196"/>
          <cell r="BD196"/>
          <cell r="BE196"/>
          <cell r="BF196"/>
          <cell r="BG196"/>
          <cell r="BH196">
            <v>11.333333333333334</v>
          </cell>
          <cell r="BI196">
            <v>0</v>
          </cell>
          <cell r="BJ196"/>
          <cell r="BK196"/>
          <cell r="BL196"/>
          <cell r="BM196"/>
          <cell r="BN196"/>
          <cell r="BO196"/>
          <cell r="BP196"/>
          <cell r="BQ196"/>
          <cell r="BR196"/>
          <cell r="BS196">
            <v>2</v>
          </cell>
          <cell r="BT196">
            <v>2</v>
          </cell>
          <cell r="BU196">
            <v>0</v>
          </cell>
          <cell r="BV196">
            <v>0</v>
          </cell>
          <cell r="BW196">
            <v>40</v>
          </cell>
          <cell r="BX196"/>
          <cell r="BY196"/>
          <cell r="BZ196">
            <v>0</v>
          </cell>
          <cell r="CA196"/>
          <cell r="CB196"/>
          <cell r="CC196"/>
          <cell r="CD196">
            <v>4</v>
          </cell>
          <cell r="CE196"/>
          <cell r="CF196"/>
        </row>
        <row r="197">
          <cell r="B197" t="str">
            <v>000004463</v>
          </cell>
          <cell r="C197" t="str">
            <v>LANCHIPAMPA</v>
          </cell>
          <cell r="D197">
            <v>11</v>
          </cell>
          <cell r="E197">
            <v>10</v>
          </cell>
          <cell r="F197">
            <v>23</v>
          </cell>
          <cell r="G197">
            <v>19.666666666666668</v>
          </cell>
          <cell r="H197">
            <v>19.666666666666668</v>
          </cell>
          <cell r="I197">
            <v>19.666666666666668</v>
          </cell>
          <cell r="J197">
            <v>20</v>
          </cell>
          <cell r="K197">
            <v>11.8</v>
          </cell>
          <cell r="L197">
            <v>19.666666666666668</v>
          </cell>
          <cell r="M197"/>
          <cell r="N197">
            <v>19.666666666666668</v>
          </cell>
          <cell r="O197"/>
          <cell r="P197">
            <v>0</v>
          </cell>
          <cell r="Q197"/>
          <cell r="R197"/>
          <cell r="S197">
            <v>19.666666666666668</v>
          </cell>
          <cell r="T197">
            <v>51</v>
          </cell>
          <cell r="U197"/>
          <cell r="V197"/>
          <cell r="W197"/>
          <cell r="X197"/>
          <cell r="Y197"/>
          <cell r="Z197">
            <v>40</v>
          </cell>
          <cell r="AA197">
            <v>2</v>
          </cell>
          <cell r="AB197">
            <v>5</v>
          </cell>
          <cell r="AC197"/>
          <cell r="AD197">
            <v>2</v>
          </cell>
          <cell r="AE197"/>
          <cell r="AF197"/>
          <cell r="AG197"/>
          <cell r="AH197">
            <v>2</v>
          </cell>
          <cell r="AI197"/>
          <cell r="AJ197">
            <v>33</v>
          </cell>
          <cell r="AK197">
            <v>33</v>
          </cell>
          <cell r="AL197">
            <v>6</v>
          </cell>
          <cell r="AM197">
            <v>14</v>
          </cell>
          <cell r="AN197">
            <v>0</v>
          </cell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>
            <v>0</v>
          </cell>
          <cell r="BB197"/>
          <cell r="BC197"/>
          <cell r="BD197"/>
          <cell r="BE197"/>
          <cell r="BF197"/>
          <cell r="BG197"/>
          <cell r="BH197">
            <v>19.666666666666668</v>
          </cell>
          <cell r="BI197">
            <v>0</v>
          </cell>
          <cell r="BJ197"/>
          <cell r="BK197"/>
          <cell r="BL197"/>
          <cell r="BM197"/>
          <cell r="BN197"/>
          <cell r="BO197"/>
          <cell r="BP197"/>
          <cell r="BQ197"/>
          <cell r="BR197"/>
          <cell r="BS197">
            <v>2</v>
          </cell>
          <cell r="BT197">
            <v>2</v>
          </cell>
          <cell r="BU197">
            <v>0</v>
          </cell>
          <cell r="BV197">
            <v>0</v>
          </cell>
          <cell r="BW197">
            <v>40</v>
          </cell>
          <cell r="BX197"/>
          <cell r="BY197"/>
          <cell r="BZ197">
            <v>0</v>
          </cell>
          <cell r="CA197"/>
          <cell r="CB197"/>
          <cell r="CC197"/>
          <cell r="CD197">
            <v>5</v>
          </cell>
          <cell r="CE197"/>
          <cell r="CF197"/>
        </row>
        <row r="198">
          <cell r="B198" t="str">
            <v>000004457</v>
          </cell>
          <cell r="C198" t="str">
            <v>UYURPAMPA</v>
          </cell>
          <cell r="D198">
            <v>51</v>
          </cell>
          <cell r="E198">
            <v>15</v>
          </cell>
          <cell r="F198">
            <v>67</v>
          </cell>
          <cell r="G198">
            <v>46</v>
          </cell>
          <cell r="H198">
            <v>46</v>
          </cell>
          <cell r="I198">
            <v>46</v>
          </cell>
          <cell r="J198">
            <v>46</v>
          </cell>
          <cell r="K198">
            <v>27.599999999999998</v>
          </cell>
          <cell r="L198">
            <v>46</v>
          </cell>
          <cell r="M198">
            <v>146</v>
          </cell>
          <cell r="N198">
            <v>46</v>
          </cell>
          <cell r="O198">
            <v>88.6</v>
          </cell>
          <cell r="P198">
            <v>0</v>
          </cell>
          <cell r="Q198"/>
          <cell r="R198"/>
          <cell r="S198">
            <v>46</v>
          </cell>
          <cell r="T198">
            <v>151</v>
          </cell>
          <cell r="U198"/>
          <cell r="V198"/>
          <cell r="W198"/>
          <cell r="X198"/>
          <cell r="Y198"/>
          <cell r="Z198">
            <v>88</v>
          </cell>
          <cell r="AA198">
            <v>9</v>
          </cell>
          <cell r="AB198">
            <v>8</v>
          </cell>
          <cell r="AC198"/>
          <cell r="AD198">
            <v>37</v>
          </cell>
          <cell r="AE198">
            <v>4</v>
          </cell>
          <cell r="AF198"/>
          <cell r="AG198"/>
          <cell r="AH198">
            <v>5</v>
          </cell>
          <cell r="AI198"/>
          <cell r="AJ198">
            <v>90</v>
          </cell>
          <cell r="AK198">
            <v>90</v>
          </cell>
          <cell r="AL198">
            <v>19</v>
          </cell>
          <cell r="AM198">
            <v>41</v>
          </cell>
          <cell r="AN198">
            <v>0</v>
          </cell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>
            <v>0</v>
          </cell>
          <cell r="BB198"/>
          <cell r="BC198"/>
          <cell r="BD198"/>
          <cell r="BE198"/>
          <cell r="BF198"/>
          <cell r="BG198"/>
          <cell r="BH198">
            <v>46</v>
          </cell>
          <cell r="BI198">
            <v>0</v>
          </cell>
          <cell r="BJ198"/>
          <cell r="BK198"/>
          <cell r="BL198"/>
          <cell r="BM198"/>
          <cell r="BN198"/>
          <cell r="BO198"/>
          <cell r="BP198"/>
          <cell r="BQ198"/>
          <cell r="BR198"/>
          <cell r="BS198">
            <v>5</v>
          </cell>
          <cell r="BT198">
            <v>5</v>
          </cell>
          <cell r="BU198">
            <v>0</v>
          </cell>
          <cell r="BV198">
            <v>0</v>
          </cell>
          <cell r="BW198">
            <v>120</v>
          </cell>
          <cell r="BX198"/>
          <cell r="BY198"/>
          <cell r="BZ198">
            <v>0</v>
          </cell>
          <cell r="CA198"/>
          <cell r="CB198"/>
          <cell r="CC198"/>
          <cell r="CD198">
            <v>15</v>
          </cell>
          <cell r="CE198"/>
          <cell r="CF198"/>
        </row>
        <row r="199">
          <cell r="B199" t="str">
            <v>000004462</v>
          </cell>
          <cell r="C199" t="str">
            <v>CANCHACHALA</v>
          </cell>
          <cell r="D199">
            <v>17</v>
          </cell>
          <cell r="E199">
            <v>6</v>
          </cell>
          <cell r="F199">
            <v>24</v>
          </cell>
          <cell r="G199">
            <v>22.666666666666668</v>
          </cell>
          <cell r="H199">
            <v>22.666666666666668</v>
          </cell>
          <cell r="I199">
            <v>22.666666666666668</v>
          </cell>
          <cell r="J199">
            <v>23</v>
          </cell>
          <cell r="K199">
            <v>13.6</v>
          </cell>
          <cell r="L199">
            <v>22.666666666666668</v>
          </cell>
          <cell r="M199"/>
          <cell r="N199">
            <v>22.666666666666668</v>
          </cell>
          <cell r="O199"/>
          <cell r="P199">
            <v>0</v>
          </cell>
          <cell r="Q199"/>
          <cell r="R199"/>
          <cell r="S199">
            <v>22.666666666666668</v>
          </cell>
          <cell r="T199">
            <v>44</v>
          </cell>
          <cell r="U199"/>
          <cell r="V199"/>
          <cell r="W199"/>
          <cell r="X199"/>
          <cell r="Y199"/>
          <cell r="Z199">
            <v>18</v>
          </cell>
          <cell r="AA199">
            <v>1</v>
          </cell>
          <cell r="AB199">
            <v>2</v>
          </cell>
          <cell r="AC199"/>
          <cell r="AD199">
            <v>14</v>
          </cell>
          <cell r="AE199"/>
          <cell r="AF199"/>
          <cell r="AG199"/>
          <cell r="AH199">
            <v>9</v>
          </cell>
          <cell r="AI199"/>
          <cell r="AJ199">
            <v>36</v>
          </cell>
          <cell r="AK199">
            <v>36</v>
          </cell>
          <cell r="AL199">
            <v>7</v>
          </cell>
          <cell r="AM199">
            <v>15</v>
          </cell>
          <cell r="AN199">
            <v>0</v>
          </cell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>
            <v>0</v>
          </cell>
          <cell r="BB199"/>
          <cell r="BC199"/>
          <cell r="BD199"/>
          <cell r="BE199"/>
          <cell r="BF199"/>
          <cell r="BG199"/>
          <cell r="BH199">
            <v>22.666666666666668</v>
          </cell>
          <cell r="BI199">
            <v>0</v>
          </cell>
          <cell r="BJ199"/>
          <cell r="BK199"/>
          <cell r="BL199"/>
          <cell r="BM199"/>
          <cell r="BN199"/>
          <cell r="BO199"/>
          <cell r="BP199"/>
          <cell r="BQ199"/>
          <cell r="BR199"/>
          <cell r="BS199">
            <v>1</v>
          </cell>
          <cell r="BT199">
            <v>1</v>
          </cell>
          <cell r="BU199">
            <v>0</v>
          </cell>
          <cell r="BV199">
            <v>0</v>
          </cell>
          <cell r="BW199">
            <v>40</v>
          </cell>
          <cell r="BX199"/>
          <cell r="BY199"/>
          <cell r="BZ199">
            <v>0</v>
          </cell>
          <cell r="CA199"/>
          <cell r="CB199"/>
          <cell r="CC199"/>
          <cell r="CD199">
            <v>26</v>
          </cell>
          <cell r="CE199"/>
          <cell r="CF199"/>
        </row>
        <row r="200">
          <cell r="B200" t="str">
            <v>000004464</v>
          </cell>
          <cell r="C200" t="str">
            <v>KONGACHA</v>
          </cell>
          <cell r="D200">
            <v>16</v>
          </cell>
          <cell r="E200">
            <v>0</v>
          </cell>
          <cell r="F200">
            <v>22</v>
          </cell>
          <cell r="G200">
            <v>22</v>
          </cell>
          <cell r="H200">
            <v>22</v>
          </cell>
          <cell r="I200">
            <v>22</v>
          </cell>
          <cell r="J200">
            <v>22</v>
          </cell>
          <cell r="K200">
            <v>13.2</v>
          </cell>
          <cell r="L200">
            <v>22</v>
          </cell>
          <cell r="M200"/>
          <cell r="N200">
            <v>22</v>
          </cell>
          <cell r="O200"/>
          <cell r="P200">
            <v>0</v>
          </cell>
          <cell r="Q200"/>
          <cell r="R200"/>
          <cell r="S200">
            <v>22</v>
          </cell>
          <cell r="T200">
            <v>41</v>
          </cell>
          <cell r="U200"/>
          <cell r="V200"/>
          <cell r="W200"/>
          <cell r="X200"/>
          <cell r="Y200"/>
          <cell r="Z200">
            <v>30</v>
          </cell>
          <cell r="AA200">
            <v>2</v>
          </cell>
          <cell r="AB200">
            <v>3</v>
          </cell>
          <cell r="AC200"/>
          <cell r="AD200">
            <v>4</v>
          </cell>
          <cell r="AE200"/>
          <cell r="AF200"/>
          <cell r="AG200"/>
          <cell r="AH200">
            <v>2</v>
          </cell>
          <cell r="AI200"/>
          <cell r="AJ200">
            <v>43</v>
          </cell>
          <cell r="AK200">
            <v>43</v>
          </cell>
          <cell r="AL200">
            <v>6</v>
          </cell>
          <cell r="AM200">
            <v>13</v>
          </cell>
          <cell r="AN200">
            <v>0</v>
          </cell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>
            <v>0</v>
          </cell>
          <cell r="BB200"/>
          <cell r="BC200"/>
          <cell r="BD200"/>
          <cell r="BE200"/>
          <cell r="BF200"/>
          <cell r="BG200"/>
          <cell r="BH200">
            <v>22</v>
          </cell>
          <cell r="BI200">
            <v>0</v>
          </cell>
          <cell r="BJ200"/>
          <cell r="BK200"/>
          <cell r="BL200"/>
          <cell r="BM200"/>
          <cell r="BN200"/>
          <cell r="BO200"/>
          <cell r="BP200"/>
          <cell r="BQ200"/>
          <cell r="BR200"/>
          <cell r="BS200">
            <v>3</v>
          </cell>
          <cell r="BT200">
            <v>3</v>
          </cell>
          <cell r="BU200">
            <v>0</v>
          </cell>
          <cell r="BV200">
            <v>0</v>
          </cell>
          <cell r="BW200">
            <v>40</v>
          </cell>
          <cell r="BX200"/>
          <cell r="BY200"/>
          <cell r="BZ200">
            <v>0</v>
          </cell>
          <cell r="CA200"/>
          <cell r="CB200"/>
          <cell r="CC200"/>
          <cell r="CD200">
            <v>17</v>
          </cell>
          <cell r="CE200"/>
          <cell r="CF200"/>
        </row>
        <row r="201">
          <cell r="B201" t="str">
            <v>000004465</v>
          </cell>
          <cell r="C201" t="str">
            <v>LA TRANCA</v>
          </cell>
          <cell r="D201">
            <v>20</v>
          </cell>
          <cell r="E201">
            <v>6</v>
          </cell>
          <cell r="F201">
            <v>27</v>
          </cell>
          <cell r="G201">
            <v>17.666666666666668</v>
          </cell>
          <cell r="H201">
            <v>17.666666666666668</v>
          </cell>
          <cell r="I201">
            <v>17.666666666666668</v>
          </cell>
          <cell r="J201">
            <v>18</v>
          </cell>
          <cell r="K201">
            <v>10.6</v>
          </cell>
          <cell r="L201">
            <v>17.666666666666668</v>
          </cell>
          <cell r="M201"/>
          <cell r="N201">
            <v>17.666666666666668</v>
          </cell>
          <cell r="O201"/>
          <cell r="P201">
            <v>0</v>
          </cell>
          <cell r="Q201"/>
          <cell r="R201"/>
          <cell r="S201">
            <v>17.666666666666668</v>
          </cell>
          <cell r="T201">
            <v>50</v>
          </cell>
          <cell r="U201"/>
          <cell r="V201"/>
          <cell r="W201"/>
          <cell r="X201"/>
          <cell r="Y201"/>
          <cell r="Z201">
            <v>31</v>
          </cell>
          <cell r="AA201">
            <v>1</v>
          </cell>
          <cell r="AB201">
            <v>2</v>
          </cell>
          <cell r="AC201"/>
          <cell r="AD201">
            <v>14</v>
          </cell>
          <cell r="AE201"/>
          <cell r="AF201"/>
          <cell r="AG201"/>
          <cell r="AH201">
            <v>2</v>
          </cell>
          <cell r="AI201"/>
          <cell r="AJ201">
            <v>39</v>
          </cell>
          <cell r="AK201">
            <v>39</v>
          </cell>
          <cell r="AL201">
            <v>8</v>
          </cell>
          <cell r="AM201">
            <v>17</v>
          </cell>
          <cell r="AN201">
            <v>0</v>
          </cell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>
            <v>0</v>
          </cell>
          <cell r="BB201"/>
          <cell r="BC201"/>
          <cell r="BD201"/>
          <cell r="BE201"/>
          <cell r="BF201"/>
          <cell r="BG201"/>
          <cell r="BH201">
            <v>17.666666666666668</v>
          </cell>
          <cell r="BI201">
            <v>0</v>
          </cell>
          <cell r="BJ201"/>
          <cell r="BK201"/>
          <cell r="BL201"/>
          <cell r="BM201"/>
          <cell r="BN201"/>
          <cell r="BO201"/>
          <cell r="BP201"/>
          <cell r="BQ201"/>
          <cell r="BR201"/>
          <cell r="BS201">
            <v>1</v>
          </cell>
          <cell r="BT201">
            <v>1</v>
          </cell>
          <cell r="BU201">
            <v>0</v>
          </cell>
          <cell r="BV201">
            <v>0</v>
          </cell>
          <cell r="BW201">
            <v>40</v>
          </cell>
          <cell r="BX201"/>
          <cell r="BY201"/>
          <cell r="BZ201">
            <v>0</v>
          </cell>
          <cell r="CA201"/>
          <cell r="CB201"/>
          <cell r="CC201"/>
          <cell r="CD201">
            <v>6</v>
          </cell>
          <cell r="CE201"/>
          <cell r="CF201"/>
        </row>
        <row r="202">
          <cell r="B202" t="str">
            <v>000004460</v>
          </cell>
          <cell r="C202" t="str">
            <v>MARAYHUACA</v>
          </cell>
          <cell r="D202">
            <v>27</v>
          </cell>
          <cell r="E202">
            <v>3</v>
          </cell>
          <cell r="F202">
            <v>24</v>
          </cell>
          <cell r="G202">
            <v>20</v>
          </cell>
          <cell r="H202">
            <v>20</v>
          </cell>
          <cell r="I202">
            <v>20</v>
          </cell>
          <cell r="J202">
            <v>20</v>
          </cell>
          <cell r="K202">
            <v>12</v>
          </cell>
          <cell r="L202">
            <v>20</v>
          </cell>
          <cell r="M202"/>
          <cell r="N202">
            <v>20</v>
          </cell>
          <cell r="O202"/>
          <cell r="P202">
            <v>0</v>
          </cell>
          <cell r="Q202"/>
          <cell r="R202"/>
          <cell r="S202">
            <v>20</v>
          </cell>
          <cell r="T202">
            <v>47</v>
          </cell>
          <cell r="U202"/>
          <cell r="V202"/>
          <cell r="W202"/>
          <cell r="X202"/>
          <cell r="Y202"/>
          <cell r="Z202">
            <v>24</v>
          </cell>
          <cell r="AA202">
            <v>1</v>
          </cell>
          <cell r="AB202">
            <v>2</v>
          </cell>
          <cell r="AC202"/>
          <cell r="AD202">
            <v>14</v>
          </cell>
          <cell r="AE202"/>
          <cell r="AF202"/>
          <cell r="AG202"/>
          <cell r="AH202">
            <v>6</v>
          </cell>
          <cell r="AI202"/>
          <cell r="AJ202">
            <v>38</v>
          </cell>
          <cell r="AK202">
            <v>38</v>
          </cell>
          <cell r="AL202">
            <v>7</v>
          </cell>
          <cell r="AM202">
            <v>15</v>
          </cell>
          <cell r="AN202">
            <v>0</v>
          </cell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>
            <v>0</v>
          </cell>
          <cell r="BB202"/>
          <cell r="BC202"/>
          <cell r="BD202"/>
          <cell r="BE202"/>
          <cell r="BF202"/>
          <cell r="BG202"/>
          <cell r="BH202">
            <v>20</v>
          </cell>
          <cell r="BI202">
            <v>0</v>
          </cell>
          <cell r="BJ202"/>
          <cell r="BK202"/>
          <cell r="BL202"/>
          <cell r="BM202"/>
          <cell r="BN202"/>
          <cell r="BO202"/>
          <cell r="BP202"/>
          <cell r="BQ202"/>
          <cell r="BR202"/>
          <cell r="BS202">
            <v>1</v>
          </cell>
          <cell r="BT202">
            <v>1</v>
          </cell>
          <cell r="BU202">
            <v>0</v>
          </cell>
          <cell r="BV202">
            <v>0</v>
          </cell>
          <cell r="BW202">
            <v>40</v>
          </cell>
          <cell r="BX202"/>
          <cell r="BY202"/>
          <cell r="BZ202">
            <v>0</v>
          </cell>
          <cell r="CA202"/>
          <cell r="CB202"/>
          <cell r="CC202"/>
          <cell r="CD202">
            <v>16</v>
          </cell>
          <cell r="CE202"/>
          <cell r="CF202"/>
        </row>
        <row r="203">
          <cell r="B203" t="str">
            <v>000004461</v>
          </cell>
          <cell r="C203" t="str">
            <v>TOTORAS</v>
          </cell>
          <cell r="D203">
            <v>18</v>
          </cell>
          <cell r="E203">
            <v>4</v>
          </cell>
          <cell r="F203">
            <v>25</v>
          </cell>
          <cell r="G203">
            <v>24.333333333333332</v>
          </cell>
          <cell r="H203">
            <v>24.333333333333332</v>
          </cell>
          <cell r="I203">
            <v>24.333333333333332</v>
          </cell>
          <cell r="J203">
            <v>24</v>
          </cell>
          <cell r="K203">
            <v>14.599999999999998</v>
          </cell>
          <cell r="L203">
            <v>24.333333333333332</v>
          </cell>
          <cell r="M203"/>
          <cell r="N203">
            <v>24.333333333333332</v>
          </cell>
          <cell r="O203"/>
          <cell r="P203">
            <v>0</v>
          </cell>
          <cell r="Q203"/>
          <cell r="R203"/>
          <cell r="S203">
            <v>24.333333333333332</v>
          </cell>
          <cell r="T203">
            <v>51</v>
          </cell>
          <cell r="U203"/>
          <cell r="V203"/>
          <cell r="W203"/>
          <cell r="X203"/>
          <cell r="Y203"/>
          <cell r="Z203">
            <v>31</v>
          </cell>
          <cell r="AA203">
            <v>2</v>
          </cell>
          <cell r="AB203">
            <v>3</v>
          </cell>
          <cell r="AC203"/>
          <cell r="AD203">
            <v>7</v>
          </cell>
          <cell r="AE203"/>
          <cell r="AF203"/>
          <cell r="AG203"/>
          <cell r="AH203">
            <v>8</v>
          </cell>
          <cell r="AI203"/>
          <cell r="AJ203">
            <v>42</v>
          </cell>
          <cell r="AK203">
            <v>42</v>
          </cell>
          <cell r="AL203">
            <v>7</v>
          </cell>
          <cell r="AM203">
            <v>16</v>
          </cell>
          <cell r="AN203">
            <v>0</v>
          </cell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>
            <v>0</v>
          </cell>
          <cell r="BB203"/>
          <cell r="BC203"/>
          <cell r="BD203"/>
          <cell r="BE203"/>
          <cell r="BF203"/>
          <cell r="BG203"/>
          <cell r="BH203">
            <v>24.333333333333332</v>
          </cell>
          <cell r="BI203">
            <v>0</v>
          </cell>
          <cell r="BJ203"/>
          <cell r="BK203"/>
          <cell r="BL203"/>
          <cell r="BM203"/>
          <cell r="BN203"/>
          <cell r="BO203"/>
          <cell r="BP203"/>
          <cell r="BQ203"/>
          <cell r="BR203"/>
          <cell r="BS203">
            <v>1</v>
          </cell>
          <cell r="BT203">
            <v>1</v>
          </cell>
          <cell r="BU203">
            <v>0</v>
          </cell>
          <cell r="BV203">
            <v>0</v>
          </cell>
          <cell r="BW203">
            <v>40</v>
          </cell>
          <cell r="BX203"/>
          <cell r="BY203"/>
          <cell r="BZ203">
            <v>0</v>
          </cell>
          <cell r="CA203"/>
          <cell r="CB203"/>
          <cell r="CC203"/>
          <cell r="CD203">
            <v>17</v>
          </cell>
          <cell r="CE203"/>
          <cell r="CF203"/>
        </row>
        <row r="204">
          <cell r="B204"/>
          <cell r="C204" t="str">
            <v>MICRO RED - PITIPO</v>
          </cell>
          <cell r="D204">
            <v>325</v>
          </cell>
          <cell r="E204">
            <v>202</v>
          </cell>
          <cell r="F204">
            <v>604</v>
          </cell>
          <cell r="G204">
            <v>375.33333333333331</v>
          </cell>
          <cell r="H204">
            <v>375.33333333333331</v>
          </cell>
          <cell r="I204">
            <v>375.33333333333331</v>
          </cell>
          <cell r="J204">
            <v>376</v>
          </cell>
          <cell r="K204">
            <v>225.2</v>
          </cell>
          <cell r="L204">
            <v>375.33333333333331</v>
          </cell>
          <cell r="M204">
            <v>374</v>
          </cell>
          <cell r="N204">
            <v>375.33333333333331</v>
          </cell>
          <cell r="O204">
            <v>226</v>
          </cell>
          <cell r="P204">
            <v>0</v>
          </cell>
          <cell r="Q204">
            <v>0</v>
          </cell>
          <cell r="R204">
            <v>0</v>
          </cell>
          <cell r="S204">
            <v>375.33333333333331</v>
          </cell>
          <cell r="T204">
            <v>1209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3</v>
          </cell>
          <cell r="Z204">
            <v>653</v>
          </cell>
          <cell r="AA204">
            <v>64</v>
          </cell>
          <cell r="AB204">
            <v>89</v>
          </cell>
          <cell r="AC204">
            <v>10</v>
          </cell>
          <cell r="AD204">
            <v>306</v>
          </cell>
          <cell r="AE204">
            <v>34</v>
          </cell>
          <cell r="AF204">
            <v>0</v>
          </cell>
          <cell r="AG204">
            <v>1</v>
          </cell>
          <cell r="AH204">
            <v>49</v>
          </cell>
          <cell r="AI204">
            <v>0</v>
          </cell>
          <cell r="AJ204">
            <v>1412</v>
          </cell>
          <cell r="AK204">
            <v>1412</v>
          </cell>
          <cell r="AL204">
            <v>224</v>
          </cell>
          <cell r="AM204">
            <v>500</v>
          </cell>
          <cell r="AN204">
            <v>23</v>
          </cell>
          <cell r="AO204">
            <v>0</v>
          </cell>
          <cell r="AP204">
            <v>0</v>
          </cell>
          <cell r="AQ204">
            <v>0</v>
          </cell>
          <cell r="AR204">
            <v>3</v>
          </cell>
          <cell r="AS204">
            <v>20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375.33333333333331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60</v>
          </cell>
          <cell r="BT204">
            <v>60</v>
          </cell>
          <cell r="BU204">
            <v>0</v>
          </cell>
          <cell r="BV204">
            <v>0</v>
          </cell>
          <cell r="BW204">
            <v>145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  <cell r="CD204">
            <v>238</v>
          </cell>
          <cell r="CE204">
            <v>0</v>
          </cell>
          <cell r="CF204">
            <v>0</v>
          </cell>
        </row>
        <row r="205">
          <cell r="B205" t="str">
            <v>000004444</v>
          </cell>
          <cell r="C205" t="str">
            <v>PITIPO</v>
          </cell>
          <cell r="D205">
            <v>29</v>
          </cell>
          <cell r="E205">
            <v>20</v>
          </cell>
          <cell r="F205">
            <v>75</v>
          </cell>
          <cell r="G205">
            <v>35.333333333333336</v>
          </cell>
          <cell r="H205">
            <v>35.333333333333336</v>
          </cell>
          <cell r="I205">
            <v>35.333333333333336</v>
          </cell>
          <cell r="J205">
            <v>37</v>
          </cell>
          <cell r="K205">
            <v>21.2</v>
          </cell>
          <cell r="L205">
            <v>35.333333333333336</v>
          </cell>
          <cell r="M205">
            <v>130.33333333333334</v>
          </cell>
          <cell r="N205">
            <v>35.333333333333336</v>
          </cell>
          <cell r="O205">
            <v>79.2</v>
          </cell>
          <cell r="P205">
            <v>0</v>
          </cell>
          <cell r="Q205"/>
          <cell r="R205"/>
          <cell r="S205">
            <v>35.333333333333336</v>
          </cell>
          <cell r="T205">
            <v>167</v>
          </cell>
          <cell r="U205"/>
          <cell r="V205"/>
          <cell r="W205"/>
          <cell r="X205"/>
          <cell r="Y205">
            <v>1</v>
          </cell>
          <cell r="Z205">
            <v>86</v>
          </cell>
          <cell r="AA205">
            <v>12</v>
          </cell>
          <cell r="AB205">
            <v>11</v>
          </cell>
          <cell r="AC205">
            <v>5</v>
          </cell>
          <cell r="AD205">
            <v>35</v>
          </cell>
          <cell r="AE205">
            <v>10</v>
          </cell>
          <cell r="AF205"/>
          <cell r="AG205">
            <v>1</v>
          </cell>
          <cell r="AH205">
            <v>6</v>
          </cell>
          <cell r="AI205"/>
          <cell r="AJ205">
            <v>300</v>
          </cell>
          <cell r="AK205">
            <v>300</v>
          </cell>
          <cell r="AL205">
            <v>28</v>
          </cell>
          <cell r="AM205">
            <v>62</v>
          </cell>
          <cell r="AN205">
            <v>0</v>
          </cell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>
            <v>0</v>
          </cell>
          <cell r="BB205"/>
          <cell r="BC205"/>
          <cell r="BD205"/>
          <cell r="BE205"/>
          <cell r="BF205"/>
          <cell r="BG205"/>
          <cell r="BH205">
            <v>35.333333333333336</v>
          </cell>
          <cell r="BI205">
            <v>0</v>
          </cell>
          <cell r="BJ205"/>
          <cell r="BK205"/>
          <cell r="BL205"/>
          <cell r="BM205"/>
          <cell r="BN205"/>
          <cell r="BO205"/>
          <cell r="BP205"/>
          <cell r="BQ205"/>
          <cell r="BR205"/>
          <cell r="BS205">
            <v>10</v>
          </cell>
          <cell r="BT205">
            <v>10</v>
          </cell>
          <cell r="BU205">
            <v>0</v>
          </cell>
          <cell r="BV205">
            <v>0</v>
          </cell>
          <cell r="BW205">
            <v>25</v>
          </cell>
          <cell r="BX205"/>
          <cell r="BY205"/>
          <cell r="BZ205">
            <v>0</v>
          </cell>
          <cell r="CA205"/>
          <cell r="CB205"/>
          <cell r="CC205"/>
          <cell r="CD205">
            <v>22</v>
          </cell>
          <cell r="CE205"/>
          <cell r="CF205"/>
        </row>
        <row r="206">
          <cell r="B206" t="str">
            <v>000004451</v>
          </cell>
          <cell r="C206" t="str">
            <v>BATANGRANDE</v>
          </cell>
          <cell r="D206">
            <v>89</v>
          </cell>
          <cell r="E206">
            <v>55</v>
          </cell>
          <cell r="F206">
            <v>178</v>
          </cell>
          <cell r="G206">
            <v>124.66666666666667</v>
          </cell>
          <cell r="H206">
            <v>124.66666666666667</v>
          </cell>
          <cell r="I206">
            <v>124.66666666666667</v>
          </cell>
          <cell r="J206">
            <v>125</v>
          </cell>
          <cell r="K206">
            <v>74.8</v>
          </cell>
          <cell r="L206">
            <v>124.66666666666667</v>
          </cell>
          <cell r="M206">
            <v>243.66666666666669</v>
          </cell>
          <cell r="N206">
            <v>124.66666666666667</v>
          </cell>
          <cell r="O206">
            <v>146.80000000000001</v>
          </cell>
          <cell r="P206">
            <v>0</v>
          </cell>
          <cell r="Q206"/>
          <cell r="R206"/>
          <cell r="S206">
            <v>124.66666666666667</v>
          </cell>
          <cell r="T206">
            <v>367</v>
          </cell>
          <cell r="U206"/>
          <cell r="V206"/>
          <cell r="W206"/>
          <cell r="X206"/>
          <cell r="Y206">
            <v>1</v>
          </cell>
          <cell r="Z206">
            <v>201</v>
          </cell>
          <cell r="AA206">
            <v>15</v>
          </cell>
          <cell r="AB206">
            <v>29</v>
          </cell>
          <cell r="AC206">
            <v>5</v>
          </cell>
          <cell r="AD206">
            <v>86</v>
          </cell>
          <cell r="AE206">
            <v>21</v>
          </cell>
          <cell r="AF206"/>
          <cell r="AG206"/>
          <cell r="AH206">
            <v>9</v>
          </cell>
          <cell r="AI206"/>
          <cell r="AJ206">
            <v>500</v>
          </cell>
          <cell r="AK206">
            <v>500</v>
          </cell>
          <cell r="AL206">
            <v>65</v>
          </cell>
          <cell r="AM206">
            <v>147</v>
          </cell>
          <cell r="AN206">
            <v>23</v>
          </cell>
          <cell r="AO206">
            <v>0</v>
          </cell>
          <cell r="AP206">
            <v>0</v>
          </cell>
          <cell r="AQ206">
            <v>0</v>
          </cell>
          <cell r="AR206">
            <v>3</v>
          </cell>
          <cell r="AS206">
            <v>20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/>
          <cell r="AZ206"/>
          <cell r="BA206">
            <v>0</v>
          </cell>
          <cell r="BB206"/>
          <cell r="BC206"/>
          <cell r="BD206"/>
          <cell r="BE206"/>
          <cell r="BF206"/>
          <cell r="BG206"/>
          <cell r="BH206">
            <v>124.66666666666667</v>
          </cell>
          <cell r="BI206">
            <v>0</v>
          </cell>
          <cell r="BJ206"/>
          <cell r="BK206"/>
          <cell r="BL206"/>
          <cell r="BM206"/>
          <cell r="BN206"/>
          <cell r="BO206"/>
          <cell r="BP206"/>
          <cell r="BQ206"/>
          <cell r="BR206"/>
          <cell r="BS206">
            <v>20</v>
          </cell>
          <cell r="BT206">
            <v>20</v>
          </cell>
          <cell r="BU206">
            <v>0</v>
          </cell>
          <cell r="BV206">
            <v>0</v>
          </cell>
          <cell r="BW206">
            <v>25</v>
          </cell>
          <cell r="BX206"/>
          <cell r="BY206"/>
          <cell r="BZ206">
            <v>0</v>
          </cell>
          <cell r="CA206"/>
          <cell r="CB206"/>
          <cell r="CC206"/>
          <cell r="CD206">
            <v>52</v>
          </cell>
          <cell r="CE206"/>
          <cell r="CF206"/>
        </row>
        <row r="207">
          <cell r="B207" t="str">
            <v>000004448</v>
          </cell>
          <cell r="C207" t="str">
            <v>CACHINCHE</v>
          </cell>
          <cell r="D207">
            <v>21</v>
          </cell>
          <cell r="E207">
            <v>11</v>
          </cell>
          <cell r="F207">
            <v>27</v>
          </cell>
          <cell r="G207">
            <v>16.333333333333332</v>
          </cell>
          <cell r="H207">
            <v>16.333333333333332</v>
          </cell>
          <cell r="I207">
            <v>16.333333333333332</v>
          </cell>
          <cell r="J207">
            <v>16</v>
          </cell>
          <cell r="K207">
            <v>9.7999999999999989</v>
          </cell>
          <cell r="L207">
            <v>16.333333333333332</v>
          </cell>
          <cell r="M207"/>
          <cell r="N207">
            <v>16.333333333333332</v>
          </cell>
          <cell r="O207"/>
          <cell r="P207">
            <v>0</v>
          </cell>
          <cell r="Q207"/>
          <cell r="R207"/>
          <cell r="S207">
            <v>16.333333333333332</v>
          </cell>
          <cell r="T207">
            <v>53</v>
          </cell>
          <cell r="U207"/>
          <cell r="V207"/>
          <cell r="W207"/>
          <cell r="X207"/>
          <cell r="Y207"/>
          <cell r="Z207">
            <v>33</v>
          </cell>
          <cell r="AA207">
            <v>3</v>
          </cell>
          <cell r="AB207">
            <v>4</v>
          </cell>
          <cell r="AC207"/>
          <cell r="AD207">
            <v>7</v>
          </cell>
          <cell r="AE207">
            <v>3</v>
          </cell>
          <cell r="AF207"/>
          <cell r="AG207"/>
          <cell r="AH207">
            <v>3</v>
          </cell>
          <cell r="AI207"/>
          <cell r="AJ207">
            <v>100</v>
          </cell>
          <cell r="AK207">
            <v>100</v>
          </cell>
          <cell r="AL207">
            <v>10</v>
          </cell>
          <cell r="AM207">
            <v>22</v>
          </cell>
          <cell r="AN207">
            <v>0</v>
          </cell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>
            <v>0</v>
          </cell>
          <cell r="BB207"/>
          <cell r="BC207"/>
          <cell r="BD207"/>
          <cell r="BE207"/>
          <cell r="BF207"/>
          <cell r="BG207"/>
          <cell r="BH207">
            <v>16.333333333333332</v>
          </cell>
          <cell r="BI207">
            <v>0</v>
          </cell>
          <cell r="BJ207"/>
          <cell r="BK207"/>
          <cell r="BL207"/>
          <cell r="BM207"/>
          <cell r="BN207"/>
          <cell r="BO207"/>
          <cell r="BP207"/>
          <cell r="BQ207"/>
          <cell r="BR207"/>
          <cell r="BS207">
            <v>3</v>
          </cell>
          <cell r="BT207">
            <v>3</v>
          </cell>
          <cell r="BU207">
            <v>0</v>
          </cell>
          <cell r="BV207">
            <v>0</v>
          </cell>
          <cell r="BW207">
            <v>10</v>
          </cell>
          <cell r="BX207"/>
          <cell r="BY207"/>
          <cell r="BZ207">
            <v>0</v>
          </cell>
          <cell r="CA207"/>
          <cell r="CB207"/>
          <cell r="CC207"/>
          <cell r="CD207">
            <v>18</v>
          </cell>
          <cell r="CE207"/>
          <cell r="CF207"/>
        </row>
        <row r="208">
          <cell r="B208" t="str">
            <v>000004449</v>
          </cell>
          <cell r="C208" t="str">
            <v>PATIVILCA</v>
          </cell>
          <cell r="D208">
            <v>16</v>
          </cell>
          <cell r="E208">
            <v>7</v>
          </cell>
          <cell r="F208">
            <v>30</v>
          </cell>
          <cell r="G208">
            <v>16</v>
          </cell>
          <cell r="H208">
            <v>16</v>
          </cell>
          <cell r="I208">
            <v>16</v>
          </cell>
          <cell r="J208">
            <v>16</v>
          </cell>
          <cell r="K208">
            <v>9.6</v>
          </cell>
          <cell r="L208">
            <v>16</v>
          </cell>
          <cell r="M208"/>
          <cell r="N208">
            <v>16</v>
          </cell>
          <cell r="O208"/>
          <cell r="P208">
            <v>0</v>
          </cell>
          <cell r="Q208"/>
          <cell r="R208"/>
          <cell r="S208">
            <v>16</v>
          </cell>
          <cell r="T208">
            <v>65</v>
          </cell>
          <cell r="U208"/>
          <cell r="V208"/>
          <cell r="W208"/>
          <cell r="X208"/>
          <cell r="Y208"/>
          <cell r="Z208">
            <v>30</v>
          </cell>
          <cell r="AA208">
            <v>5</v>
          </cell>
          <cell r="AB208">
            <v>4</v>
          </cell>
          <cell r="AC208"/>
          <cell r="AD208">
            <v>24</v>
          </cell>
          <cell r="AE208"/>
          <cell r="AF208"/>
          <cell r="AG208"/>
          <cell r="AH208">
            <v>2</v>
          </cell>
          <cell r="AI208"/>
          <cell r="AJ208">
            <v>57</v>
          </cell>
          <cell r="AK208">
            <v>57</v>
          </cell>
          <cell r="AL208">
            <v>11</v>
          </cell>
          <cell r="AM208">
            <v>25</v>
          </cell>
          <cell r="AN208">
            <v>0</v>
          </cell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>
            <v>0</v>
          </cell>
          <cell r="BB208"/>
          <cell r="BC208"/>
          <cell r="BD208"/>
          <cell r="BE208"/>
          <cell r="BF208"/>
          <cell r="BG208"/>
          <cell r="BH208">
            <v>16</v>
          </cell>
          <cell r="BI208">
            <v>0</v>
          </cell>
          <cell r="BJ208"/>
          <cell r="BK208"/>
          <cell r="BL208"/>
          <cell r="BM208"/>
          <cell r="BN208"/>
          <cell r="BO208"/>
          <cell r="BP208"/>
          <cell r="BQ208"/>
          <cell r="BR208"/>
          <cell r="BS208">
            <v>3</v>
          </cell>
          <cell r="BT208">
            <v>3</v>
          </cell>
          <cell r="BU208">
            <v>0</v>
          </cell>
          <cell r="BV208">
            <v>0</v>
          </cell>
          <cell r="BW208">
            <v>10</v>
          </cell>
          <cell r="BX208"/>
          <cell r="BY208"/>
          <cell r="BZ208">
            <v>0</v>
          </cell>
          <cell r="CA208"/>
          <cell r="CB208"/>
          <cell r="CC208"/>
          <cell r="CD208">
            <v>9</v>
          </cell>
          <cell r="CE208"/>
          <cell r="CF208"/>
        </row>
        <row r="209">
          <cell r="B209" t="str">
            <v>000004445</v>
          </cell>
          <cell r="C209" t="str">
            <v>LA TRAPOSA</v>
          </cell>
          <cell r="D209">
            <v>19</v>
          </cell>
          <cell r="E209">
            <v>14</v>
          </cell>
          <cell r="F209">
            <v>49</v>
          </cell>
          <cell r="G209">
            <v>26</v>
          </cell>
          <cell r="H209">
            <v>26</v>
          </cell>
          <cell r="I209">
            <v>26</v>
          </cell>
          <cell r="J209">
            <v>26</v>
          </cell>
          <cell r="K209">
            <v>15.6</v>
          </cell>
          <cell r="L209">
            <v>26</v>
          </cell>
          <cell r="M209"/>
          <cell r="N209">
            <v>26</v>
          </cell>
          <cell r="O209"/>
          <cell r="P209">
            <v>0</v>
          </cell>
          <cell r="Q209"/>
          <cell r="R209"/>
          <cell r="S209">
            <v>26</v>
          </cell>
          <cell r="T209">
            <v>94</v>
          </cell>
          <cell r="U209"/>
          <cell r="V209"/>
          <cell r="W209"/>
          <cell r="X209"/>
          <cell r="Y209"/>
          <cell r="Z209">
            <v>51</v>
          </cell>
          <cell r="AA209">
            <v>5</v>
          </cell>
          <cell r="AB209">
            <v>7</v>
          </cell>
          <cell r="AC209"/>
          <cell r="AD209">
            <v>27</v>
          </cell>
          <cell r="AE209"/>
          <cell r="AF209"/>
          <cell r="AG209"/>
          <cell r="AH209">
            <v>4</v>
          </cell>
          <cell r="AI209"/>
          <cell r="AJ209">
            <v>82</v>
          </cell>
          <cell r="AK209">
            <v>82</v>
          </cell>
          <cell r="AL209">
            <v>18</v>
          </cell>
          <cell r="AM209">
            <v>41</v>
          </cell>
          <cell r="AN209">
            <v>0</v>
          </cell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>
            <v>0</v>
          </cell>
          <cell r="BB209"/>
          <cell r="BC209"/>
          <cell r="BD209"/>
          <cell r="BE209"/>
          <cell r="BF209"/>
          <cell r="BG209"/>
          <cell r="BH209">
            <v>26</v>
          </cell>
          <cell r="BI209">
            <v>0</v>
          </cell>
          <cell r="BJ209"/>
          <cell r="BK209"/>
          <cell r="BL209"/>
          <cell r="BM209"/>
          <cell r="BN209"/>
          <cell r="BO209"/>
          <cell r="BP209"/>
          <cell r="BQ209"/>
          <cell r="BR209"/>
          <cell r="BS209">
            <v>4</v>
          </cell>
          <cell r="BT209">
            <v>4</v>
          </cell>
          <cell r="BU209">
            <v>0</v>
          </cell>
          <cell r="BV209">
            <v>0</v>
          </cell>
          <cell r="BW209">
            <v>10</v>
          </cell>
          <cell r="BX209"/>
          <cell r="BY209"/>
          <cell r="BZ209">
            <v>0</v>
          </cell>
          <cell r="CA209"/>
          <cell r="CB209"/>
          <cell r="CC209"/>
          <cell r="CD209">
            <v>58</v>
          </cell>
          <cell r="CE209"/>
          <cell r="CF209"/>
        </row>
        <row r="210">
          <cell r="B210" t="str">
            <v>000004446</v>
          </cell>
          <cell r="C210" t="str">
            <v>MOCHUMI VIEJO</v>
          </cell>
          <cell r="D210">
            <v>10</v>
          </cell>
          <cell r="E210">
            <v>5</v>
          </cell>
          <cell r="F210">
            <v>21</v>
          </cell>
          <cell r="G210">
            <v>12.333333333333334</v>
          </cell>
          <cell r="H210">
            <v>12.333333333333334</v>
          </cell>
          <cell r="I210">
            <v>12.333333333333334</v>
          </cell>
          <cell r="J210">
            <v>12</v>
          </cell>
          <cell r="K210">
            <v>7.4</v>
          </cell>
          <cell r="L210">
            <v>12.333333333333334</v>
          </cell>
          <cell r="M210"/>
          <cell r="N210">
            <v>12.333333333333334</v>
          </cell>
          <cell r="O210"/>
          <cell r="P210">
            <v>0</v>
          </cell>
          <cell r="Q210"/>
          <cell r="R210"/>
          <cell r="S210">
            <v>12.333333333333334</v>
          </cell>
          <cell r="T210">
            <v>36</v>
          </cell>
          <cell r="U210"/>
          <cell r="V210"/>
          <cell r="W210"/>
          <cell r="X210"/>
          <cell r="Y210"/>
          <cell r="Z210">
            <v>24</v>
          </cell>
          <cell r="AA210">
            <v>2</v>
          </cell>
          <cell r="AB210">
            <v>2</v>
          </cell>
          <cell r="AC210"/>
          <cell r="AD210">
            <v>6</v>
          </cell>
          <cell r="AE210"/>
          <cell r="AF210"/>
          <cell r="AG210"/>
          <cell r="AH210">
            <v>2</v>
          </cell>
          <cell r="AI210"/>
          <cell r="AJ210">
            <v>35</v>
          </cell>
          <cell r="AK210">
            <v>35</v>
          </cell>
          <cell r="AL210">
            <v>8</v>
          </cell>
          <cell r="AM210">
            <v>17</v>
          </cell>
          <cell r="AN210">
            <v>0</v>
          </cell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>
            <v>0</v>
          </cell>
          <cell r="BB210"/>
          <cell r="BC210"/>
          <cell r="BD210"/>
          <cell r="BE210"/>
          <cell r="BF210"/>
          <cell r="BG210"/>
          <cell r="BH210">
            <v>12.333333333333334</v>
          </cell>
          <cell r="BI210">
            <v>0</v>
          </cell>
          <cell r="BJ210"/>
          <cell r="BK210"/>
          <cell r="BL210"/>
          <cell r="BM210"/>
          <cell r="BN210"/>
          <cell r="BO210"/>
          <cell r="BP210"/>
          <cell r="BQ210"/>
          <cell r="BR210"/>
          <cell r="BS210">
            <v>2</v>
          </cell>
          <cell r="BT210">
            <v>2</v>
          </cell>
          <cell r="BU210">
            <v>0</v>
          </cell>
          <cell r="BV210">
            <v>0</v>
          </cell>
          <cell r="BW210">
            <v>10</v>
          </cell>
          <cell r="BX210"/>
          <cell r="BY210"/>
          <cell r="BZ210">
            <v>0</v>
          </cell>
          <cell r="CA210"/>
          <cell r="CB210"/>
          <cell r="CC210"/>
          <cell r="CD210">
            <v>7</v>
          </cell>
          <cell r="CE210"/>
          <cell r="CF210"/>
        </row>
        <row r="211">
          <cell r="B211" t="str">
            <v>000004447</v>
          </cell>
          <cell r="C211" t="str">
            <v>MOTUPILLO</v>
          </cell>
          <cell r="D211">
            <v>71</v>
          </cell>
          <cell r="E211">
            <v>43</v>
          </cell>
          <cell r="F211">
            <v>91</v>
          </cell>
          <cell r="G211">
            <v>65.333333333333329</v>
          </cell>
          <cell r="H211">
            <v>65.333333333333329</v>
          </cell>
          <cell r="I211">
            <v>65.333333333333329</v>
          </cell>
          <cell r="J211">
            <v>65</v>
          </cell>
          <cell r="K211">
            <v>39.199999999999996</v>
          </cell>
          <cell r="L211">
            <v>65.333333333333329</v>
          </cell>
          <cell r="M211"/>
          <cell r="N211">
            <v>65.333333333333329</v>
          </cell>
          <cell r="O211"/>
          <cell r="P211">
            <v>0</v>
          </cell>
          <cell r="Q211"/>
          <cell r="R211"/>
          <cell r="S211">
            <v>65.333333333333329</v>
          </cell>
          <cell r="T211">
            <v>202</v>
          </cell>
          <cell r="U211"/>
          <cell r="V211"/>
          <cell r="W211"/>
          <cell r="X211"/>
          <cell r="Y211">
            <v>1</v>
          </cell>
          <cell r="Z211">
            <v>105</v>
          </cell>
          <cell r="AA211">
            <v>5</v>
          </cell>
          <cell r="AB211">
            <v>16</v>
          </cell>
          <cell r="AC211"/>
          <cell r="AD211">
            <v>65</v>
          </cell>
          <cell r="AE211"/>
          <cell r="AF211"/>
          <cell r="AG211"/>
          <cell r="AH211">
            <v>10</v>
          </cell>
          <cell r="AI211"/>
          <cell r="AJ211">
            <v>142</v>
          </cell>
          <cell r="AK211">
            <v>142</v>
          </cell>
          <cell r="AL211">
            <v>34</v>
          </cell>
          <cell r="AM211">
            <v>76</v>
          </cell>
          <cell r="AN211">
            <v>0</v>
          </cell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>
            <v>0</v>
          </cell>
          <cell r="BB211"/>
          <cell r="BC211"/>
          <cell r="BD211"/>
          <cell r="BE211"/>
          <cell r="BF211"/>
          <cell r="BG211"/>
          <cell r="BH211">
            <v>65.333333333333329</v>
          </cell>
          <cell r="BI211">
            <v>0</v>
          </cell>
          <cell r="BJ211"/>
          <cell r="BK211"/>
          <cell r="BL211"/>
          <cell r="BM211"/>
          <cell r="BN211"/>
          <cell r="BO211"/>
          <cell r="BP211"/>
          <cell r="BQ211"/>
          <cell r="BR211"/>
          <cell r="BS211">
            <v>5</v>
          </cell>
          <cell r="BT211">
            <v>5</v>
          </cell>
          <cell r="BU211">
            <v>0</v>
          </cell>
          <cell r="BV211">
            <v>0</v>
          </cell>
          <cell r="BW211">
            <v>25</v>
          </cell>
          <cell r="BX211"/>
          <cell r="BY211"/>
          <cell r="BZ211">
            <v>0</v>
          </cell>
          <cell r="CA211"/>
          <cell r="CB211"/>
          <cell r="CC211"/>
          <cell r="CD211">
            <v>27</v>
          </cell>
          <cell r="CE211"/>
          <cell r="CF211"/>
        </row>
        <row r="212">
          <cell r="B212" t="str">
            <v>000004450</v>
          </cell>
          <cell r="C212" t="str">
            <v>SIME</v>
          </cell>
          <cell r="D212">
            <v>12</v>
          </cell>
          <cell r="E212">
            <v>8</v>
          </cell>
          <cell r="F212">
            <v>38</v>
          </cell>
          <cell r="G212">
            <v>13</v>
          </cell>
          <cell r="H212">
            <v>13</v>
          </cell>
          <cell r="I212">
            <v>13</v>
          </cell>
          <cell r="J212">
            <v>13</v>
          </cell>
          <cell r="K212">
            <v>7.8</v>
          </cell>
          <cell r="L212">
            <v>13</v>
          </cell>
          <cell r="M212"/>
          <cell r="N212">
            <v>13</v>
          </cell>
          <cell r="O212"/>
          <cell r="P212">
            <v>0</v>
          </cell>
          <cell r="Q212"/>
          <cell r="R212"/>
          <cell r="S212">
            <v>13</v>
          </cell>
          <cell r="T212">
            <v>53</v>
          </cell>
          <cell r="U212"/>
          <cell r="V212"/>
          <cell r="W212"/>
          <cell r="X212"/>
          <cell r="Y212"/>
          <cell r="Z212">
            <v>32</v>
          </cell>
          <cell r="AA212">
            <v>3</v>
          </cell>
          <cell r="AB212">
            <v>3</v>
          </cell>
          <cell r="AC212"/>
          <cell r="AD212">
            <v>13</v>
          </cell>
          <cell r="AE212"/>
          <cell r="AF212"/>
          <cell r="AG212"/>
          <cell r="AH212">
            <v>2</v>
          </cell>
          <cell r="AI212"/>
          <cell r="AJ212">
            <v>43</v>
          </cell>
          <cell r="AK212">
            <v>43</v>
          </cell>
          <cell r="AL212">
            <v>14</v>
          </cell>
          <cell r="AM212">
            <v>31</v>
          </cell>
          <cell r="AN212">
            <v>0</v>
          </cell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>
            <v>0</v>
          </cell>
          <cell r="BB212"/>
          <cell r="BC212"/>
          <cell r="BD212"/>
          <cell r="BE212"/>
          <cell r="BF212"/>
          <cell r="BG212"/>
          <cell r="BH212">
            <v>13</v>
          </cell>
          <cell r="BI212">
            <v>0</v>
          </cell>
          <cell r="BJ212"/>
          <cell r="BK212"/>
          <cell r="BL212"/>
          <cell r="BM212"/>
          <cell r="BN212"/>
          <cell r="BO212"/>
          <cell r="BP212"/>
          <cell r="BQ212"/>
          <cell r="BR212"/>
          <cell r="BS212">
            <v>2</v>
          </cell>
          <cell r="BT212">
            <v>2</v>
          </cell>
          <cell r="BU212">
            <v>0</v>
          </cell>
          <cell r="BV212">
            <v>0</v>
          </cell>
          <cell r="BW212">
            <v>10</v>
          </cell>
          <cell r="BX212"/>
          <cell r="BY212"/>
          <cell r="BZ212">
            <v>0</v>
          </cell>
          <cell r="CA212"/>
          <cell r="CB212"/>
          <cell r="CC212"/>
          <cell r="CD212">
            <v>11</v>
          </cell>
          <cell r="CE212"/>
          <cell r="CF212"/>
        </row>
        <row r="213">
          <cell r="B213" t="str">
            <v>000007022</v>
          </cell>
          <cell r="C213" t="str">
            <v>LA ZARANDA</v>
          </cell>
          <cell r="D213">
            <v>32</v>
          </cell>
          <cell r="E213">
            <v>22</v>
          </cell>
          <cell r="F213">
            <v>53</v>
          </cell>
          <cell r="G213">
            <v>40.333333333333336</v>
          </cell>
          <cell r="H213">
            <v>40.333333333333336</v>
          </cell>
          <cell r="I213">
            <v>40.333333333333336</v>
          </cell>
          <cell r="J213">
            <v>40</v>
          </cell>
          <cell r="K213">
            <v>24.2</v>
          </cell>
          <cell r="L213">
            <v>40.333333333333336</v>
          </cell>
          <cell r="M213"/>
          <cell r="N213">
            <v>40.333333333333336</v>
          </cell>
          <cell r="O213"/>
          <cell r="P213">
            <v>0</v>
          </cell>
          <cell r="Q213"/>
          <cell r="R213"/>
          <cell r="S213">
            <v>40.333333333333336</v>
          </cell>
          <cell r="T213">
            <v>108</v>
          </cell>
          <cell r="U213"/>
          <cell r="V213"/>
          <cell r="W213"/>
          <cell r="X213"/>
          <cell r="Y213"/>
          <cell r="Z213">
            <v>56</v>
          </cell>
          <cell r="AA213">
            <v>8</v>
          </cell>
          <cell r="AB213">
            <v>7</v>
          </cell>
          <cell r="AC213"/>
          <cell r="AD213">
            <v>29</v>
          </cell>
          <cell r="AE213"/>
          <cell r="AF213"/>
          <cell r="AG213"/>
          <cell r="AH213">
            <v>8</v>
          </cell>
          <cell r="AI213"/>
          <cell r="AJ213">
            <v>85</v>
          </cell>
          <cell r="AK213">
            <v>85</v>
          </cell>
          <cell r="AL213">
            <v>20</v>
          </cell>
          <cell r="AM213">
            <v>44</v>
          </cell>
          <cell r="AN213">
            <v>0</v>
          </cell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>
            <v>0</v>
          </cell>
          <cell r="BB213"/>
          <cell r="BC213"/>
          <cell r="BD213"/>
          <cell r="BE213"/>
          <cell r="BF213"/>
          <cell r="BG213"/>
          <cell r="BH213">
            <v>40.333333333333336</v>
          </cell>
          <cell r="BI213">
            <v>0</v>
          </cell>
          <cell r="BJ213"/>
          <cell r="BK213"/>
          <cell r="BL213"/>
          <cell r="BM213"/>
          <cell r="BN213"/>
          <cell r="BO213"/>
          <cell r="BP213"/>
          <cell r="BQ213"/>
          <cell r="BR213"/>
          <cell r="BS213">
            <v>3</v>
          </cell>
          <cell r="BT213">
            <v>3</v>
          </cell>
          <cell r="BU213">
            <v>0</v>
          </cell>
          <cell r="BV213">
            <v>0</v>
          </cell>
          <cell r="BW213">
            <v>10</v>
          </cell>
          <cell r="BX213"/>
          <cell r="BY213"/>
          <cell r="BZ213">
            <v>0</v>
          </cell>
          <cell r="CA213"/>
          <cell r="CB213"/>
          <cell r="CC213"/>
          <cell r="CD213">
            <v>15</v>
          </cell>
          <cell r="CE213"/>
          <cell r="CF213"/>
        </row>
        <row r="214">
          <cell r="B214" t="str">
            <v>000007317</v>
          </cell>
          <cell r="C214" t="str">
            <v>SANTA CLARA</v>
          </cell>
          <cell r="D214">
            <v>26</v>
          </cell>
          <cell r="E214">
            <v>17</v>
          </cell>
          <cell r="F214">
            <v>42</v>
          </cell>
          <cell r="G214">
            <v>26</v>
          </cell>
          <cell r="H214">
            <v>26</v>
          </cell>
          <cell r="I214">
            <v>26</v>
          </cell>
          <cell r="J214">
            <v>26</v>
          </cell>
          <cell r="K214">
            <v>15.6</v>
          </cell>
          <cell r="L214">
            <v>26</v>
          </cell>
          <cell r="M214"/>
          <cell r="N214">
            <v>26</v>
          </cell>
          <cell r="O214"/>
          <cell r="P214">
            <v>0</v>
          </cell>
          <cell r="Q214"/>
          <cell r="R214"/>
          <cell r="S214">
            <v>26</v>
          </cell>
          <cell r="T214">
            <v>64</v>
          </cell>
          <cell r="U214"/>
          <cell r="V214"/>
          <cell r="W214"/>
          <cell r="X214"/>
          <cell r="Y214"/>
          <cell r="Z214">
            <v>35</v>
          </cell>
          <cell r="AA214">
            <v>6</v>
          </cell>
          <cell r="AB214">
            <v>6</v>
          </cell>
          <cell r="AC214"/>
          <cell r="AD214">
            <v>14</v>
          </cell>
          <cell r="AE214"/>
          <cell r="AF214"/>
          <cell r="AG214"/>
          <cell r="AH214">
            <v>3</v>
          </cell>
          <cell r="AI214"/>
          <cell r="AJ214">
            <v>68</v>
          </cell>
          <cell r="AK214">
            <v>68</v>
          </cell>
          <cell r="AL214">
            <v>16</v>
          </cell>
          <cell r="AM214">
            <v>35</v>
          </cell>
          <cell r="AN214">
            <v>0</v>
          </cell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>
            <v>0</v>
          </cell>
          <cell r="BB214"/>
          <cell r="BC214"/>
          <cell r="BD214"/>
          <cell r="BE214"/>
          <cell r="BF214"/>
          <cell r="BG214"/>
          <cell r="BH214">
            <v>26</v>
          </cell>
          <cell r="BI214">
            <v>0</v>
          </cell>
          <cell r="BJ214"/>
          <cell r="BK214"/>
          <cell r="BL214"/>
          <cell r="BM214"/>
          <cell r="BN214"/>
          <cell r="BO214"/>
          <cell r="BP214"/>
          <cell r="BQ214"/>
          <cell r="BR214"/>
          <cell r="BS214">
            <v>8</v>
          </cell>
          <cell r="BT214">
            <v>8</v>
          </cell>
          <cell r="BU214">
            <v>0</v>
          </cell>
          <cell r="BV214">
            <v>0</v>
          </cell>
          <cell r="BW214">
            <v>10</v>
          </cell>
          <cell r="BX214"/>
          <cell r="BY214"/>
          <cell r="BZ214">
            <v>0</v>
          </cell>
          <cell r="CA214"/>
          <cell r="CB214"/>
          <cell r="CC214"/>
          <cell r="CD214">
            <v>19</v>
          </cell>
          <cell r="CE214"/>
          <cell r="CF214"/>
        </row>
        <row r="215">
          <cell r="B215"/>
          <cell r="C215" t="str">
            <v>CONSOLIDADO HOSPITALES</v>
          </cell>
          <cell r="D215">
            <v>477</v>
          </cell>
          <cell r="E215">
            <v>528</v>
          </cell>
          <cell r="F215">
            <v>0</v>
          </cell>
          <cell r="G215">
            <v>1113</v>
          </cell>
          <cell r="H215">
            <v>1080</v>
          </cell>
          <cell r="I215">
            <v>1080</v>
          </cell>
          <cell r="J215">
            <v>1080</v>
          </cell>
          <cell r="K215">
            <v>364</v>
          </cell>
          <cell r="L215">
            <v>1080</v>
          </cell>
          <cell r="M215">
            <v>1110</v>
          </cell>
          <cell r="N215">
            <v>4880</v>
          </cell>
          <cell r="O215">
            <v>340</v>
          </cell>
          <cell r="P215">
            <v>5324</v>
          </cell>
          <cell r="Q215">
            <v>0</v>
          </cell>
          <cell r="R215">
            <v>0</v>
          </cell>
          <cell r="S215">
            <v>530</v>
          </cell>
          <cell r="T215">
            <v>2485</v>
          </cell>
          <cell r="U215">
            <v>0</v>
          </cell>
          <cell r="V215">
            <v>0</v>
          </cell>
          <cell r="W215">
            <v>866</v>
          </cell>
          <cell r="X215">
            <v>3</v>
          </cell>
          <cell r="Y215">
            <v>117</v>
          </cell>
          <cell r="Z215">
            <v>580</v>
          </cell>
          <cell r="AA215">
            <v>124</v>
          </cell>
          <cell r="AB215">
            <v>195</v>
          </cell>
          <cell r="AC215">
            <v>20</v>
          </cell>
          <cell r="AD215">
            <v>216</v>
          </cell>
          <cell r="AE215">
            <v>275</v>
          </cell>
          <cell r="AF215">
            <v>9</v>
          </cell>
          <cell r="AG215">
            <v>36</v>
          </cell>
          <cell r="AH215">
            <v>56</v>
          </cell>
          <cell r="AI215">
            <v>5</v>
          </cell>
          <cell r="AJ215">
            <v>6495</v>
          </cell>
          <cell r="AK215">
            <v>6495</v>
          </cell>
          <cell r="AL215">
            <v>68</v>
          </cell>
          <cell r="AM215">
            <v>100</v>
          </cell>
          <cell r="AN215">
            <v>8485</v>
          </cell>
          <cell r="AO215">
            <v>1268</v>
          </cell>
          <cell r="AP215">
            <v>1392</v>
          </cell>
          <cell r="AQ215">
            <v>376</v>
          </cell>
          <cell r="AR215">
            <v>170</v>
          </cell>
          <cell r="AS215">
            <v>537</v>
          </cell>
          <cell r="AT215">
            <v>1107</v>
          </cell>
          <cell r="AU215">
            <v>766</v>
          </cell>
          <cell r="AV215">
            <v>1420</v>
          </cell>
          <cell r="AW215">
            <v>106</v>
          </cell>
          <cell r="AX215">
            <v>1343</v>
          </cell>
          <cell r="AY215">
            <v>0</v>
          </cell>
          <cell r="AZ215">
            <v>4035</v>
          </cell>
          <cell r="BA215">
            <v>1644</v>
          </cell>
          <cell r="BB215">
            <v>1424</v>
          </cell>
          <cell r="BC215">
            <v>220</v>
          </cell>
          <cell r="BD215">
            <v>15</v>
          </cell>
          <cell r="BE215">
            <v>30</v>
          </cell>
          <cell r="BF215">
            <v>4047</v>
          </cell>
          <cell r="BG215">
            <v>0</v>
          </cell>
          <cell r="BH215">
            <v>2740</v>
          </cell>
          <cell r="BI215">
            <v>330</v>
          </cell>
          <cell r="BJ215">
            <v>50</v>
          </cell>
          <cell r="BK215">
            <v>62</v>
          </cell>
          <cell r="BL215">
            <v>218</v>
          </cell>
          <cell r="BM215">
            <v>9</v>
          </cell>
          <cell r="BN215">
            <v>6</v>
          </cell>
          <cell r="BO215">
            <v>13</v>
          </cell>
          <cell r="BP215">
            <v>10</v>
          </cell>
          <cell r="BQ215">
            <v>17</v>
          </cell>
          <cell r="BR215">
            <v>0</v>
          </cell>
          <cell r="BS215">
            <v>102</v>
          </cell>
          <cell r="BT215">
            <v>0</v>
          </cell>
          <cell r="BU215">
            <v>0</v>
          </cell>
          <cell r="BV215">
            <v>102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442</v>
          </cell>
          <cell r="CE215">
            <v>4220</v>
          </cell>
          <cell r="CF215">
            <v>210</v>
          </cell>
        </row>
        <row r="216">
          <cell r="B216" t="str">
            <v>000004317</v>
          </cell>
          <cell r="C216" t="str">
            <v>HOSPITAL REGIONAL DOCENTE LAS MERCEDES</v>
          </cell>
          <cell r="D216">
            <v>188</v>
          </cell>
          <cell r="E216">
            <v>343</v>
          </cell>
          <cell r="F216"/>
          <cell r="G216">
            <v>873</v>
          </cell>
          <cell r="H216">
            <v>1000</v>
          </cell>
          <cell r="I216">
            <v>1000</v>
          </cell>
          <cell r="J216">
            <v>1000</v>
          </cell>
          <cell r="K216">
            <v>300</v>
          </cell>
          <cell r="L216">
            <v>1000</v>
          </cell>
          <cell r="M216">
            <v>1000</v>
          </cell>
          <cell r="N216">
            <v>4400</v>
          </cell>
          <cell r="O216">
            <v>300</v>
          </cell>
          <cell r="P216">
            <v>4400</v>
          </cell>
          <cell r="Q216"/>
          <cell r="R216"/>
          <cell r="S216">
            <v>450</v>
          </cell>
          <cell r="T216">
            <v>1500</v>
          </cell>
          <cell r="U216"/>
          <cell r="V216"/>
          <cell r="W216">
            <v>494</v>
          </cell>
          <cell r="X216">
            <v>2</v>
          </cell>
          <cell r="Y216">
            <v>85</v>
          </cell>
          <cell r="Z216">
            <v>368</v>
          </cell>
          <cell r="AA216">
            <v>89</v>
          </cell>
          <cell r="AB216">
            <v>140</v>
          </cell>
          <cell r="AC216">
            <v>15</v>
          </cell>
          <cell r="AD216">
            <v>123</v>
          </cell>
          <cell r="AE216">
            <v>101</v>
          </cell>
          <cell r="AF216">
            <v>5</v>
          </cell>
          <cell r="AG216">
            <v>35</v>
          </cell>
          <cell r="AH216">
            <v>50</v>
          </cell>
          <cell r="AI216">
            <v>5</v>
          </cell>
          <cell r="AJ216">
            <v>3885</v>
          </cell>
          <cell r="AK216">
            <v>3885</v>
          </cell>
          <cell r="AL216">
            <v>60</v>
          </cell>
          <cell r="AM216">
            <v>100</v>
          </cell>
          <cell r="AN216">
            <v>3000</v>
          </cell>
          <cell r="AO216">
            <v>400</v>
          </cell>
          <cell r="AP216">
            <v>900</v>
          </cell>
          <cell r="AQ216">
            <v>115</v>
          </cell>
          <cell r="AR216">
            <v>90</v>
          </cell>
          <cell r="AS216">
            <v>300</v>
          </cell>
          <cell r="AT216">
            <v>400</v>
          </cell>
          <cell r="AU216">
            <v>52</v>
          </cell>
          <cell r="AV216">
            <v>450</v>
          </cell>
          <cell r="AW216">
            <v>23</v>
          </cell>
          <cell r="AX216">
            <v>270</v>
          </cell>
          <cell r="AY216"/>
          <cell r="AZ216">
            <v>2160</v>
          </cell>
          <cell r="BA216">
            <v>560</v>
          </cell>
          <cell r="BB216">
            <v>480</v>
          </cell>
          <cell r="BC216">
            <v>80</v>
          </cell>
          <cell r="BD216">
            <v>15</v>
          </cell>
          <cell r="BE216">
            <v>30</v>
          </cell>
          <cell r="BF216">
            <v>2302</v>
          </cell>
          <cell r="BG216"/>
          <cell r="BH216">
            <v>1000</v>
          </cell>
          <cell r="BI216">
            <v>150</v>
          </cell>
          <cell r="BJ216">
            <v>20</v>
          </cell>
          <cell r="BK216">
            <v>15</v>
          </cell>
          <cell r="BL216">
            <v>115</v>
          </cell>
          <cell r="BM216">
            <v>5</v>
          </cell>
          <cell r="BN216">
            <v>3</v>
          </cell>
          <cell r="BO216">
            <v>6</v>
          </cell>
          <cell r="BP216">
            <v>4</v>
          </cell>
          <cell r="BQ216">
            <v>7</v>
          </cell>
          <cell r="BR216"/>
          <cell r="BS216">
            <v>42</v>
          </cell>
          <cell r="BT216"/>
          <cell r="BU216"/>
          <cell r="BV216">
            <v>42</v>
          </cell>
          <cell r="BW216"/>
          <cell r="BX216"/>
          <cell r="BY216"/>
          <cell r="BZ216">
            <v>0</v>
          </cell>
          <cell r="CA216"/>
          <cell r="CB216"/>
          <cell r="CC216"/>
          <cell r="CD216">
            <v>430</v>
          </cell>
          <cell r="CE216"/>
          <cell r="CF216"/>
        </row>
        <row r="217">
          <cell r="B217" t="str">
            <v>000011470</v>
          </cell>
          <cell r="C217" t="str">
            <v>HOSPITAL REGIONAL LAMBAYEQUE</v>
          </cell>
          <cell r="D217">
            <v>193</v>
          </cell>
          <cell r="E217">
            <v>156</v>
          </cell>
          <cell r="F217"/>
          <cell r="G217">
            <v>194</v>
          </cell>
          <cell r="H217">
            <v>40</v>
          </cell>
          <cell r="I217">
            <v>40</v>
          </cell>
          <cell r="J217">
            <v>40</v>
          </cell>
          <cell r="K217">
            <v>24</v>
          </cell>
          <cell r="L217">
            <v>40</v>
          </cell>
          <cell r="M217"/>
          <cell r="N217">
            <v>40</v>
          </cell>
          <cell r="O217"/>
          <cell r="P217"/>
          <cell r="Q217"/>
          <cell r="R217"/>
          <cell r="S217">
            <v>40</v>
          </cell>
          <cell r="T217">
            <v>351</v>
          </cell>
          <cell r="U217"/>
          <cell r="V217"/>
          <cell r="W217">
            <v>200</v>
          </cell>
          <cell r="X217"/>
          <cell r="Y217">
            <v>8</v>
          </cell>
          <cell r="Z217">
            <v>25</v>
          </cell>
          <cell r="AA217">
            <v>15</v>
          </cell>
          <cell r="AB217">
            <v>20</v>
          </cell>
          <cell r="AC217">
            <v>2</v>
          </cell>
          <cell r="AD217">
            <v>5</v>
          </cell>
          <cell r="AE217">
            <v>74</v>
          </cell>
          <cell r="AF217">
            <v>2</v>
          </cell>
          <cell r="AG217">
            <v>1</v>
          </cell>
          <cell r="AH217">
            <v>1</v>
          </cell>
          <cell r="AI217"/>
          <cell r="AJ217">
            <v>1400</v>
          </cell>
          <cell r="AK217">
            <v>1400</v>
          </cell>
          <cell r="AL217"/>
          <cell r="AM217"/>
          <cell r="AN217">
            <v>4200</v>
          </cell>
          <cell r="AO217">
            <v>700</v>
          </cell>
          <cell r="AP217">
            <v>80</v>
          </cell>
          <cell r="AQ217">
            <v>200</v>
          </cell>
          <cell r="AR217">
            <v>50</v>
          </cell>
          <cell r="AS217">
            <v>100</v>
          </cell>
          <cell r="AT217">
            <v>600</v>
          </cell>
          <cell r="AU217">
            <v>700</v>
          </cell>
          <cell r="AV217">
            <v>750</v>
          </cell>
          <cell r="AW217">
            <v>65</v>
          </cell>
          <cell r="AX217">
            <v>955</v>
          </cell>
          <cell r="AY217"/>
          <cell r="AZ217">
            <v>300</v>
          </cell>
          <cell r="BA217">
            <v>700</v>
          </cell>
          <cell r="BB217">
            <v>600</v>
          </cell>
          <cell r="BC217">
            <v>100</v>
          </cell>
          <cell r="BD217"/>
          <cell r="BE217"/>
          <cell r="BF217">
            <v>800</v>
          </cell>
          <cell r="BG217"/>
          <cell r="BH217">
            <v>1700</v>
          </cell>
          <cell r="BI217">
            <v>70</v>
          </cell>
          <cell r="BJ217">
            <v>10</v>
          </cell>
          <cell r="BK217">
            <v>30</v>
          </cell>
          <cell r="BL217">
            <v>30</v>
          </cell>
          <cell r="BM217">
            <v>4</v>
          </cell>
          <cell r="BN217">
            <v>3</v>
          </cell>
          <cell r="BO217">
            <v>7</v>
          </cell>
          <cell r="BP217">
            <v>6</v>
          </cell>
          <cell r="BQ217">
            <v>10</v>
          </cell>
          <cell r="BR217"/>
          <cell r="BS217">
            <v>0</v>
          </cell>
          <cell r="BT217"/>
          <cell r="BU217"/>
          <cell r="BV217">
            <v>0</v>
          </cell>
          <cell r="BW217"/>
          <cell r="BX217"/>
          <cell r="BY217"/>
          <cell r="BZ217">
            <v>0</v>
          </cell>
          <cell r="CA217"/>
          <cell r="CB217"/>
          <cell r="CC217"/>
          <cell r="CD217"/>
          <cell r="CE217">
            <v>1700</v>
          </cell>
          <cell r="CF217"/>
        </row>
        <row r="218">
          <cell r="B218" t="str">
            <v>000004370</v>
          </cell>
          <cell r="C218" t="str">
            <v>HOSPITAL PROVINCIAL DOCENTE BELEN-LAMBAYEQUE</v>
          </cell>
          <cell r="D218">
            <v>96</v>
          </cell>
          <cell r="E218">
            <v>29</v>
          </cell>
          <cell r="F218"/>
          <cell r="G218">
            <v>46</v>
          </cell>
          <cell r="H218">
            <v>40</v>
          </cell>
          <cell r="I218">
            <v>40</v>
          </cell>
          <cell r="J218">
            <v>40</v>
          </cell>
          <cell r="K218">
            <v>40</v>
          </cell>
          <cell r="L218">
            <v>40</v>
          </cell>
          <cell r="M218">
            <v>110</v>
          </cell>
          <cell r="N218">
            <v>440</v>
          </cell>
          <cell r="O218">
            <v>40</v>
          </cell>
          <cell r="P218">
            <v>924</v>
          </cell>
          <cell r="Q218"/>
          <cell r="R218"/>
          <cell r="S218">
            <v>40</v>
          </cell>
          <cell r="T218">
            <v>634</v>
          </cell>
          <cell r="U218"/>
          <cell r="V218"/>
          <cell r="W218">
            <v>172</v>
          </cell>
          <cell r="X218">
            <v>1</v>
          </cell>
          <cell r="Y218">
            <v>24</v>
          </cell>
          <cell r="Z218">
            <v>187</v>
          </cell>
          <cell r="AA218">
            <v>20</v>
          </cell>
          <cell r="AB218">
            <v>35</v>
          </cell>
          <cell r="AC218">
            <v>3</v>
          </cell>
          <cell r="AD218">
            <v>88</v>
          </cell>
          <cell r="AE218">
            <v>100</v>
          </cell>
          <cell r="AF218">
            <v>2</v>
          </cell>
          <cell r="AG218"/>
          <cell r="AH218">
            <v>5</v>
          </cell>
          <cell r="AI218"/>
          <cell r="AJ218">
            <v>1210</v>
          </cell>
          <cell r="AK218">
            <v>1210</v>
          </cell>
          <cell r="AL218">
            <v>8</v>
          </cell>
          <cell r="AM218"/>
          <cell r="AN218">
            <v>1285</v>
          </cell>
          <cell r="AO218">
            <v>168</v>
          </cell>
          <cell r="AP218">
            <v>412</v>
          </cell>
          <cell r="AQ218">
            <v>61</v>
          </cell>
          <cell r="AR218">
            <v>30</v>
          </cell>
          <cell r="AS218">
            <v>137</v>
          </cell>
          <cell r="AT218">
            <v>107</v>
          </cell>
          <cell r="AU218">
            <v>14</v>
          </cell>
          <cell r="AV218">
            <v>220</v>
          </cell>
          <cell r="AW218">
            <v>18</v>
          </cell>
          <cell r="AX218">
            <v>118</v>
          </cell>
          <cell r="AY218"/>
          <cell r="AZ218">
            <v>1575</v>
          </cell>
          <cell r="BA218">
            <v>384</v>
          </cell>
          <cell r="BB218">
            <v>344</v>
          </cell>
          <cell r="BC218">
            <v>40</v>
          </cell>
          <cell r="BD218"/>
          <cell r="BE218"/>
          <cell r="BF218">
            <v>945</v>
          </cell>
          <cell r="BG218"/>
          <cell r="BH218">
            <v>40</v>
          </cell>
          <cell r="BI218">
            <v>110</v>
          </cell>
          <cell r="BJ218">
            <v>20</v>
          </cell>
          <cell r="BK218">
            <v>17</v>
          </cell>
          <cell r="BL218">
            <v>73</v>
          </cell>
          <cell r="BM218"/>
          <cell r="BN218"/>
          <cell r="BO218"/>
          <cell r="BP218"/>
          <cell r="BQ218"/>
          <cell r="BR218"/>
          <cell r="BS218">
            <v>60</v>
          </cell>
          <cell r="BT218"/>
          <cell r="BU218"/>
          <cell r="BV218">
            <v>60</v>
          </cell>
          <cell r="BW218"/>
          <cell r="BX218"/>
          <cell r="BY218"/>
          <cell r="BZ218">
            <v>0</v>
          </cell>
          <cell r="CA218"/>
          <cell r="CB218"/>
          <cell r="CC218"/>
          <cell r="CD218">
            <v>12</v>
          </cell>
          <cell r="CE218">
            <v>2520</v>
          </cell>
          <cell r="CF218">
            <v>210</v>
          </cell>
        </row>
        <row r="219">
          <cell r="B219" t="str">
            <v>000004440</v>
          </cell>
          <cell r="C219" t="str">
            <v>HOSPITAL REFERENCIAL FERREÑAFE</v>
          </cell>
          <cell r="D219">
            <v>532</v>
          </cell>
          <cell r="E219">
            <v>396</v>
          </cell>
          <cell r="F219">
            <v>482</v>
          </cell>
          <cell r="G219">
            <v>302</v>
          </cell>
          <cell r="H219">
            <v>302</v>
          </cell>
          <cell r="I219">
            <v>302</v>
          </cell>
          <cell r="J219">
            <v>302</v>
          </cell>
          <cell r="K219">
            <v>181.2</v>
          </cell>
          <cell r="L219">
            <v>302</v>
          </cell>
          <cell r="M219">
            <v>458</v>
          </cell>
          <cell r="N219">
            <v>302</v>
          </cell>
          <cell r="O219">
            <v>275.2</v>
          </cell>
          <cell r="P219">
            <v>302</v>
          </cell>
          <cell r="Q219"/>
          <cell r="R219"/>
          <cell r="S219">
            <v>302</v>
          </cell>
          <cell r="T219">
            <v>755</v>
          </cell>
          <cell r="U219"/>
          <cell r="V219"/>
          <cell r="W219">
            <v>11</v>
          </cell>
          <cell r="X219"/>
          <cell r="Y219">
            <v>45</v>
          </cell>
          <cell r="Z219">
            <v>289</v>
          </cell>
          <cell r="AA219">
            <v>50</v>
          </cell>
          <cell r="AB219">
            <v>98</v>
          </cell>
          <cell r="AC219">
            <v>20</v>
          </cell>
          <cell r="AD219">
            <v>101</v>
          </cell>
          <cell r="AE219">
            <v>120</v>
          </cell>
          <cell r="AF219"/>
          <cell r="AG219">
            <v>1</v>
          </cell>
          <cell r="AH219">
            <v>20</v>
          </cell>
          <cell r="AI219"/>
          <cell r="AJ219">
            <v>1700</v>
          </cell>
          <cell r="AK219">
            <v>1700</v>
          </cell>
          <cell r="AL219">
            <v>213</v>
          </cell>
          <cell r="AM219">
            <v>477</v>
          </cell>
          <cell r="AN219">
            <v>541</v>
          </cell>
          <cell r="AO219">
            <v>46</v>
          </cell>
          <cell r="AP219">
            <v>240</v>
          </cell>
          <cell r="AQ219">
            <v>10</v>
          </cell>
          <cell r="AR219">
            <v>82</v>
          </cell>
          <cell r="AS219">
            <v>41</v>
          </cell>
          <cell r="AT219">
            <v>72</v>
          </cell>
          <cell r="AU219">
            <v>0</v>
          </cell>
          <cell r="AV219">
            <v>45</v>
          </cell>
          <cell r="AW219">
            <v>5</v>
          </cell>
          <cell r="AX219">
            <v>0</v>
          </cell>
          <cell r="AY219"/>
          <cell r="AZ219">
            <v>1113</v>
          </cell>
          <cell r="BA219">
            <v>14</v>
          </cell>
          <cell r="BB219">
            <v>10</v>
          </cell>
          <cell r="BC219">
            <v>4</v>
          </cell>
          <cell r="BD219"/>
          <cell r="BE219"/>
          <cell r="BF219">
            <v>48</v>
          </cell>
          <cell r="BG219"/>
          <cell r="BH219">
            <v>302</v>
          </cell>
          <cell r="BI219">
            <v>15</v>
          </cell>
          <cell r="BJ219">
            <v>10</v>
          </cell>
          <cell r="BK219">
            <v>5</v>
          </cell>
          <cell r="BL219"/>
          <cell r="BM219"/>
          <cell r="BN219"/>
          <cell r="BO219"/>
          <cell r="BP219"/>
          <cell r="BQ219"/>
          <cell r="BR219"/>
          <cell r="BS219">
            <v>350</v>
          </cell>
          <cell r="BT219">
            <v>0</v>
          </cell>
          <cell r="BU219">
            <v>0</v>
          </cell>
          <cell r="BV219">
            <v>350</v>
          </cell>
          <cell r="BW219">
            <v>70</v>
          </cell>
          <cell r="BX219"/>
          <cell r="BY219"/>
          <cell r="BZ219">
            <v>1946</v>
          </cell>
          <cell r="CA219">
            <v>1946</v>
          </cell>
          <cell r="CB219">
            <v>0</v>
          </cell>
          <cell r="CC219">
            <v>1946</v>
          </cell>
          <cell r="CD219">
            <v>150</v>
          </cell>
          <cell r="CE219">
            <v>354</v>
          </cell>
          <cell r="CF219"/>
        </row>
        <row r="220">
          <cell r="B220"/>
          <cell r="C220" t="str">
            <v>CONSOLIDADO EXCOOPERATIVAS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</row>
        <row r="221">
          <cell r="B221"/>
          <cell r="C221" t="str">
            <v>HOSP. REFERENCIAL TUMAN</v>
          </cell>
          <cell r="D221"/>
          <cell r="E221"/>
          <cell r="F221"/>
          <cell r="G221"/>
          <cell r="H221"/>
          <cell r="I221">
            <v>0</v>
          </cell>
          <cell r="J221"/>
          <cell r="K221"/>
          <cell r="L221">
            <v>0</v>
          </cell>
          <cell r="M221"/>
          <cell r="N221"/>
          <cell r="O221"/>
          <cell r="P221"/>
          <cell r="Q221"/>
          <cell r="R221"/>
          <cell r="S221">
            <v>0</v>
          </cell>
          <cell r="T221">
            <v>0</v>
          </cell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>
            <v>0</v>
          </cell>
          <cell r="AK221"/>
          <cell r="AL221"/>
          <cell r="AM221"/>
          <cell r="AN221">
            <v>0</v>
          </cell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>
            <v>0</v>
          </cell>
          <cell r="BB221"/>
          <cell r="BC221"/>
          <cell r="BD221"/>
          <cell r="BE221"/>
          <cell r="BF221"/>
          <cell r="BG221"/>
          <cell r="BH221"/>
          <cell r="BI221">
            <v>0</v>
          </cell>
          <cell r="BJ221"/>
          <cell r="BK221"/>
          <cell r="BL221"/>
          <cell r="BM221"/>
          <cell r="BN221"/>
          <cell r="BO221"/>
          <cell r="BP221"/>
          <cell r="BQ221"/>
          <cell r="BR221"/>
          <cell r="BS221">
            <v>0</v>
          </cell>
          <cell r="BT221"/>
          <cell r="BU221"/>
          <cell r="BV221"/>
          <cell r="BW221"/>
          <cell r="BX221"/>
          <cell r="BY221"/>
          <cell r="BZ221">
            <v>0</v>
          </cell>
          <cell r="CA221"/>
          <cell r="CB221"/>
          <cell r="CC221"/>
          <cell r="CD221"/>
          <cell r="CE221"/>
          <cell r="CF221"/>
        </row>
        <row r="222">
          <cell r="B222"/>
          <cell r="C222" t="str">
            <v>HOSP. POMALCA</v>
          </cell>
          <cell r="D222"/>
          <cell r="E222"/>
          <cell r="F222"/>
          <cell r="G222"/>
          <cell r="H222"/>
          <cell r="I222">
            <v>0</v>
          </cell>
          <cell r="J222"/>
          <cell r="K222"/>
          <cell r="L222">
            <v>0</v>
          </cell>
          <cell r="M222"/>
          <cell r="N222"/>
          <cell r="O222"/>
          <cell r="P222"/>
          <cell r="Q222"/>
          <cell r="R222"/>
          <cell r="S222">
            <v>0</v>
          </cell>
          <cell r="T222">
            <v>0</v>
          </cell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>
            <v>0</v>
          </cell>
          <cell r="AK222"/>
          <cell r="AL222"/>
          <cell r="AM222"/>
          <cell r="AN222">
            <v>0</v>
          </cell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>
            <v>0</v>
          </cell>
          <cell r="BB222"/>
          <cell r="BC222"/>
          <cell r="BD222"/>
          <cell r="BE222"/>
          <cell r="BF222"/>
          <cell r="BG222"/>
          <cell r="BH222"/>
          <cell r="BI222">
            <v>0</v>
          </cell>
          <cell r="BJ222"/>
          <cell r="BK222"/>
          <cell r="BL222"/>
          <cell r="BM222"/>
          <cell r="BN222"/>
          <cell r="BO222"/>
          <cell r="BP222"/>
          <cell r="BQ222"/>
          <cell r="BR222"/>
          <cell r="BS222">
            <v>0</v>
          </cell>
          <cell r="BT222"/>
          <cell r="BU222"/>
          <cell r="BV222"/>
          <cell r="BW222"/>
          <cell r="BX222"/>
          <cell r="BY222"/>
          <cell r="BZ222">
            <v>0</v>
          </cell>
          <cell r="CA222"/>
          <cell r="CB222"/>
          <cell r="CC222"/>
          <cell r="CD222"/>
          <cell r="CE222"/>
          <cell r="CF222"/>
        </row>
        <row r="223">
          <cell r="B223"/>
          <cell r="C223" t="str">
            <v>HOSP. PUCALA</v>
          </cell>
          <cell r="D223"/>
          <cell r="E223"/>
          <cell r="F223"/>
          <cell r="G223"/>
          <cell r="H223"/>
          <cell r="I223">
            <v>0</v>
          </cell>
          <cell r="J223"/>
          <cell r="K223"/>
          <cell r="L223">
            <v>0</v>
          </cell>
          <cell r="M223"/>
          <cell r="N223"/>
          <cell r="O223"/>
          <cell r="P223"/>
          <cell r="Q223"/>
          <cell r="R223"/>
          <cell r="S223">
            <v>0</v>
          </cell>
          <cell r="T223">
            <v>0</v>
          </cell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>
            <v>0</v>
          </cell>
          <cell r="AK223"/>
          <cell r="AL223"/>
          <cell r="AM223"/>
          <cell r="AN223">
            <v>0</v>
          </cell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>
            <v>0</v>
          </cell>
          <cell r="BB223"/>
          <cell r="BC223"/>
          <cell r="BD223"/>
          <cell r="BE223"/>
          <cell r="BF223"/>
          <cell r="BG223"/>
          <cell r="BH223"/>
          <cell r="BI223">
            <v>0</v>
          </cell>
          <cell r="BJ223"/>
          <cell r="BK223"/>
          <cell r="BL223"/>
          <cell r="BM223"/>
          <cell r="BN223"/>
          <cell r="BO223"/>
          <cell r="BP223"/>
          <cell r="BQ223"/>
          <cell r="BR223"/>
          <cell r="BS223">
            <v>0</v>
          </cell>
          <cell r="BT223"/>
          <cell r="BU223"/>
          <cell r="BV223"/>
          <cell r="BW223"/>
          <cell r="BX223"/>
          <cell r="BY223"/>
          <cell r="BZ223">
            <v>0</v>
          </cell>
          <cell r="CA223"/>
          <cell r="CB223"/>
          <cell r="CC223"/>
          <cell r="CD223"/>
          <cell r="CE223"/>
          <cell r="CF223"/>
        </row>
        <row r="224">
          <cell r="B224"/>
          <cell r="C224" t="str">
            <v>HOSP. PATAPO</v>
          </cell>
          <cell r="D224"/>
          <cell r="E224"/>
          <cell r="F224"/>
          <cell r="G224"/>
          <cell r="H224"/>
          <cell r="I224">
            <v>0</v>
          </cell>
          <cell r="J224"/>
          <cell r="K224"/>
          <cell r="L224">
            <v>0</v>
          </cell>
          <cell r="M224"/>
          <cell r="N224"/>
          <cell r="O224"/>
          <cell r="P224"/>
          <cell r="Q224"/>
          <cell r="R224"/>
          <cell r="S224">
            <v>0</v>
          </cell>
          <cell r="T224">
            <v>0</v>
          </cell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>
            <v>0</v>
          </cell>
          <cell r="AK224"/>
          <cell r="AL224"/>
          <cell r="AM224"/>
          <cell r="AN224">
            <v>0</v>
          </cell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>
            <v>0</v>
          </cell>
          <cell r="BB224"/>
          <cell r="BC224"/>
          <cell r="BD224"/>
          <cell r="BE224"/>
          <cell r="BF224"/>
          <cell r="BG224"/>
          <cell r="BH224"/>
          <cell r="BI224">
            <v>0</v>
          </cell>
          <cell r="BJ224"/>
          <cell r="BK224"/>
          <cell r="BL224"/>
          <cell r="BM224"/>
          <cell r="BN224"/>
          <cell r="BO224"/>
          <cell r="BP224"/>
          <cell r="BQ224"/>
          <cell r="BR224"/>
          <cell r="BS224">
            <v>0</v>
          </cell>
          <cell r="BT224"/>
          <cell r="BU224"/>
          <cell r="BV224"/>
          <cell r="BW224"/>
          <cell r="BX224"/>
          <cell r="BY224"/>
          <cell r="BZ224">
            <v>0</v>
          </cell>
          <cell r="CA224"/>
          <cell r="CB224"/>
          <cell r="CC224"/>
          <cell r="CD224"/>
          <cell r="CE224"/>
          <cell r="CF224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mpn01-122018"/>
    </sheetNames>
    <sheetDataSet>
      <sheetData sheetId="0">
        <row r="2">
          <cell r="G2" t="str">
            <v>000004357</v>
          </cell>
          <cell r="H2">
            <v>18</v>
          </cell>
          <cell r="I2">
            <v>6</v>
          </cell>
          <cell r="J2">
            <v>6</v>
          </cell>
          <cell r="K2">
            <v>1</v>
          </cell>
          <cell r="L2">
            <v>12</v>
          </cell>
          <cell r="M2">
            <v>14</v>
          </cell>
          <cell r="N2">
            <v>22</v>
          </cell>
          <cell r="O2">
            <v>4</v>
          </cell>
          <cell r="P2">
            <v>8</v>
          </cell>
          <cell r="Q2">
            <v>12</v>
          </cell>
          <cell r="R2">
            <v>10</v>
          </cell>
          <cell r="S2">
            <v>4</v>
          </cell>
        </row>
        <row r="3">
          <cell r="G3" t="str">
            <v>000017874</v>
          </cell>
          <cell r="H3">
            <v>40</v>
          </cell>
          <cell r="I3">
            <v>44</v>
          </cell>
          <cell r="J3">
            <v>56</v>
          </cell>
          <cell r="K3">
            <v>4</v>
          </cell>
          <cell r="L3">
            <v>34</v>
          </cell>
          <cell r="M3">
            <v>31</v>
          </cell>
          <cell r="N3">
            <v>33</v>
          </cell>
          <cell r="O3">
            <v>56</v>
          </cell>
          <cell r="P3">
            <v>56</v>
          </cell>
          <cell r="Q3">
            <v>40</v>
          </cell>
          <cell r="R3">
            <v>27</v>
          </cell>
          <cell r="S3">
            <v>34</v>
          </cell>
        </row>
        <row r="4">
          <cell r="G4" t="str">
            <v>000004369</v>
          </cell>
          <cell r="H4">
            <v>15</v>
          </cell>
          <cell r="I4">
            <v>10</v>
          </cell>
          <cell r="J4">
            <v>11</v>
          </cell>
          <cell r="K4">
            <v>1</v>
          </cell>
          <cell r="L4">
            <v>7</v>
          </cell>
          <cell r="M4">
            <v>3</v>
          </cell>
          <cell r="N4">
            <v>3</v>
          </cell>
          <cell r="O4">
            <v>9</v>
          </cell>
          <cell r="P4">
            <v>8</v>
          </cell>
          <cell r="Q4">
            <v>4</v>
          </cell>
          <cell r="R4">
            <v>4</v>
          </cell>
          <cell r="S4">
            <v>4</v>
          </cell>
          <cell r="T4">
            <v>1</v>
          </cell>
        </row>
        <row r="5">
          <cell r="G5" t="str">
            <v>000004356</v>
          </cell>
          <cell r="H5">
            <v>106</v>
          </cell>
          <cell r="I5">
            <v>56</v>
          </cell>
          <cell r="J5">
            <v>73</v>
          </cell>
          <cell r="K5">
            <v>4</v>
          </cell>
          <cell r="L5">
            <v>41</v>
          </cell>
          <cell r="M5">
            <v>52</v>
          </cell>
          <cell r="N5">
            <v>58</v>
          </cell>
          <cell r="O5">
            <v>50</v>
          </cell>
          <cell r="P5">
            <v>90</v>
          </cell>
          <cell r="Q5">
            <v>57</v>
          </cell>
          <cell r="R5">
            <v>28</v>
          </cell>
          <cell r="S5">
            <v>21</v>
          </cell>
          <cell r="T5">
            <v>6</v>
          </cell>
        </row>
        <row r="6">
          <cell r="G6" t="str">
            <v>000004341</v>
          </cell>
          <cell r="H6">
            <v>60</v>
          </cell>
          <cell r="I6">
            <v>16</v>
          </cell>
          <cell r="J6">
            <v>17</v>
          </cell>
          <cell r="L6">
            <v>6</v>
          </cell>
          <cell r="M6">
            <v>9</v>
          </cell>
          <cell r="N6">
            <v>7</v>
          </cell>
          <cell r="O6">
            <v>17</v>
          </cell>
          <cell r="P6">
            <v>21</v>
          </cell>
          <cell r="Q6">
            <v>8</v>
          </cell>
          <cell r="R6">
            <v>6</v>
          </cell>
          <cell r="S6">
            <v>4</v>
          </cell>
        </row>
        <row r="7">
          <cell r="G7" t="str">
            <v>000004358</v>
          </cell>
          <cell r="H7">
            <v>17</v>
          </cell>
          <cell r="I7">
            <v>5</v>
          </cell>
          <cell r="J7">
            <v>8</v>
          </cell>
          <cell r="L7">
            <v>3</v>
          </cell>
          <cell r="M7">
            <v>1</v>
          </cell>
          <cell r="N7">
            <v>5</v>
          </cell>
          <cell r="O7">
            <v>5</v>
          </cell>
          <cell r="P7">
            <v>10</v>
          </cell>
          <cell r="Q7">
            <v>5</v>
          </cell>
          <cell r="R7">
            <v>3</v>
          </cell>
          <cell r="S7">
            <v>2</v>
          </cell>
        </row>
        <row r="8">
          <cell r="G8" t="str">
            <v>000006722</v>
          </cell>
          <cell r="H8">
            <v>233</v>
          </cell>
          <cell r="I8">
            <v>138</v>
          </cell>
          <cell r="J8">
            <v>183</v>
          </cell>
          <cell r="K8">
            <v>20</v>
          </cell>
          <cell r="L8">
            <v>71</v>
          </cell>
          <cell r="M8">
            <v>34</v>
          </cell>
          <cell r="N8">
            <v>77</v>
          </cell>
          <cell r="O8">
            <v>144</v>
          </cell>
          <cell r="P8">
            <v>227</v>
          </cell>
          <cell r="Q8">
            <v>96</v>
          </cell>
          <cell r="R8">
            <v>46</v>
          </cell>
          <cell r="S8">
            <v>49</v>
          </cell>
          <cell r="T8">
            <v>5</v>
          </cell>
        </row>
        <row r="9">
          <cell r="G9" t="str">
            <v>000004318</v>
          </cell>
          <cell r="H9">
            <v>700</v>
          </cell>
          <cell r="I9">
            <v>333</v>
          </cell>
          <cell r="J9">
            <v>625</v>
          </cell>
          <cell r="K9">
            <v>32</v>
          </cell>
          <cell r="L9">
            <v>228</v>
          </cell>
          <cell r="M9">
            <v>216</v>
          </cell>
          <cell r="N9">
            <v>215</v>
          </cell>
          <cell r="O9">
            <v>512</v>
          </cell>
          <cell r="P9">
            <v>509</v>
          </cell>
          <cell r="Q9">
            <v>283</v>
          </cell>
          <cell r="R9">
            <v>72</v>
          </cell>
          <cell r="S9">
            <v>197</v>
          </cell>
          <cell r="T9">
            <v>77</v>
          </cell>
        </row>
        <row r="10">
          <cell r="G10" t="str">
            <v>000004324</v>
          </cell>
          <cell r="H10">
            <v>450</v>
          </cell>
          <cell r="I10">
            <v>267</v>
          </cell>
          <cell r="J10">
            <v>413</v>
          </cell>
          <cell r="K10">
            <v>33</v>
          </cell>
          <cell r="L10">
            <v>207</v>
          </cell>
          <cell r="M10">
            <v>169</v>
          </cell>
          <cell r="N10">
            <v>174</v>
          </cell>
          <cell r="O10">
            <v>417</v>
          </cell>
          <cell r="P10">
            <v>566</v>
          </cell>
          <cell r="Q10">
            <v>184</v>
          </cell>
          <cell r="R10">
            <v>78</v>
          </cell>
          <cell r="S10">
            <v>95</v>
          </cell>
          <cell r="T10">
            <v>20</v>
          </cell>
        </row>
        <row r="11">
          <cell r="G11" t="str">
            <v>000004321</v>
          </cell>
          <cell r="H11">
            <v>420</v>
          </cell>
          <cell r="I11">
            <v>197</v>
          </cell>
          <cell r="J11">
            <v>339</v>
          </cell>
          <cell r="K11">
            <v>25</v>
          </cell>
          <cell r="L11">
            <v>187</v>
          </cell>
          <cell r="M11">
            <v>208</v>
          </cell>
          <cell r="N11">
            <v>272</v>
          </cell>
          <cell r="O11">
            <v>315</v>
          </cell>
          <cell r="P11">
            <v>362</v>
          </cell>
          <cell r="Q11">
            <v>302</v>
          </cell>
          <cell r="R11">
            <v>295</v>
          </cell>
          <cell r="S11">
            <v>168</v>
          </cell>
          <cell r="T11">
            <v>138</v>
          </cell>
        </row>
        <row r="12">
          <cell r="G12" t="str">
            <v>000004323</v>
          </cell>
          <cell r="H12">
            <v>260</v>
          </cell>
          <cell r="I12">
            <v>105</v>
          </cell>
          <cell r="J12">
            <v>196</v>
          </cell>
          <cell r="K12">
            <v>24</v>
          </cell>
          <cell r="L12">
            <v>92</v>
          </cell>
          <cell r="M12">
            <v>30</v>
          </cell>
          <cell r="N12">
            <v>78</v>
          </cell>
          <cell r="O12">
            <v>183</v>
          </cell>
          <cell r="P12">
            <v>221</v>
          </cell>
          <cell r="Q12">
            <v>117</v>
          </cell>
          <cell r="R12">
            <v>73</v>
          </cell>
          <cell r="S12">
            <v>36</v>
          </cell>
        </row>
        <row r="13">
          <cell r="G13" t="str">
            <v>000004322</v>
          </cell>
          <cell r="H13">
            <v>334</v>
          </cell>
          <cell r="I13">
            <v>167</v>
          </cell>
          <cell r="J13">
            <v>278</v>
          </cell>
          <cell r="K13">
            <v>13</v>
          </cell>
          <cell r="L13">
            <v>119</v>
          </cell>
          <cell r="M13">
            <v>57</v>
          </cell>
          <cell r="N13">
            <v>51</v>
          </cell>
          <cell r="O13">
            <v>273</v>
          </cell>
          <cell r="P13">
            <v>314</v>
          </cell>
          <cell r="Q13">
            <v>158</v>
          </cell>
          <cell r="R13">
            <v>62</v>
          </cell>
          <cell r="S13">
            <v>73</v>
          </cell>
          <cell r="T13">
            <v>1</v>
          </cell>
        </row>
        <row r="14">
          <cell r="G14" t="str">
            <v>000004320</v>
          </cell>
          <cell r="H14">
            <v>276</v>
          </cell>
          <cell r="I14">
            <v>160</v>
          </cell>
          <cell r="J14">
            <v>251</v>
          </cell>
          <cell r="K14">
            <v>31</v>
          </cell>
          <cell r="L14">
            <v>112</v>
          </cell>
          <cell r="M14">
            <v>20</v>
          </cell>
          <cell r="N14">
            <v>28</v>
          </cell>
          <cell r="O14">
            <v>248</v>
          </cell>
          <cell r="P14">
            <v>277</v>
          </cell>
          <cell r="Q14">
            <v>127</v>
          </cell>
          <cell r="R14">
            <v>43</v>
          </cell>
          <cell r="S14">
            <v>112</v>
          </cell>
          <cell r="T14">
            <v>11</v>
          </cell>
        </row>
        <row r="15">
          <cell r="G15" t="str">
            <v>000004319</v>
          </cell>
          <cell r="H15">
            <v>400</v>
          </cell>
          <cell r="I15">
            <v>193</v>
          </cell>
          <cell r="J15">
            <v>355</v>
          </cell>
          <cell r="K15">
            <v>19</v>
          </cell>
          <cell r="L15">
            <v>102</v>
          </cell>
          <cell r="M15">
            <v>153</v>
          </cell>
          <cell r="N15">
            <v>126</v>
          </cell>
          <cell r="O15">
            <v>303</v>
          </cell>
          <cell r="P15">
            <v>389</v>
          </cell>
          <cell r="Q15">
            <v>141</v>
          </cell>
          <cell r="R15">
            <v>35</v>
          </cell>
          <cell r="S15">
            <v>70</v>
          </cell>
          <cell r="T15">
            <v>60</v>
          </cell>
        </row>
        <row r="16">
          <cell r="G16" t="str">
            <v>000004326</v>
          </cell>
          <cell r="H16">
            <v>88</v>
          </cell>
          <cell r="I16">
            <v>37</v>
          </cell>
          <cell r="J16">
            <v>53</v>
          </cell>
          <cell r="K16">
            <v>5</v>
          </cell>
          <cell r="L16">
            <v>31</v>
          </cell>
          <cell r="M16">
            <v>38</v>
          </cell>
          <cell r="N16">
            <v>28</v>
          </cell>
          <cell r="O16">
            <v>36</v>
          </cell>
          <cell r="P16">
            <v>53</v>
          </cell>
          <cell r="Q16">
            <v>34</v>
          </cell>
          <cell r="R16">
            <v>5</v>
          </cell>
          <cell r="S16">
            <v>24</v>
          </cell>
        </row>
        <row r="17">
          <cell r="G17" t="str">
            <v>000004325</v>
          </cell>
          <cell r="H17">
            <v>312</v>
          </cell>
          <cell r="I17">
            <v>115</v>
          </cell>
          <cell r="J17">
            <v>179</v>
          </cell>
          <cell r="K17">
            <v>20</v>
          </cell>
          <cell r="L17">
            <v>116</v>
          </cell>
          <cell r="M17">
            <v>106</v>
          </cell>
          <cell r="N17">
            <v>111</v>
          </cell>
          <cell r="O17">
            <v>180</v>
          </cell>
          <cell r="P17">
            <v>223</v>
          </cell>
          <cell r="Q17">
            <v>114</v>
          </cell>
          <cell r="R17">
            <v>57</v>
          </cell>
          <cell r="S17">
            <v>115</v>
          </cell>
          <cell r="T17">
            <v>3</v>
          </cell>
        </row>
        <row r="18">
          <cell r="G18" t="str">
            <v>000007023</v>
          </cell>
          <cell r="H18">
            <v>57</v>
          </cell>
          <cell r="I18">
            <v>14</v>
          </cell>
          <cell r="J18">
            <v>29</v>
          </cell>
          <cell r="K18">
            <v>4</v>
          </cell>
          <cell r="L18">
            <v>16</v>
          </cell>
          <cell r="M18">
            <v>15</v>
          </cell>
          <cell r="N18">
            <v>19</v>
          </cell>
          <cell r="O18">
            <v>30</v>
          </cell>
          <cell r="P18">
            <v>33</v>
          </cell>
          <cell r="Q18">
            <v>21</v>
          </cell>
          <cell r="R18">
            <v>9</v>
          </cell>
          <cell r="S18">
            <v>16</v>
          </cell>
        </row>
        <row r="19">
          <cell r="G19" t="str">
            <v>000004353</v>
          </cell>
          <cell r="H19">
            <v>251</v>
          </cell>
          <cell r="I19">
            <v>133</v>
          </cell>
          <cell r="J19">
            <v>204</v>
          </cell>
          <cell r="K19">
            <v>10</v>
          </cell>
          <cell r="L19">
            <v>128</v>
          </cell>
          <cell r="M19">
            <v>157</v>
          </cell>
          <cell r="N19">
            <v>130</v>
          </cell>
          <cell r="O19">
            <v>132</v>
          </cell>
          <cell r="P19">
            <v>291</v>
          </cell>
          <cell r="Q19">
            <v>128</v>
          </cell>
          <cell r="R19">
            <v>51</v>
          </cell>
          <cell r="S19">
            <v>117</v>
          </cell>
          <cell r="T19">
            <v>23</v>
          </cell>
        </row>
        <row r="20">
          <cell r="G20" t="str">
            <v>000004354</v>
          </cell>
          <cell r="H20">
            <v>31</v>
          </cell>
          <cell r="I20">
            <v>17</v>
          </cell>
          <cell r="J20">
            <v>25</v>
          </cell>
          <cell r="K20">
            <v>3</v>
          </cell>
          <cell r="L20">
            <v>14</v>
          </cell>
          <cell r="M20">
            <v>13</v>
          </cell>
          <cell r="N20">
            <v>15</v>
          </cell>
          <cell r="O20">
            <v>24</v>
          </cell>
          <cell r="P20">
            <v>26</v>
          </cell>
          <cell r="Q20">
            <v>23</v>
          </cell>
          <cell r="R20">
            <v>14</v>
          </cell>
          <cell r="S20">
            <v>12</v>
          </cell>
          <cell r="T20">
            <v>4</v>
          </cell>
        </row>
        <row r="21">
          <cell r="G21" t="str">
            <v>000004352</v>
          </cell>
          <cell r="H21">
            <v>19</v>
          </cell>
          <cell r="I21">
            <v>15</v>
          </cell>
          <cell r="J21">
            <v>22</v>
          </cell>
          <cell r="K21">
            <v>2</v>
          </cell>
          <cell r="L21">
            <v>11</v>
          </cell>
          <cell r="M21">
            <v>1</v>
          </cell>
          <cell r="N21">
            <v>6</v>
          </cell>
          <cell r="O21">
            <v>21</v>
          </cell>
          <cell r="P21">
            <v>26</v>
          </cell>
          <cell r="Q21">
            <v>17</v>
          </cell>
          <cell r="R21">
            <v>9</v>
          </cell>
          <cell r="S21">
            <v>5</v>
          </cell>
        </row>
        <row r="22">
          <cell r="G22" t="str">
            <v>000004350</v>
          </cell>
          <cell r="H22">
            <v>64</v>
          </cell>
          <cell r="I22">
            <v>47</v>
          </cell>
          <cell r="J22">
            <v>69</v>
          </cell>
          <cell r="K22">
            <v>6</v>
          </cell>
          <cell r="L22">
            <v>24</v>
          </cell>
          <cell r="M22">
            <v>21</v>
          </cell>
          <cell r="N22">
            <v>35</v>
          </cell>
          <cell r="O22">
            <v>70</v>
          </cell>
          <cell r="P22">
            <v>67</v>
          </cell>
          <cell r="Q22">
            <v>31</v>
          </cell>
          <cell r="R22">
            <v>9</v>
          </cell>
          <cell r="S22">
            <v>3</v>
          </cell>
          <cell r="T22">
            <v>1</v>
          </cell>
        </row>
        <row r="23">
          <cell r="G23" t="str">
            <v>000004351</v>
          </cell>
          <cell r="H23">
            <v>29</v>
          </cell>
          <cell r="I23">
            <v>27</v>
          </cell>
          <cell r="J23">
            <v>31</v>
          </cell>
          <cell r="K23">
            <v>2</v>
          </cell>
          <cell r="L23">
            <v>18</v>
          </cell>
          <cell r="M23">
            <v>2</v>
          </cell>
          <cell r="N23">
            <v>13</v>
          </cell>
          <cell r="O23">
            <v>26</v>
          </cell>
          <cell r="P23">
            <v>32</v>
          </cell>
          <cell r="Q23">
            <v>30</v>
          </cell>
          <cell r="R23">
            <v>30</v>
          </cell>
          <cell r="S23">
            <v>5</v>
          </cell>
          <cell r="T23">
            <v>2</v>
          </cell>
        </row>
        <row r="24">
          <cell r="G24" t="str">
            <v>000004349</v>
          </cell>
          <cell r="H24">
            <v>783</v>
          </cell>
          <cell r="I24">
            <v>265</v>
          </cell>
          <cell r="J24">
            <v>430</v>
          </cell>
          <cell r="K24">
            <v>57</v>
          </cell>
          <cell r="L24">
            <v>240</v>
          </cell>
          <cell r="M24">
            <v>199</v>
          </cell>
          <cell r="N24">
            <v>103</v>
          </cell>
          <cell r="O24">
            <v>355</v>
          </cell>
          <cell r="P24">
            <v>439</v>
          </cell>
          <cell r="Q24">
            <v>154</v>
          </cell>
          <cell r="R24">
            <v>55</v>
          </cell>
        </row>
        <row r="25">
          <cell r="G25" t="str">
            <v>000004355</v>
          </cell>
          <cell r="H25">
            <v>240</v>
          </cell>
          <cell r="I25">
            <v>154</v>
          </cell>
          <cell r="J25">
            <v>205</v>
          </cell>
          <cell r="K25">
            <v>19</v>
          </cell>
          <cell r="L25">
            <v>110</v>
          </cell>
          <cell r="M25">
            <v>75</v>
          </cell>
          <cell r="N25">
            <v>86</v>
          </cell>
          <cell r="O25">
            <v>161</v>
          </cell>
          <cell r="P25">
            <v>179</v>
          </cell>
          <cell r="Q25">
            <v>86</v>
          </cell>
          <cell r="R25">
            <v>46</v>
          </cell>
          <cell r="S25">
            <v>26</v>
          </cell>
        </row>
        <row r="26">
          <cell r="G26" t="str">
            <v>000004317</v>
          </cell>
          <cell r="H26">
            <v>654</v>
          </cell>
          <cell r="I26">
            <v>4</v>
          </cell>
          <cell r="J26">
            <v>8</v>
          </cell>
          <cell r="K26">
            <v>1</v>
          </cell>
          <cell r="L26">
            <v>238</v>
          </cell>
          <cell r="M26">
            <v>70</v>
          </cell>
          <cell r="N26">
            <v>10</v>
          </cell>
          <cell r="S26">
            <v>59</v>
          </cell>
        </row>
        <row r="27">
          <cell r="G27" t="str">
            <v>000004332</v>
          </cell>
          <cell r="H27">
            <v>736</v>
          </cell>
          <cell r="I27">
            <v>322</v>
          </cell>
          <cell r="J27">
            <v>577</v>
          </cell>
          <cell r="K27">
            <v>44</v>
          </cell>
          <cell r="L27">
            <v>275</v>
          </cell>
          <cell r="M27">
            <v>309</v>
          </cell>
          <cell r="N27">
            <v>216</v>
          </cell>
          <cell r="O27">
            <v>543</v>
          </cell>
          <cell r="P27">
            <v>714</v>
          </cell>
          <cell r="Q27">
            <v>228</v>
          </cell>
          <cell r="R27">
            <v>82</v>
          </cell>
          <cell r="S27">
            <v>258</v>
          </cell>
          <cell r="T27">
            <v>431</v>
          </cell>
        </row>
        <row r="28">
          <cell r="G28" t="str">
            <v>000007183</v>
          </cell>
          <cell r="H28">
            <v>400</v>
          </cell>
          <cell r="I28">
            <v>137</v>
          </cell>
          <cell r="J28">
            <v>302</v>
          </cell>
          <cell r="K28">
            <v>16</v>
          </cell>
          <cell r="L28">
            <v>140</v>
          </cell>
          <cell r="M28">
            <v>67</v>
          </cell>
          <cell r="N28">
            <v>49</v>
          </cell>
          <cell r="O28">
            <v>185</v>
          </cell>
          <cell r="P28">
            <v>381</v>
          </cell>
          <cell r="Q28">
            <v>139</v>
          </cell>
          <cell r="R28">
            <v>81</v>
          </cell>
          <cell r="S28">
            <v>98</v>
          </cell>
          <cell r="T28">
            <v>65</v>
          </cell>
        </row>
        <row r="29">
          <cell r="G29" t="str">
            <v>000004333</v>
          </cell>
          <cell r="H29">
            <v>506</v>
          </cell>
          <cell r="I29">
            <v>247</v>
          </cell>
          <cell r="J29">
            <v>392</v>
          </cell>
          <cell r="K29">
            <v>30</v>
          </cell>
          <cell r="L29">
            <v>238</v>
          </cell>
          <cell r="M29">
            <v>240</v>
          </cell>
          <cell r="N29">
            <v>154</v>
          </cell>
          <cell r="O29">
            <v>401</v>
          </cell>
          <cell r="P29">
            <v>685</v>
          </cell>
          <cell r="Q29">
            <v>297</v>
          </cell>
          <cell r="R29">
            <v>170</v>
          </cell>
          <cell r="S29">
            <v>238</v>
          </cell>
          <cell r="T29">
            <v>62</v>
          </cell>
        </row>
        <row r="30">
          <cell r="G30" t="str">
            <v>000004335</v>
          </cell>
          <cell r="H30">
            <v>230</v>
          </cell>
          <cell r="I30">
            <v>85</v>
          </cell>
          <cell r="J30">
            <v>155</v>
          </cell>
          <cell r="K30">
            <v>13</v>
          </cell>
          <cell r="L30">
            <v>94</v>
          </cell>
          <cell r="M30">
            <v>64</v>
          </cell>
          <cell r="N30">
            <v>94</v>
          </cell>
          <cell r="O30">
            <v>151</v>
          </cell>
          <cell r="P30">
            <v>227</v>
          </cell>
          <cell r="Q30">
            <v>106</v>
          </cell>
          <cell r="R30">
            <v>70</v>
          </cell>
          <cell r="S30">
            <v>63</v>
          </cell>
          <cell r="T30">
            <v>60</v>
          </cell>
        </row>
        <row r="31">
          <cell r="G31" t="str">
            <v>000004331</v>
          </cell>
          <cell r="H31">
            <v>962</v>
          </cell>
          <cell r="I31">
            <v>290</v>
          </cell>
          <cell r="J31">
            <v>629</v>
          </cell>
          <cell r="K31">
            <v>52</v>
          </cell>
          <cell r="L31">
            <v>298</v>
          </cell>
          <cell r="M31">
            <v>223</v>
          </cell>
          <cell r="N31">
            <v>251</v>
          </cell>
          <cell r="O31">
            <v>620</v>
          </cell>
          <cell r="P31">
            <v>699</v>
          </cell>
          <cell r="Q31">
            <v>347</v>
          </cell>
          <cell r="R31">
            <v>182</v>
          </cell>
          <cell r="S31">
            <v>237</v>
          </cell>
          <cell r="T31">
            <v>27</v>
          </cell>
        </row>
        <row r="32">
          <cell r="G32" t="str">
            <v>000004334</v>
          </cell>
          <cell r="H32">
            <v>160</v>
          </cell>
          <cell r="I32">
            <v>78</v>
          </cell>
          <cell r="J32">
            <v>123</v>
          </cell>
          <cell r="K32">
            <v>14</v>
          </cell>
          <cell r="L32">
            <v>77</v>
          </cell>
          <cell r="M32">
            <v>59</v>
          </cell>
          <cell r="N32">
            <v>76</v>
          </cell>
          <cell r="O32">
            <v>119</v>
          </cell>
          <cell r="P32">
            <v>159</v>
          </cell>
          <cell r="Q32">
            <v>65</v>
          </cell>
          <cell r="R32">
            <v>35</v>
          </cell>
          <cell r="S32">
            <v>73</v>
          </cell>
          <cell r="T32">
            <v>32</v>
          </cell>
        </row>
        <row r="33">
          <cell r="G33" t="str">
            <v>000004328</v>
          </cell>
          <cell r="H33">
            <v>215</v>
          </cell>
          <cell r="I33">
            <v>94</v>
          </cell>
          <cell r="J33">
            <v>193</v>
          </cell>
          <cell r="K33">
            <v>7</v>
          </cell>
          <cell r="L33">
            <v>95</v>
          </cell>
          <cell r="M33">
            <v>74</v>
          </cell>
          <cell r="N33">
            <v>100</v>
          </cell>
          <cell r="O33">
            <v>168</v>
          </cell>
          <cell r="P33">
            <v>194</v>
          </cell>
          <cell r="Q33">
            <v>101</v>
          </cell>
          <cell r="R33">
            <v>34</v>
          </cell>
          <cell r="S33">
            <v>68</v>
          </cell>
        </row>
        <row r="34">
          <cell r="G34" t="str">
            <v>000004329</v>
          </cell>
          <cell r="H34">
            <v>580</v>
          </cell>
          <cell r="I34">
            <v>229</v>
          </cell>
          <cell r="J34">
            <v>437</v>
          </cell>
          <cell r="K34">
            <v>32</v>
          </cell>
          <cell r="L34">
            <v>235</v>
          </cell>
          <cell r="M34">
            <v>101</v>
          </cell>
          <cell r="N34">
            <v>88</v>
          </cell>
          <cell r="O34">
            <v>436</v>
          </cell>
          <cell r="P34">
            <v>440</v>
          </cell>
          <cell r="Q34">
            <v>237</v>
          </cell>
          <cell r="R34">
            <v>128</v>
          </cell>
          <cell r="S34">
            <v>234</v>
          </cell>
        </row>
        <row r="35">
          <cell r="G35" t="str">
            <v>000004327</v>
          </cell>
          <cell r="H35">
            <v>555</v>
          </cell>
          <cell r="I35">
            <v>224</v>
          </cell>
          <cell r="J35">
            <v>367</v>
          </cell>
          <cell r="K35">
            <v>22</v>
          </cell>
          <cell r="L35">
            <v>184</v>
          </cell>
          <cell r="M35">
            <v>189</v>
          </cell>
          <cell r="N35">
            <v>185</v>
          </cell>
          <cell r="O35">
            <v>360</v>
          </cell>
          <cell r="P35">
            <v>471</v>
          </cell>
          <cell r="Q35">
            <v>192</v>
          </cell>
          <cell r="R35">
            <v>82</v>
          </cell>
          <cell r="S35">
            <v>144</v>
          </cell>
          <cell r="T35">
            <v>10</v>
          </cell>
        </row>
        <row r="36">
          <cell r="G36" t="str">
            <v>000004330</v>
          </cell>
          <cell r="H36">
            <v>62</v>
          </cell>
          <cell r="I36">
            <v>51</v>
          </cell>
          <cell r="J36">
            <v>77</v>
          </cell>
          <cell r="K36">
            <v>6</v>
          </cell>
          <cell r="L36">
            <v>46</v>
          </cell>
          <cell r="M36">
            <v>58</v>
          </cell>
          <cell r="N36">
            <v>49</v>
          </cell>
          <cell r="O36">
            <v>77</v>
          </cell>
          <cell r="P36">
            <v>87</v>
          </cell>
          <cell r="Q36">
            <v>52</v>
          </cell>
          <cell r="R36">
            <v>29</v>
          </cell>
          <cell r="S36">
            <v>46</v>
          </cell>
        </row>
        <row r="37">
          <cell r="G37" t="str">
            <v>000007410</v>
          </cell>
          <cell r="H37">
            <v>176</v>
          </cell>
          <cell r="I37">
            <v>114</v>
          </cell>
          <cell r="J37">
            <v>176</v>
          </cell>
          <cell r="K37">
            <v>16</v>
          </cell>
          <cell r="L37">
            <v>94</v>
          </cell>
          <cell r="M37">
            <v>57</v>
          </cell>
          <cell r="N37">
            <v>112</v>
          </cell>
          <cell r="O37">
            <v>128</v>
          </cell>
          <cell r="P37">
            <v>148</v>
          </cell>
          <cell r="Q37">
            <v>119</v>
          </cell>
          <cell r="R37">
            <v>85</v>
          </cell>
          <cell r="S37">
            <v>80</v>
          </cell>
        </row>
        <row r="38">
          <cell r="G38" t="str">
            <v>000004365</v>
          </cell>
          <cell r="H38">
            <v>4</v>
          </cell>
          <cell r="I38">
            <v>3</v>
          </cell>
          <cell r="J38">
            <v>4</v>
          </cell>
          <cell r="L38">
            <v>1</v>
          </cell>
          <cell r="M38">
            <v>1</v>
          </cell>
          <cell r="N38">
            <v>2</v>
          </cell>
          <cell r="O38">
            <v>3</v>
          </cell>
          <cell r="P38">
            <v>8</v>
          </cell>
          <cell r="Q38">
            <v>3</v>
          </cell>
          <cell r="R38">
            <v>2</v>
          </cell>
          <cell r="S38">
            <v>1</v>
          </cell>
        </row>
        <row r="39">
          <cell r="G39" t="str">
            <v>000004364</v>
          </cell>
          <cell r="H39">
            <v>43</v>
          </cell>
          <cell r="I39">
            <v>11</v>
          </cell>
          <cell r="J39">
            <v>12</v>
          </cell>
          <cell r="L39">
            <v>11</v>
          </cell>
          <cell r="M39">
            <v>9</v>
          </cell>
          <cell r="N39">
            <v>19</v>
          </cell>
          <cell r="O39">
            <v>8</v>
          </cell>
          <cell r="P39">
            <v>16</v>
          </cell>
          <cell r="Q39">
            <v>16</v>
          </cell>
          <cell r="R39">
            <v>9</v>
          </cell>
          <cell r="S39">
            <v>1</v>
          </cell>
          <cell r="T39">
            <v>5</v>
          </cell>
        </row>
        <row r="40">
          <cell r="G40" t="str">
            <v>000017875</v>
          </cell>
          <cell r="H40">
            <v>6</v>
          </cell>
          <cell r="J40">
            <v>1</v>
          </cell>
          <cell r="L40">
            <v>1</v>
          </cell>
          <cell r="N40">
            <v>1</v>
          </cell>
          <cell r="P40">
            <v>1</v>
          </cell>
          <cell r="Q40">
            <v>2</v>
          </cell>
          <cell r="R40">
            <v>2</v>
          </cell>
          <cell r="S40">
            <v>1</v>
          </cell>
        </row>
        <row r="41">
          <cell r="G41" t="str">
            <v>000004367</v>
          </cell>
          <cell r="H41">
            <v>19</v>
          </cell>
          <cell r="I41">
            <v>3</v>
          </cell>
          <cell r="J41">
            <v>3</v>
          </cell>
          <cell r="L41">
            <v>3</v>
          </cell>
          <cell r="M41">
            <v>2</v>
          </cell>
          <cell r="N41">
            <v>4</v>
          </cell>
          <cell r="O41">
            <v>2</v>
          </cell>
          <cell r="P41">
            <v>7</v>
          </cell>
          <cell r="Q41">
            <v>5</v>
          </cell>
          <cell r="R41">
            <v>2</v>
          </cell>
          <cell r="S41">
            <v>1</v>
          </cell>
        </row>
        <row r="42">
          <cell r="G42" t="str">
            <v>000004368</v>
          </cell>
          <cell r="H42">
            <v>6</v>
          </cell>
          <cell r="L42">
            <v>1</v>
          </cell>
          <cell r="M42">
            <v>2</v>
          </cell>
          <cell r="N42">
            <v>3</v>
          </cell>
          <cell r="P42">
            <v>1</v>
          </cell>
          <cell r="Q42">
            <v>1</v>
          </cell>
          <cell r="R42">
            <v>3</v>
          </cell>
          <cell r="T42">
            <v>1</v>
          </cell>
        </row>
        <row r="43">
          <cell r="G43" t="str">
            <v>000004366</v>
          </cell>
          <cell r="H43">
            <v>119</v>
          </cell>
          <cell r="I43">
            <v>65</v>
          </cell>
          <cell r="J43">
            <v>85</v>
          </cell>
          <cell r="K43">
            <v>4</v>
          </cell>
          <cell r="L43">
            <v>54</v>
          </cell>
          <cell r="M43">
            <v>42</v>
          </cell>
          <cell r="N43">
            <v>64</v>
          </cell>
          <cell r="O43">
            <v>68</v>
          </cell>
          <cell r="P43">
            <v>115</v>
          </cell>
          <cell r="Q43">
            <v>78</v>
          </cell>
          <cell r="R43">
            <v>74</v>
          </cell>
          <cell r="S43">
            <v>20</v>
          </cell>
        </row>
        <row r="44">
          <cell r="G44" t="str">
            <v>000006954</v>
          </cell>
          <cell r="H44">
            <v>31</v>
          </cell>
          <cell r="I44">
            <v>18</v>
          </cell>
          <cell r="J44">
            <v>28</v>
          </cell>
          <cell r="K44">
            <v>5</v>
          </cell>
          <cell r="L44">
            <v>18</v>
          </cell>
          <cell r="M44">
            <v>11</v>
          </cell>
          <cell r="N44">
            <v>21</v>
          </cell>
          <cell r="O44">
            <v>26</v>
          </cell>
          <cell r="P44">
            <v>31</v>
          </cell>
          <cell r="Q44">
            <v>23</v>
          </cell>
          <cell r="R44">
            <v>27</v>
          </cell>
          <cell r="S44">
            <v>18</v>
          </cell>
          <cell r="T44">
            <v>10</v>
          </cell>
        </row>
        <row r="45">
          <cell r="G45" t="str">
            <v>000004439</v>
          </cell>
          <cell r="H45">
            <v>117</v>
          </cell>
          <cell r="I45">
            <v>69</v>
          </cell>
          <cell r="J45">
            <v>99</v>
          </cell>
          <cell r="K45">
            <v>7</v>
          </cell>
          <cell r="L45">
            <v>58</v>
          </cell>
          <cell r="M45">
            <v>62</v>
          </cell>
          <cell r="N45">
            <v>60</v>
          </cell>
          <cell r="O45">
            <v>89</v>
          </cell>
          <cell r="P45">
            <v>63</v>
          </cell>
          <cell r="Q45">
            <v>71</v>
          </cell>
          <cell r="R45">
            <v>32</v>
          </cell>
          <cell r="S45">
            <v>57</v>
          </cell>
          <cell r="T45">
            <v>44</v>
          </cell>
        </row>
        <row r="46">
          <cell r="G46" t="str">
            <v>000004338</v>
          </cell>
          <cell r="H46">
            <v>400</v>
          </cell>
          <cell r="I46">
            <v>186</v>
          </cell>
          <cell r="J46">
            <v>311</v>
          </cell>
          <cell r="K46">
            <v>14</v>
          </cell>
          <cell r="L46">
            <v>166</v>
          </cell>
          <cell r="M46">
            <v>65</v>
          </cell>
          <cell r="N46">
            <v>94</v>
          </cell>
          <cell r="O46">
            <v>309</v>
          </cell>
          <cell r="P46">
            <v>316</v>
          </cell>
          <cell r="Q46">
            <v>150</v>
          </cell>
          <cell r="R46">
            <v>85</v>
          </cell>
          <cell r="S46">
            <v>152</v>
          </cell>
          <cell r="T46">
            <v>96</v>
          </cell>
        </row>
        <row r="47">
          <cell r="G47" t="str">
            <v>000007306</v>
          </cell>
          <cell r="H47">
            <v>136</v>
          </cell>
          <cell r="I47">
            <v>60</v>
          </cell>
          <cell r="J47">
            <v>118</v>
          </cell>
          <cell r="K47">
            <v>11</v>
          </cell>
          <cell r="L47">
            <v>72</v>
          </cell>
          <cell r="M47">
            <v>72</v>
          </cell>
          <cell r="N47">
            <v>41</v>
          </cell>
          <cell r="O47">
            <v>111</v>
          </cell>
          <cell r="P47">
            <v>161</v>
          </cell>
          <cell r="Q47">
            <v>95</v>
          </cell>
          <cell r="R47">
            <v>50</v>
          </cell>
          <cell r="S47">
            <v>62</v>
          </cell>
          <cell r="T47">
            <v>2</v>
          </cell>
        </row>
        <row r="48">
          <cell r="G48" t="str">
            <v>000007107</v>
          </cell>
          <cell r="H48">
            <v>356</v>
          </cell>
          <cell r="I48">
            <v>178</v>
          </cell>
          <cell r="J48">
            <v>262</v>
          </cell>
          <cell r="K48">
            <v>25</v>
          </cell>
          <cell r="L48">
            <v>136</v>
          </cell>
          <cell r="M48">
            <v>95</v>
          </cell>
          <cell r="N48">
            <v>92</v>
          </cell>
          <cell r="O48">
            <v>253</v>
          </cell>
          <cell r="P48">
            <v>270</v>
          </cell>
          <cell r="Q48">
            <v>150</v>
          </cell>
          <cell r="R48">
            <v>57</v>
          </cell>
          <cell r="S48">
            <v>133</v>
          </cell>
          <cell r="T48">
            <v>1</v>
          </cell>
        </row>
        <row r="49">
          <cell r="G49" t="str">
            <v>000004339</v>
          </cell>
          <cell r="H49">
            <v>29</v>
          </cell>
          <cell r="L49">
            <v>1</v>
          </cell>
          <cell r="P49">
            <v>1</v>
          </cell>
          <cell r="Q49">
            <v>3</v>
          </cell>
          <cell r="R49">
            <v>2</v>
          </cell>
          <cell r="S49">
            <v>1</v>
          </cell>
        </row>
        <row r="50">
          <cell r="G50" t="str">
            <v>000004340</v>
          </cell>
          <cell r="H50">
            <v>34</v>
          </cell>
          <cell r="I50">
            <v>36</v>
          </cell>
          <cell r="J50">
            <v>46</v>
          </cell>
          <cell r="K50">
            <v>3</v>
          </cell>
          <cell r="L50">
            <v>20</v>
          </cell>
          <cell r="M50">
            <v>16</v>
          </cell>
          <cell r="N50">
            <v>19</v>
          </cell>
          <cell r="O50">
            <v>37</v>
          </cell>
          <cell r="P50">
            <v>65</v>
          </cell>
          <cell r="Q50">
            <v>25</v>
          </cell>
          <cell r="R50">
            <v>21</v>
          </cell>
          <cell r="S50">
            <v>19</v>
          </cell>
          <cell r="T50">
            <v>2</v>
          </cell>
        </row>
        <row r="51">
          <cell r="G51" t="str">
            <v>000004336</v>
          </cell>
          <cell r="H51">
            <v>383</v>
          </cell>
          <cell r="I51">
            <v>171</v>
          </cell>
          <cell r="J51">
            <v>241</v>
          </cell>
          <cell r="K51">
            <v>14</v>
          </cell>
          <cell r="L51">
            <v>127</v>
          </cell>
          <cell r="M51">
            <v>59</v>
          </cell>
          <cell r="N51">
            <v>73</v>
          </cell>
          <cell r="O51">
            <v>212</v>
          </cell>
          <cell r="P51">
            <v>243</v>
          </cell>
          <cell r="Q51">
            <v>108</v>
          </cell>
          <cell r="R51">
            <v>76</v>
          </cell>
          <cell r="S51">
            <v>113</v>
          </cell>
          <cell r="T51">
            <v>2</v>
          </cell>
        </row>
        <row r="52">
          <cell r="G52" t="str">
            <v>000004337</v>
          </cell>
          <cell r="H52">
            <v>97</v>
          </cell>
          <cell r="I52">
            <v>41</v>
          </cell>
          <cell r="J52">
            <v>68</v>
          </cell>
          <cell r="K52">
            <v>8</v>
          </cell>
          <cell r="L52">
            <v>42</v>
          </cell>
          <cell r="M52">
            <v>44</v>
          </cell>
          <cell r="N52">
            <v>33</v>
          </cell>
          <cell r="O52">
            <v>57</v>
          </cell>
          <cell r="P52">
            <v>73</v>
          </cell>
          <cell r="Q52">
            <v>40</v>
          </cell>
          <cell r="R52">
            <v>32</v>
          </cell>
          <cell r="S52">
            <v>38</v>
          </cell>
        </row>
        <row r="53">
          <cell r="G53" t="str">
            <v>000006997</v>
          </cell>
          <cell r="H53">
            <v>85</v>
          </cell>
          <cell r="I53">
            <v>56</v>
          </cell>
          <cell r="J53">
            <v>65</v>
          </cell>
          <cell r="K53">
            <v>5</v>
          </cell>
          <cell r="L53">
            <v>25</v>
          </cell>
          <cell r="M53">
            <v>11</v>
          </cell>
          <cell r="N53">
            <v>18</v>
          </cell>
          <cell r="O53">
            <v>61</v>
          </cell>
          <cell r="P53">
            <v>70</v>
          </cell>
          <cell r="Q53">
            <v>47</v>
          </cell>
          <cell r="R53">
            <v>42</v>
          </cell>
          <cell r="S53">
            <v>17</v>
          </cell>
          <cell r="T53">
            <v>7</v>
          </cell>
        </row>
        <row r="54">
          <cell r="G54" t="str">
            <v>000006723</v>
          </cell>
          <cell r="H54">
            <v>400</v>
          </cell>
          <cell r="I54">
            <v>187</v>
          </cell>
          <cell r="J54">
            <v>334</v>
          </cell>
          <cell r="K54">
            <v>21</v>
          </cell>
          <cell r="L54">
            <v>157</v>
          </cell>
          <cell r="M54">
            <v>159</v>
          </cell>
          <cell r="N54">
            <v>211</v>
          </cell>
          <cell r="O54">
            <v>331</v>
          </cell>
          <cell r="P54">
            <v>331</v>
          </cell>
          <cell r="Q54">
            <v>220</v>
          </cell>
          <cell r="R54">
            <v>137</v>
          </cell>
          <cell r="S54">
            <v>156</v>
          </cell>
          <cell r="T54">
            <v>32</v>
          </cell>
        </row>
        <row r="55">
          <cell r="G55" t="str">
            <v>000004360</v>
          </cell>
          <cell r="H55">
            <v>50</v>
          </cell>
          <cell r="I55">
            <v>22</v>
          </cell>
          <cell r="J55">
            <v>41</v>
          </cell>
          <cell r="K55">
            <v>1</v>
          </cell>
          <cell r="L55">
            <v>17</v>
          </cell>
          <cell r="M55">
            <v>12</v>
          </cell>
          <cell r="N55">
            <v>18</v>
          </cell>
          <cell r="O55">
            <v>34</v>
          </cell>
          <cell r="P55">
            <v>35</v>
          </cell>
          <cell r="Q55">
            <v>26</v>
          </cell>
          <cell r="R55">
            <v>25</v>
          </cell>
          <cell r="S55">
            <v>16</v>
          </cell>
          <cell r="T55">
            <v>1</v>
          </cell>
        </row>
        <row r="56">
          <cell r="G56" t="str">
            <v>000004363</v>
          </cell>
          <cell r="H56">
            <v>9</v>
          </cell>
          <cell r="I56">
            <v>11</v>
          </cell>
          <cell r="J56">
            <v>16</v>
          </cell>
          <cell r="K56">
            <v>1</v>
          </cell>
          <cell r="L56">
            <v>3</v>
          </cell>
          <cell r="M56">
            <v>1</v>
          </cell>
          <cell r="N56">
            <v>3</v>
          </cell>
          <cell r="O56">
            <v>8</v>
          </cell>
          <cell r="P56">
            <v>5</v>
          </cell>
          <cell r="Q56">
            <v>7</v>
          </cell>
          <cell r="R56">
            <v>1</v>
          </cell>
          <cell r="S56">
            <v>1</v>
          </cell>
        </row>
        <row r="57">
          <cell r="G57" t="str">
            <v>000004361</v>
          </cell>
          <cell r="H57">
            <v>25</v>
          </cell>
          <cell r="I57">
            <v>14</v>
          </cell>
          <cell r="J57">
            <v>18</v>
          </cell>
          <cell r="L57">
            <v>5</v>
          </cell>
          <cell r="M57">
            <v>7</v>
          </cell>
          <cell r="N57">
            <v>5</v>
          </cell>
          <cell r="O57">
            <v>5</v>
          </cell>
          <cell r="P57">
            <v>1</v>
          </cell>
          <cell r="Q57">
            <v>3</v>
          </cell>
          <cell r="R57">
            <v>2</v>
          </cell>
        </row>
        <row r="58">
          <cell r="G58" t="str">
            <v>000004362</v>
          </cell>
          <cell r="H58">
            <v>33</v>
          </cell>
          <cell r="I58">
            <v>4</v>
          </cell>
          <cell r="J58">
            <v>9</v>
          </cell>
          <cell r="L58">
            <v>12</v>
          </cell>
          <cell r="M58">
            <v>11</v>
          </cell>
          <cell r="N58">
            <v>6</v>
          </cell>
          <cell r="O58">
            <v>9</v>
          </cell>
          <cell r="P58">
            <v>9</v>
          </cell>
          <cell r="Q58">
            <v>12</v>
          </cell>
          <cell r="R58">
            <v>11</v>
          </cell>
          <cell r="S58">
            <v>10</v>
          </cell>
        </row>
        <row r="59">
          <cell r="G59" t="str">
            <v>000004359</v>
          </cell>
          <cell r="H59">
            <v>82</v>
          </cell>
          <cell r="I59">
            <v>37</v>
          </cell>
          <cell r="J59">
            <v>48</v>
          </cell>
          <cell r="L59">
            <v>29</v>
          </cell>
          <cell r="M59">
            <v>30</v>
          </cell>
          <cell r="N59">
            <v>38</v>
          </cell>
          <cell r="O59">
            <v>44</v>
          </cell>
          <cell r="P59">
            <v>45</v>
          </cell>
          <cell r="Q59">
            <v>39</v>
          </cell>
          <cell r="R59">
            <v>26</v>
          </cell>
          <cell r="S59">
            <v>22</v>
          </cell>
          <cell r="T59">
            <v>14</v>
          </cell>
        </row>
        <row r="60">
          <cell r="G60" t="str">
            <v>000004342</v>
          </cell>
          <cell r="H60">
            <v>293</v>
          </cell>
          <cell r="I60">
            <v>178</v>
          </cell>
          <cell r="J60">
            <v>243</v>
          </cell>
          <cell r="K60">
            <v>21</v>
          </cell>
          <cell r="L60">
            <v>144</v>
          </cell>
          <cell r="M60">
            <v>146</v>
          </cell>
          <cell r="N60">
            <v>121</v>
          </cell>
          <cell r="O60">
            <v>225</v>
          </cell>
          <cell r="P60">
            <v>227</v>
          </cell>
          <cell r="Q60">
            <v>101</v>
          </cell>
          <cell r="R60">
            <v>53</v>
          </cell>
          <cell r="S60">
            <v>6</v>
          </cell>
        </row>
        <row r="61">
          <cell r="G61" t="str">
            <v>000004343</v>
          </cell>
          <cell r="H61">
            <v>22</v>
          </cell>
          <cell r="I61">
            <v>15</v>
          </cell>
          <cell r="J61">
            <v>18</v>
          </cell>
          <cell r="K61">
            <v>4</v>
          </cell>
          <cell r="L61">
            <v>5</v>
          </cell>
          <cell r="M61">
            <v>2</v>
          </cell>
          <cell r="N61">
            <v>11</v>
          </cell>
          <cell r="O61">
            <v>11</v>
          </cell>
          <cell r="P61">
            <v>14</v>
          </cell>
          <cell r="Q61">
            <v>13</v>
          </cell>
          <cell r="R61">
            <v>10</v>
          </cell>
          <cell r="T61">
            <v>1</v>
          </cell>
        </row>
        <row r="62">
          <cell r="G62" t="str">
            <v>000004344</v>
          </cell>
          <cell r="H62">
            <v>30</v>
          </cell>
          <cell r="I62">
            <v>12</v>
          </cell>
          <cell r="J62">
            <v>14</v>
          </cell>
          <cell r="K62">
            <v>2</v>
          </cell>
          <cell r="L62">
            <v>6</v>
          </cell>
          <cell r="M62">
            <v>2</v>
          </cell>
          <cell r="N62">
            <v>14</v>
          </cell>
          <cell r="O62">
            <v>14</v>
          </cell>
          <cell r="P62">
            <v>14</v>
          </cell>
          <cell r="Q62">
            <v>14</v>
          </cell>
          <cell r="R62">
            <v>11</v>
          </cell>
          <cell r="S62">
            <v>1</v>
          </cell>
        </row>
        <row r="63">
          <cell r="G63" t="str">
            <v>000004345</v>
          </cell>
          <cell r="H63">
            <v>280</v>
          </cell>
          <cell r="I63">
            <v>170</v>
          </cell>
          <cell r="J63">
            <v>237</v>
          </cell>
          <cell r="K63">
            <v>21</v>
          </cell>
          <cell r="L63">
            <v>85</v>
          </cell>
          <cell r="M63">
            <v>63</v>
          </cell>
          <cell r="N63">
            <v>77</v>
          </cell>
          <cell r="O63">
            <v>226</v>
          </cell>
          <cell r="P63">
            <v>256</v>
          </cell>
          <cell r="Q63">
            <v>109</v>
          </cell>
          <cell r="R63">
            <v>32</v>
          </cell>
          <cell r="S63">
            <v>52</v>
          </cell>
        </row>
        <row r="64">
          <cell r="G64" t="str">
            <v>000004346</v>
          </cell>
          <cell r="H64">
            <v>42</v>
          </cell>
          <cell r="I64">
            <v>40</v>
          </cell>
          <cell r="J64">
            <v>51</v>
          </cell>
          <cell r="K64">
            <v>10</v>
          </cell>
          <cell r="L64">
            <v>38</v>
          </cell>
          <cell r="M64">
            <v>39</v>
          </cell>
          <cell r="N64">
            <v>39</v>
          </cell>
          <cell r="O64">
            <v>51</v>
          </cell>
          <cell r="P64">
            <v>66</v>
          </cell>
          <cell r="Q64">
            <v>37</v>
          </cell>
          <cell r="R64">
            <v>22</v>
          </cell>
          <cell r="S64">
            <v>23</v>
          </cell>
          <cell r="T64">
            <v>16</v>
          </cell>
        </row>
        <row r="65">
          <cell r="G65" t="str">
            <v>000004347</v>
          </cell>
          <cell r="H65">
            <v>36</v>
          </cell>
          <cell r="I65">
            <v>17</v>
          </cell>
          <cell r="J65">
            <v>22</v>
          </cell>
          <cell r="K65">
            <v>5</v>
          </cell>
          <cell r="L65">
            <v>16</v>
          </cell>
          <cell r="M65">
            <v>24</v>
          </cell>
          <cell r="N65">
            <v>22</v>
          </cell>
          <cell r="O65">
            <v>22</v>
          </cell>
          <cell r="P65">
            <v>37</v>
          </cell>
          <cell r="Q65">
            <v>22</v>
          </cell>
          <cell r="R65">
            <v>19</v>
          </cell>
          <cell r="S65">
            <v>3</v>
          </cell>
          <cell r="T65">
            <v>4</v>
          </cell>
        </row>
        <row r="66">
          <cell r="G66" t="str">
            <v>000004348</v>
          </cell>
          <cell r="H66">
            <v>86</v>
          </cell>
          <cell r="I66">
            <v>85</v>
          </cell>
          <cell r="J66">
            <v>112</v>
          </cell>
          <cell r="K66">
            <v>11</v>
          </cell>
          <cell r="L66">
            <v>41</v>
          </cell>
          <cell r="M66">
            <v>47</v>
          </cell>
          <cell r="N66">
            <v>44</v>
          </cell>
          <cell r="O66">
            <v>103</v>
          </cell>
          <cell r="P66">
            <v>104</v>
          </cell>
          <cell r="Q66">
            <v>50</v>
          </cell>
          <cell r="R66">
            <v>45</v>
          </cell>
          <cell r="S66">
            <v>12</v>
          </cell>
          <cell r="T66">
            <v>15</v>
          </cell>
        </row>
        <row r="67">
          <cell r="G67" t="str">
            <v>000004441</v>
          </cell>
          <cell r="H67">
            <v>160</v>
          </cell>
          <cell r="I67">
            <v>68</v>
          </cell>
          <cell r="J67">
            <v>141</v>
          </cell>
          <cell r="K67">
            <v>14</v>
          </cell>
          <cell r="L67">
            <v>67</v>
          </cell>
          <cell r="M67">
            <v>27</v>
          </cell>
          <cell r="N67">
            <v>112</v>
          </cell>
          <cell r="O67">
            <v>139</v>
          </cell>
          <cell r="P67">
            <v>140</v>
          </cell>
          <cell r="Q67">
            <v>122</v>
          </cell>
          <cell r="R67">
            <v>88</v>
          </cell>
          <cell r="S67">
            <v>66</v>
          </cell>
          <cell r="T67">
            <v>15</v>
          </cell>
        </row>
        <row r="68">
          <cell r="G68" t="str">
            <v>000004440</v>
          </cell>
          <cell r="H68">
            <v>320</v>
          </cell>
          <cell r="I68">
            <v>209</v>
          </cell>
          <cell r="J68">
            <v>318</v>
          </cell>
          <cell r="K68">
            <v>25</v>
          </cell>
          <cell r="L68">
            <v>223</v>
          </cell>
          <cell r="M68">
            <v>320</v>
          </cell>
          <cell r="N68">
            <v>148</v>
          </cell>
          <cell r="O68">
            <v>318</v>
          </cell>
          <cell r="P68">
            <v>508</v>
          </cell>
          <cell r="Q68">
            <v>190</v>
          </cell>
          <cell r="R68">
            <v>88</v>
          </cell>
          <cell r="S68">
            <v>114</v>
          </cell>
          <cell r="T68">
            <v>66</v>
          </cell>
        </row>
        <row r="69">
          <cell r="G69" t="str">
            <v>000004443</v>
          </cell>
          <cell r="H69">
            <v>105</v>
          </cell>
          <cell r="I69">
            <v>64</v>
          </cell>
          <cell r="J69">
            <v>82</v>
          </cell>
          <cell r="K69">
            <v>4</v>
          </cell>
          <cell r="L69">
            <v>60</v>
          </cell>
          <cell r="M69">
            <v>32</v>
          </cell>
          <cell r="N69">
            <v>58</v>
          </cell>
          <cell r="O69">
            <v>83</v>
          </cell>
          <cell r="P69">
            <v>82</v>
          </cell>
          <cell r="Q69">
            <v>61</v>
          </cell>
          <cell r="R69">
            <v>24</v>
          </cell>
          <cell r="S69">
            <v>59</v>
          </cell>
          <cell r="T69">
            <v>38</v>
          </cell>
        </row>
        <row r="70">
          <cell r="G70" t="str">
            <v>000004453</v>
          </cell>
          <cell r="H70">
            <v>58</v>
          </cell>
          <cell r="I70">
            <v>22</v>
          </cell>
          <cell r="J70">
            <v>29</v>
          </cell>
          <cell r="K70">
            <v>5</v>
          </cell>
          <cell r="L70">
            <v>26</v>
          </cell>
          <cell r="M70">
            <v>24</v>
          </cell>
          <cell r="N70">
            <v>24</v>
          </cell>
          <cell r="O70">
            <v>29</v>
          </cell>
          <cell r="P70">
            <v>28</v>
          </cell>
          <cell r="Q70">
            <v>35</v>
          </cell>
          <cell r="R70">
            <v>33</v>
          </cell>
          <cell r="S70">
            <v>29</v>
          </cell>
          <cell r="T70">
            <v>16</v>
          </cell>
        </row>
        <row r="71">
          <cell r="G71" t="str">
            <v>000004452</v>
          </cell>
          <cell r="H71">
            <v>254</v>
          </cell>
          <cell r="I71">
            <v>113</v>
          </cell>
          <cell r="J71">
            <v>213</v>
          </cell>
          <cell r="K71">
            <v>26</v>
          </cell>
          <cell r="L71">
            <v>122</v>
          </cell>
          <cell r="M71">
            <v>276</v>
          </cell>
          <cell r="N71">
            <v>112</v>
          </cell>
          <cell r="O71">
            <v>209</v>
          </cell>
          <cell r="P71">
            <v>230</v>
          </cell>
          <cell r="Q71">
            <v>157</v>
          </cell>
          <cell r="R71">
            <v>146</v>
          </cell>
          <cell r="S71">
            <v>83</v>
          </cell>
          <cell r="T71">
            <v>59</v>
          </cell>
        </row>
        <row r="72">
          <cell r="G72" t="str">
            <v>000004455</v>
          </cell>
          <cell r="H72">
            <v>150</v>
          </cell>
          <cell r="I72">
            <v>17</v>
          </cell>
          <cell r="J72">
            <v>139</v>
          </cell>
          <cell r="K72">
            <v>20</v>
          </cell>
          <cell r="L72">
            <v>55</v>
          </cell>
          <cell r="M72">
            <v>55</v>
          </cell>
          <cell r="N72">
            <v>79</v>
          </cell>
          <cell r="O72">
            <v>133</v>
          </cell>
          <cell r="P72">
            <v>131</v>
          </cell>
          <cell r="Q72">
            <v>110</v>
          </cell>
          <cell r="R72">
            <v>86</v>
          </cell>
          <cell r="S72">
            <v>1</v>
          </cell>
        </row>
        <row r="73">
          <cell r="G73" t="str">
            <v>000004461</v>
          </cell>
          <cell r="H73">
            <v>42</v>
          </cell>
          <cell r="I73">
            <v>10</v>
          </cell>
          <cell r="J73">
            <v>25</v>
          </cell>
          <cell r="K73">
            <v>1</v>
          </cell>
          <cell r="L73">
            <v>9</v>
          </cell>
          <cell r="M73">
            <v>7</v>
          </cell>
          <cell r="N73">
            <v>20</v>
          </cell>
          <cell r="O73">
            <v>26</v>
          </cell>
          <cell r="P73">
            <v>31</v>
          </cell>
          <cell r="Q73">
            <v>19</v>
          </cell>
          <cell r="R73">
            <v>17</v>
          </cell>
          <cell r="S73">
            <v>4</v>
          </cell>
          <cell r="T73">
            <v>4</v>
          </cell>
        </row>
        <row r="74">
          <cell r="G74" t="str">
            <v>000004464</v>
          </cell>
          <cell r="H74">
            <v>25</v>
          </cell>
          <cell r="I74">
            <v>5</v>
          </cell>
          <cell r="J74">
            <v>19</v>
          </cell>
          <cell r="L74">
            <v>3</v>
          </cell>
          <cell r="N74">
            <v>3</v>
          </cell>
          <cell r="O74">
            <v>18</v>
          </cell>
          <cell r="P74">
            <v>20</v>
          </cell>
          <cell r="Q74">
            <v>27</v>
          </cell>
          <cell r="R74">
            <v>22</v>
          </cell>
          <cell r="T74">
            <v>2</v>
          </cell>
        </row>
        <row r="75">
          <cell r="G75" t="str">
            <v>000004442</v>
          </cell>
          <cell r="H75">
            <v>10</v>
          </cell>
          <cell r="I75">
            <v>6</v>
          </cell>
          <cell r="J75">
            <v>9</v>
          </cell>
          <cell r="K75">
            <v>1</v>
          </cell>
          <cell r="L75">
            <v>9</v>
          </cell>
          <cell r="M75">
            <v>11</v>
          </cell>
          <cell r="N75">
            <v>21</v>
          </cell>
          <cell r="O75">
            <v>9</v>
          </cell>
          <cell r="P75">
            <v>16</v>
          </cell>
          <cell r="Q75">
            <v>10</v>
          </cell>
          <cell r="R75">
            <v>11</v>
          </cell>
          <cell r="S75">
            <v>2</v>
          </cell>
          <cell r="T75">
            <v>4</v>
          </cell>
        </row>
        <row r="76">
          <cell r="G76" t="str">
            <v>000004465</v>
          </cell>
          <cell r="H76">
            <v>25</v>
          </cell>
          <cell r="I76">
            <v>5</v>
          </cell>
          <cell r="J76">
            <v>22</v>
          </cell>
          <cell r="K76">
            <v>3</v>
          </cell>
          <cell r="L76">
            <v>7</v>
          </cell>
          <cell r="M76">
            <v>2</v>
          </cell>
          <cell r="N76">
            <v>4</v>
          </cell>
          <cell r="O76">
            <v>22</v>
          </cell>
          <cell r="P76">
            <v>24</v>
          </cell>
          <cell r="Q76">
            <v>19</v>
          </cell>
          <cell r="R76">
            <v>18</v>
          </cell>
          <cell r="S76">
            <v>2</v>
          </cell>
        </row>
        <row r="77">
          <cell r="G77" t="str">
            <v>000004462</v>
          </cell>
          <cell r="H77">
            <v>20</v>
          </cell>
          <cell r="I77">
            <v>6</v>
          </cell>
          <cell r="J77">
            <v>16</v>
          </cell>
          <cell r="K77">
            <v>1</v>
          </cell>
          <cell r="L77">
            <v>6</v>
          </cell>
          <cell r="M77">
            <v>3</v>
          </cell>
          <cell r="N77">
            <v>9</v>
          </cell>
          <cell r="O77">
            <v>17</v>
          </cell>
          <cell r="P77">
            <v>28</v>
          </cell>
          <cell r="Q77">
            <v>18</v>
          </cell>
          <cell r="R77">
            <v>14</v>
          </cell>
          <cell r="S77">
            <v>2</v>
          </cell>
        </row>
        <row r="78">
          <cell r="G78" t="str">
            <v>000004463</v>
          </cell>
          <cell r="H78">
            <v>15</v>
          </cell>
          <cell r="I78">
            <v>2</v>
          </cell>
          <cell r="J78">
            <v>15</v>
          </cell>
          <cell r="K78">
            <v>2</v>
          </cell>
          <cell r="L78">
            <v>7</v>
          </cell>
          <cell r="M78">
            <v>3</v>
          </cell>
          <cell r="N78">
            <v>9</v>
          </cell>
          <cell r="O78">
            <v>15</v>
          </cell>
          <cell r="P78">
            <v>15</v>
          </cell>
          <cell r="Q78">
            <v>17</v>
          </cell>
          <cell r="R78">
            <v>13</v>
          </cell>
          <cell r="S78">
            <v>5</v>
          </cell>
          <cell r="T78">
            <v>2</v>
          </cell>
        </row>
        <row r="79">
          <cell r="G79" t="str">
            <v>000004454</v>
          </cell>
          <cell r="H79">
            <v>37</v>
          </cell>
          <cell r="I79">
            <v>4</v>
          </cell>
          <cell r="J79">
            <v>12</v>
          </cell>
          <cell r="K79">
            <v>4</v>
          </cell>
          <cell r="L79">
            <v>3</v>
          </cell>
          <cell r="M79">
            <v>4</v>
          </cell>
          <cell r="N79">
            <v>6</v>
          </cell>
          <cell r="O79">
            <v>10</v>
          </cell>
          <cell r="P79">
            <v>16</v>
          </cell>
          <cell r="Q79">
            <v>10</v>
          </cell>
          <cell r="R79">
            <v>7</v>
          </cell>
          <cell r="S79">
            <v>2</v>
          </cell>
          <cell r="T79">
            <v>3</v>
          </cell>
        </row>
        <row r="80">
          <cell r="G80" t="str">
            <v>000004459</v>
          </cell>
          <cell r="H80">
            <v>14</v>
          </cell>
          <cell r="I80">
            <v>10</v>
          </cell>
          <cell r="J80">
            <v>14</v>
          </cell>
          <cell r="L80">
            <v>4</v>
          </cell>
          <cell r="M80">
            <v>1</v>
          </cell>
          <cell r="N80">
            <v>4</v>
          </cell>
          <cell r="O80">
            <v>11</v>
          </cell>
          <cell r="P80">
            <v>13</v>
          </cell>
          <cell r="Q80">
            <v>8</v>
          </cell>
          <cell r="R80">
            <v>8</v>
          </cell>
          <cell r="S80">
            <v>4</v>
          </cell>
        </row>
        <row r="81">
          <cell r="G81" t="str">
            <v>000004456</v>
          </cell>
          <cell r="H81">
            <v>10</v>
          </cell>
          <cell r="I81">
            <v>3</v>
          </cell>
          <cell r="J81">
            <v>3</v>
          </cell>
          <cell r="L81">
            <v>5</v>
          </cell>
          <cell r="M81">
            <v>1</v>
          </cell>
          <cell r="N81">
            <v>6</v>
          </cell>
          <cell r="O81">
            <v>4</v>
          </cell>
          <cell r="P81">
            <v>5</v>
          </cell>
          <cell r="Q81">
            <v>4</v>
          </cell>
          <cell r="R81">
            <v>3</v>
          </cell>
          <cell r="S81">
            <v>3</v>
          </cell>
          <cell r="T81">
            <v>1</v>
          </cell>
        </row>
        <row r="82">
          <cell r="G82" t="str">
            <v>000004460</v>
          </cell>
          <cell r="H82">
            <v>18</v>
          </cell>
          <cell r="I82">
            <v>3</v>
          </cell>
          <cell r="J82">
            <v>7</v>
          </cell>
          <cell r="L82">
            <v>2</v>
          </cell>
          <cell r="M82">
            <v>3</v>
          </cell>
          <cell r="N82">
            <v>3</v>
          </cell>
          <cell r="O82">
            <v>16</v>
          </cell>
          <cell r="P82">
            <v>16</v>
          </cell>
          <cell r="Q82">
            <v>11</v>
          </cell>
          <cell r="R82">
            <v>4</v>
          </cell>
          <cell r="S82">
            <v>2</v>
          </cell>
          <cell r="T82">
            <v>2</v>
          </cell>
        </row>
        <row r="83">
          <cell r="G83" t="str">
            <v>000004457</v>
          </cell>
          <cell r="H83">
            <v>40</v>
          </cell>
          <cell r="I83">
            <v>19</v>
          </cell>
          <cell r="J83">
            <v>46</v>
          </cell>
          <cell r="K83">
            <v>4</v>
          </cell>
          <cell r="L83">
            <v>21</v>
          </cell>
          <cell r="M83">
            <v>36</v>
          </cell>
          <cell r="N83">
            <v>32</v>
          </cell>
          <cell r="O83">
            <v>43</v>
          </cell>
          <cell r="P83">
            <v>48</v>
          </cell>
          <cell r="Q83">
            <v>35</v>
          </cell>
          <cell r="R83">
            <v>21</v>
          </cell>
          <cell r="S83">
            <v>5</v>
          </cell>
          <cell r="T83">
            <v>3</v>
          </cell>
        </row>
        <row r="84">
          <cell r="G84" t="str">
            <v>000004458</v>
          </cell>
          <cell r="H84">
            <v>35</v>
          </cell>
          <cell r="I84">
            <v>9</v>
          </cell>
          <cell r="J84">
            <v>33</v>
          </cell>
          <cell r="K84">
            <v>5</v>
          </cell>
          <cell r="L84">
            <v>8</v>
          </cell>
          <cell r="M84">
            <v>4</v>
          </cell>
          <cell r="N84">
            <v>11</v>
          </cell>
          <cell r="O84">
            <v>36</v>
          </cell>
          <cell r="P84">
            <v>36</v>
          </cell>
          <cell r="Q84">
            <v>31</v>
          </cell>
          <cell r="R84">
            <v>10</v>
          </cell>
          <cell r="S84">
            <v>6</v>
          </cell>
          <cell r="T84">
            <v>3</v>
          </cell>
        </row>
        <row r="85">
          <cell r="G85" t="str">
            <v>000004448</v>
          </cell>
          <cell r="H85">
            <v>24</v>
          </cell>
          <cell r="I85">
            <v>10</v>
          </cell>
          <cell r="J85">
            <v>12</v>
          </cell>
          <cell r="K85">
            <v>1</v>
          </cell>
          <cell r="L85">
            <v>9</v>
          </cell>
          <cell r="M85">
            <v>22</v>
          </cell>
          <cell r="N85">
            <v>9</v>
          </cell>
          <cell r="O85">
            <v>12</v>
          </cell>
          <cell r="P85">
            <v>12</v>
          </cell>
          <cell r="Q85">
            <v>11</v>
          </cell>
          <cell r="R85">
            <v>11</v>
          </cell>
          <cell r="S85">
            <v>9</v>
          </cell>
          <cell r="T85">
            <v>13</v>
          </cell>
        </row>
        <row r="86">
          <cell r="G86" t="str">
            <v>000007317</v>
          </cell>
          <cell r="H86">
            <v>55</v>
          </cell>
          <cell r="I86">
            <v>16</v>
          </cell>
          <cell r="J86">
            <v>33</v>
          </cell>
          <cell r="K86">
            <v>3</v>
          </cell>
          <cell r="L86">
            <v>23</v>
          </cell>
          <cell r="M86">
            <v>30</v>
          </cell>
          <cell r="N86">
            <v>19</v>
          </cell>
          <cell r="O86">
            <v>33</v>
          </cell>
          <cell r="P86">
            <v>34</v>
          </cell>
          <cell r="Q86">
            <v>22</v>
          </cell>
          <cell r="R86">
            <v>22</v>
          </cell>
          <cell r="S86">
            <v>23</v>
          </cell>
          <cell r="T86">
            <v>8</v>
          </cell>
        </row>
        <row r="87">
          <cell r="G87" t="str">
            <v>000004447</v>
          </cell>
          <cell r="H87">
            <v>70</v>
          </cell>
          <cell r="I87">
            <v>35</v>
          </cell>
          <cell r="J87">
            <v>59</v>
          </cell>
          <cell r="K87">
            <v>7</v>
          </cell>
          <cell r="L87">
            <v>40</v>
          </cell>
          <cell r="M87">
            <v>28</v>
          </cell>
          <cell r="N87">
            <v>45</v>
          </cell>
          <cell r="O87">
            <v>59</v>
          </cell>
          <cell r="P87">
            <v>61</v>
          </cell>
          <cell r="Q87">
            <v>52</v>
          </cell>
          <cell r="R87">
            <v>54</v>
          </cell>
          <cell r="S87">
            <v>40</v>
          </cell>
          <cell r="T87">
            <v>30</v>
          </cell>
        </row>
        <row r="88">
          <cell r="G88" t="str">
            <v>000004444</v>
          </cell>
          <cell r="H88">
            <v>60</v>
          </cell>
          <cell r="I88">
            <v>19</v>
          </cell>
          <cell r="J88">
            <v>26</v>
          </cell>
          <cell r="K88">
            <v>1</v>
          </cell>
          <cell r="L88">
            <v>31</v>
          </cell>
          <cell r="M88">
            <v>11</v>
          </cell>
          <cell r="N88">
            <v>30</v>
          </cell>
          <cell r="O88">
            <v>26</v>
          </cell>
          <cell r="P88">
            <v>30</v>
          </cell>
          <cell r="Q88">
            <v>30</v>
          </cell>
          <cell r="R88">
            <v>34</v>
          </cell>
          <cell r="S88">
            <v>31</v>
          </cell>
          <cell r="T88">
            <v>19</v>
          </cell>
        </row>
        <row r="89">
          <cell r="G89" t="str">
            <v>000004446</v>
          </cell>
          <cell r="H89">
            <v>10</v>
          </cell>
          <cell r="I89">
            <v>7</v>
          </cell>
          <cell r="J89">
            <v>9</v>
          </cell>
          <cell r="L89">
            <v>4</v>
          </cell>
          <cell r="M89">
            <v>8</v>
          </cell>
          <cell r="N89">
            <v>9</v>
          </cell>
          <cell r="O89">
            <v>9</v>
          </cell>
          <cell r="P89">
            <v>9</v>
          </cell>
          <cell r="Q89">
            <v>9</v>
          </cell>
          <cell r="R89">
            <v>5</v>
          </cell>
          <cell r="S89">
            <v>3</v>
          </cell>
          <cell r="T89">
            <v>7</v>
          </cell>
        </row>
        <row r="90">
          <cell r="G90" t="str">
            <v>000004449</v>
          </cell>
          <cell r="H90">
            <v>21</v>
          </cell>
          <cell r="I90">
            <v>18</v>
          </cell>
          <cell r="J90">
            <v>23</v>
          </cell>
          <cell r="K90">
            <v>5</v>
          </cell>
          <cell r="L90">
            <v>8</v>
          </cell>
          <cell r="M90">
            <v>5</v>
          </cell>
          <cell r="N90">
            <v>11</v>
          </cell>
          <cell r="O90">
            <v>22</v>
          </cell>
          <cell r="P90">
            <v>20</v>
          </cell>
          <cell r="Q90">
            <v>11</v>
          </cell>
          <cell r="R90">
            <v>8</v>
          </cell>
          <cell r="S90">
            <v>4</v>
          </cell>
          <cell r="T90">
            <v>2</v>
          </cell>
        </row>
        <row r="91">
          <cell r="G91" t="str">
            <v>000004445</v>
          </cell>
          <cell r="H91">
            <v>35</v>
          </cell>
          <cell r="I91">
            <v>18</v>
          </cell>
          <cell r="J91">
            <v>22</v>
          </cell>
          <cell r="K91">
            <v>2</v>
          </cell>
          <cell r="L91">
            <v>13</v>
          </cell>
          <cell r="M91">
            <v>12</v>
          </cell>
          <cell r="N91">
            <v>20</v>
          </cell>
          <cell r="O91">
            <v>22</v>
          </cell>
          <cell r="P91">
            <v>25</v>
          </cell>
          <cell r="Q91">
            <v>24</v>
          </cell>
          <cell r="R91">
            <v>23</v>
          </cell>
          <cell r="S91">
            <v>11</v>
          </cell>
          <cell r="T91">
            <v>6</v>
          </cell>
        </row>
        <row r="92">
          <cell r="G92" t="str">
            <v>000004450</v>
          </cell>
          <cell r="H92">
            <v>13</v>
          </cell>
          <cell r="I92">
            <v>6</v>
          </cell>
          <cell r="J92">
            <v>6</v>
          </cell>
          <cell r="K92">
            <v>1</v>
          </cell>
          <cell r="L92">
            <v>5</v>
          </cell>
          <cell r="M92">
            <v>5</v>
          </cell>
          <cell r="N92">
            <v>6</v>
          </cell>
          <cell r="O92">
            <v>6</v>
          </cell>
          <cell r="P92">
            <v>6</v>
          </cell>
          <cell r="Q92">
            <v>5</v>
          </cell>
          <cell r="R92">
            <v>4</v>
          </cell>
          <cell r="S92">
            <v>3</v>
          </cell>
          <cell r="T92">
            <v>3</v>
          </cell>
        </row>
        <row r="93">
          <cell r="G93" t="str">
            <v>000007022</v>
          </cell>
          <cell r="H93">
            <v>46</v>
          </cell>
          <cell r="I93">
            <v>19</v>
          </cell>
          <cell r="J93">
            <v>28</v>
          </cell>
          <cell r="K93">
            <v>1</v>
          </cell>
          <cell r="L93">
            <v>19</v>
          </cell>
          <cell r="M93">
            <v>8</v>
          </cell>
          <cell r="N93">
            <v>22</v>
          </cell>
          <cell r="O93">
            <v>28</v>
          </cell>
          <cell r="P93">
            <v>28</v>
          </cell>
          <cell r="Q93">
            <v>27</v>
          </cell>
          <cell r="R93">
            <v>24</v>
          </cell>
          <cell r="S93">
            <v>15</v>
          </cell>
          <cell r="T93">
            <v>8</v>
          </cell>
        </row>
        <row r="94">
          <cell r="G94" t="str">
            <v>000004451</v>
          </cell>
          <cell r="H94">
            <v>140</v>
          </cell>
          <cell r="I94">
            <v>71</v>
          </cell>
          <cell r="J94">
            <v>113</v>
          </cell>
          <cell r="K94">
            <v>10</v>
          </cell>
          <cell r="L94">
            <v>53</v>
          </cell>
          <cell r="M94">
            <v>76</v>
          </cell>
          <cell r="N94">
            <v>64</v>
          </cell>
          <cell r="O94">
            <v>107</v>
          </cell>
          <cell r="P94">
            <v>106</v>
          </cell>
          <cell r="Q94">
            <v>54</v>
          </cell>
          <cell r="R94">
            <v>36</v>
          </cell>
          <cell r="S94">
            <v>36</v>
          </cell>
          <cell r="T94">
            <v>19</v>
          </cell>
        </row>
        <row r="95">
          <cell r="G95" t="str">
            <v>000004378</v>
          </cell>
          <cell r="H95">
            <v>28</v>
          </cell>
          <cell r="I95">
            <v>34</v>
          </cell>
          <cell r="J95">
            <v>36</v>
          </cell>
          <cell r="K95">
            <v>2</v>
          </cell>
          <cell r="L95">
            <v>32</v>
          </cell>
          <cell r="M95">
            <v>27</v>
          </cell>
          <cell r="N95">
            <v>27</v>
          </cell>
          <cell r="O95">
            <v>31</v>
          </cell>
          <cell r="P95">
            <v>34</v>
          </cell>
          <cell r="Q95">
            <v>29</v>
          </cell>
          <cell r="R95">
            <v>11</v>
          </cell>
          <cell r="S95">
            <v>21</v>
          </cell>
          <cell r="T95">
            <v>12</v>
          </cell>
        </row>
        <row r="96">
          <cell r="G96" t="str">
            <v>000004377</v>
          </cell>
          <cell r="H96">
            <v>30</v>
          </cell>
          <cell r="I96">
            <v>16</v>
          </cell>
          <cell r="J96">
            <v>25</v>
          </cell>
          <cell r="K96">
            <v>3</v>
          </cell>
          <cell r="L96">
            <v>14</v>
          </cell>
          <cell r="M96">
            <v>9</v>
          </cell>
          <cell r="N96">
            <v>24</v>
          </cell>
          <cell r="O96">
            <v>25</v>
          </cell>
          <cell r="P96">
            <v>28</v>
          </cell>
          <cell r="Q96">
            <v>23</v>
          </cell>
          <cell r="R96">
            <v>17</v>
          </cell>
          <cell r="S96">
            <v>6</v>
          </cell>
        </row>
        <row r="97">
          <cell r="G97" t="str">
            <v>000004376</v>
          </cell>
          <cell r="H97">
            <v>180</v>
          </cell>
          <cell r="I97">
            <v>105</v>
          </cell>
          <cell r="J97">
            <v>157</v>
          </cell>
          <cell r="K97">
            <v>12</v>
          </cell>
          <cell r="L97">
            <v>97</v>
          </cell>
          <cell r="M97">
            <v>62</v>
          </cell>
          <cell r="N97">
            <v>81</v>
          </cell>
          <cell r="O97">
            <v>157</v>
          </cell>
          <cell r="P97">
            <v>157</v>
          </cell>
          <cell r="Q97">
            <v>146</v>
          </cell>
          <cell r="R97">
            <v>88</v>
          </cell>
          <cell r="S97">
            <v>81</v>
          </cell>
          <cell r="T97">
            <v>6</v>
          </cell>
        </row>
        <row r="98">
          <cell r="G98" t="str">
            <v>000004384</v>
          </cell>
          <cell r="H98">
            <v>161</v>
          </cell>
          <cell r="I98">
            <v>70</v>
          </cell>
          <cell r="J98">
            <v>104</v>
          </cell>
          <cell r="K98">
            <v>10</v>
          </cell>
          <cell r="L98">
            <v>77</v>
          </cell>
          <cell r="M98">
            <v>89</v>
          </cell>
          <cell r="N98">
            <v>119</v>
          </cell>
          <cell r="O98">
            <v>106</v>
          </cell>
          <cell r="P98">
            <v>143</v>
          </cell>
          <cell r="Q98">
            <v>115</v>
          </cell>
          <cell r="R98">
            <v>81</v>
          </cell>
          <cell r="S98">
            <v>38</v>
          </cell>
          <cell r="T98">
            <v>11</v>
          </cell>
        </row>
        <row r="99">
          <cell r="G99" t="str">
            <v>000004385</v>
          </cell>
          <cell r="H99">
            <v>22</v>
          </cell>
          <cell r="I99">
            <v>14</v>
          </cell>
          <cell r="J99">
            <v>18</v>
          </cell>
          <cell r="L99">
            <v>8</v>
          </cell>
          <cell r="M99">
            <v>9</v>
          </cell>
          <cell r="N99">
            <v>7</v>
          </cell>
          <cell r="O99">
            <v>18</v>
          </cell>
          <cell r="P99">
            <v>20</v>
          </cell>
          <cell r="Q99">
            <v>10</v>
          </cell>
          <cell r="R99">
            <v>11</v>
          </cell>
          <cell r="S99">
            <v>7</v>
          </cell>
        </row>
        <row r="100">
          <cell r="G100" t="str">
            <v>000004371</v>
          </cell>
          <cell r="H100">
            <v>300</v>
          </cell>
          <cell r="I100">
            <v>175</v>
          </cell>
          <cell r="J100">
            <v>226</v>
          </cell>
          <cell r="K100">
            <v>21</v>
          </cell>
          <cell r="L100">
            <v>156</v>
          </cell>
          <cell r="M100">
            <v>102</v>
          </cell>
          <cell r="N100">
            <v>122</v>
          </cell>
          <cell r="O100">
            <v>111</v>
          </cell>
          <cell r="P100">
            <v>226</v>
          </cell>
          <cell r="Q100">
            <v>121</v>
          </cell>
          <cell r="R100">
            <v>105</v>
          </cell>
          <cell r="S100">
            <v>2</v>
          </cell>
        </row>
        <row r="101">
          <cell r="G101" t="str">
            <v>000004379</v>
          </cell>
          <cell r="H101">
            <v>54</v>
          </cell>
          <cell r="I101">
            <v>5</v>
          </cell>
          <cell r="J101">
            <v>24</v>
          </cell>
          <cell r="K101">
            <v>1</v>
          </cell>
          <cell r="L101">
            <v>16</v>
          </cell>
          <cell r="M101">
            <v>15</v>
          </cell>
          <cell r="N101">
            <v>12</v>
          </cell>
          <cell r="O101">
            <v>21</v>
          </cell>
          <cell r="P101">
            <v>21</v>
          </cell>
          <cell r="Q101">
            <v>11</v>
          </cell>
          <cell r="R101">
            <v>10</v>
          </cell>
        </row>
        <row r="102">
          <cell r="G102" t="str">
            <v>000007021</v>
          </cell>
          <cell r="H102">
            <v>35</v>
          </cell>
          <cell r="I102">
            <v>13</v>
          </cell>
          <cell r="J102">
            <v>27</v>
          </cell>
          <cell r="K102">
            <v>4</v>
          </cell>
          <cell r="L102">
            <v>13</v>
          </cell>
          <cell r="M102">
            <v>10</v>
          </cell>
          <cell r="N102">
            <v>25</v>
          </cell>
          <cell r="O102">
            <v>22</v>
          </cell>
          <cell r="P102">
            <v>21</v>
          </cell>
          <cell r="Q102">
            <v>17</v>
          </cell>
          <cell r="R102">
            <v>13</v>
          </cell>
          <cell r="S102">
            <v>4</v>
          </cell>
        </row>
        <row r="103">
          <cell r="G103" t="str">
            <v>000004400</v>
          </cell>
          <cell r="H103">
            <v>38</v>
          </cell>
          <cell r="I103">
            <v>25</v>
          </cell>
          <cell r="J103">
            <v>36</v>
          </cell>
          <cell r="K103">
            <v>3</v>
          </cell>
          <cell r="L103">
            <v>9</v>
          </cell>
          <cell r="M103">
            <v>1</v>
          </cell>
          <cell r="N103">
            <v>7</v>
          </cell>
          <cell r="O103">
            <v>16</v>
          </cell>
          <cell r="P103">
            <v>12</v>
          </cell>
          <cell r="Q103">
            <v>17</v>
          </cell>
          <cell r="R103">
            <v>15</v>
          </cell>
        </row>
        <row r="104">
          <cell r="G104" t="str">
            <v>000004399</v>
          </cell>
          <cell r="H104">
            <v>70</v>
          </cell>
          <cell r="I104">
            <v>42</v>
          </cell>
          <cell r="J104">
            <v>47</v>
          </cell>
          <cell r="K104">
            <v>8</v>
          </cell>
          <cell r="L104">
            <v>26</v>
          </cell>
          <cell r="M104">
            <v>28</v>
          </cell>
          <cell r="N104">
            <v>31</v>
          </cell>
          <cell r="O104">
            <v>34</v>
          </cell>
          <cell r="P104">
            <v>23</v>
          </cell>
          <cell r="Q104">
            <v>36</v>
          </cell>
          <cell r="R104">
            <v>17</v>
          </cell>
          <cell r="S104">
            <v>5</v>
          </cell>
        </row>
        <row r="105">
          <cell r="G105" t="str">
            <v>000004397</v>
          </cell>
          <cell r="H105">
            <v>82</v>
          </cell>
          <cell r="I105">
            <v>26</v>
          </cell>
          <cell r="J105">
            <v>63</v>
          </cell>
          <cell r="K105">
            <v>9</v>
          </cell>
          <cell r="L105">
            <v>31</v>
          </cell>
          <cell r="M105">
            <v>11</v>
          </cell>
          <cell r="N105">
            <v>34</v>
          </cell>
          <cell r="O105">
            <v>50</v>
          </cell>
          <cell r="P105">
            <v>71</v>
          </cell>
          <cell r="Q105">
            <v>56</v>
          </cell>
          <cell r="R105">
            <v>54</v>
          </cell>
          <cell r="S105">
            <v>10</v>
          </cell>
          <cell r="T105">
            <v>5</v>
          </cell>
        </row>
        <row r="106">
          <cell r="G106" t="str">
            <v>000004402</v>
          </cell>
          <cell r="H106">
            <v>38</v>
          </cell>
          <cell r="I106">
            <v>11</v>
          </cell>
          <cell r="J106">
            <v>19</v>
          </cell>
          <cell r="K106">
            <v>3</v>
          </cell>
          <cell r="L106">
            <v>4</v>
          </cell>
          <cell r="N106">
            <v>3</v>
          </cell>
          <cell r="O106">
            <v>16</v>
          </cell>
          <cell r="P106">
            <v>18</v>
          </cell>
          <cell r="Q106">
            <v>17</v>
          </cell>
          <cell r="R106">
            <v>8</v>
          </cell>
          <cell r="S106">
            <v>3</v>
          </cell>
        </row>
        <row r="107">
          <cell r="G107" t="str">
            <v>000004403</v>
          </cell>
          <cell r="H107">
            <v>37</v>
          </cell>
          <cell r="I107">
            <v>17</v>
          </cell>
          <cell r="J107">
            <v>28</v>
          </cell>
          <cell r="K107">
            <v>5</v>
          </cell>
          <cell r="L107">
            <v>12</v>
          </cell>
          <cell r="M107">
            <v>8</v>
          </cell>
          <cell r="N107">
            <v>17</v>
          </cell>
          <cell r="O107">
            <v>30</v>
          </cell>
          <cell r="P107">
            <v>39</v>
          </cell>
          <cell r="Q107">
            <v>19</v>
          </cell>
          <cell r="R107">
            <v>15</v>
          </cell>
          <cell r="S107">
            <v>4</v>
          </cell>
        </row>
        <row r="108">
          <cell r="G108" t="str">
            <v>000007020</v>
          </cell>
          <cell r="H108">
            <v>31</v>
          </cell>
          <cell r="I108">
            <v>13</v>
          </cell>
          <cell r="J108">
            <v>30</v>
          </cell>
          <cell r="K108">
            <v>9</v>
          </cell>
          <cell r="L108">
            <v>9</v>
          </cell>
          <cell r="M108">
            <v>8</v>
          </cell>
          <cell r="N108">
            <v>12</v>
          </cell>
          <cell r="O108">
            <v>27</v>
          </cell>
          <cell r="P108">
            <v>33</v>
          </cell>
          <cell r="Q108">
            <v>23</v>
          </cell>
          <cell r="R108">
            <v>23</v>
          </cell>
          <cell r="S108">
            <v>7</v>
          </cell>
        </row>
        <row r="109">
          <cell r="G109" t="str">
            <v>000007318</v>
          </cell>
          <cell r="H109">
            <v>25</v>
          </cell>
          <cell r="I109">
            <v>9</v>
          </cell>
          <cell r="J109">
            <v>27</v>
          </cell>
          <cell r="K109">
            <v>5</v>
          </cell>
          <cell r="L109">
            <v>5</v>
          </cell>
          <cell r="M109">
            <v>7</v>
          </cell>
          <cell r="N109">
            <v>6</v>
          </cell>
          <cell r="O109">
            <v>20</v>
          </cell>
          <cell r="P109">
            <v>13</v>
          </cell>
          <cell r="Q109">
            <v>18</v>
          </cell>
          <cell r="R109">
            <v>6</v>
          </cell>
        </row>
        <row r="110">
          <cell r="G110" t="str">
            <v>000004398</v>
          </cell>
          <cell r="H110">
            <v>23</v>
          </cell>
          <cell r="I110">
            <v>9</v>
          </cell>
          <cell r="J110">
            <v>17</v>
          </cell>
          <cell r="K110">
            <v>5</v>
          </cell>
          <cell r="L110">
            <v>14</v>
          </cell>
          <cell r="M110">
            <v>19</v>
          </cell>
          <cell r="N110">
            <v>17</v>
          </cell>
          <cell r="O110">
            <v>11</v>
          </cell>
          <cell r="P110">
            <v>12</v>
          </cell>
          <cell r="Q110">
            <v>13</v>
          </cell>
          <cell r="R110">
            <v>11</v>
          </cell>
          <cell r="S110">
            <v>6</v>
          </cell>
        </row>
        <row r="111">
          <cell r="G111" t="str">
            <v>000004401</v>
          </cell>
          <cell r="H111">
            <v>10</v>
          </cell>
          <cell r="I111">
            <v>3</v>
          </cell>
          <cell r="J111">
            <v>11</v>
          </cell>
          <cell r="L111">
            <v>1</v>
          </cell>
          <cell r="O111">
            <v>6</v>
          </cell>
          <cell r="P111">
            <v>4</v>
          </cell>
          <cell r="Q111">
            <v>2</v>
          </cell>
        </row>
        <row r="112">
          <cell r="G112" t="str">
            <v>000004373</v>
          </cell>
          <cell r="H112">
            <v>504</v>
          </cell>
          <cell r="I112">
            <v>411</v>
          </cell>
          <cell r="J112">
            <v>635</v>
          </cell>
          <cell r="K112">
            <v>59</v>
          </cell>
          <cell r="L112">
            <v>537</v>
          </cell>
          <cell r="M112">
            <v>670</v>
          </cell>
          <cell r="N112">
            <v>623</v>
          </cell>
          <cell r="O112">
            <v>637</v>
          </cell>
          <cell r="P112">
            <v>927</v>
          </cell>
          <cell r="Q112">
            <v>612</v>
          </cell>
          <cell r="R112">
            <v>520</v>
          </cell>
          <cell r="S112">
            <v>537</v>
          </cell>
          <cell r="T112">
            <v>4</v>
          </cell>
        </row>
        <row r="113">
          <cell r="G113" t="str">
            <v>000004375</v>
          </cell>
          <cell r="H113">
            <v>65</v>
          </cell>
          <cell r="I113">
            <v>49</v>
          </cell>
          <cell r="J113">
            <v>58</v>
          </cell>
          <cell r="K113">
            <v>3</v>
          </cell>
          <cell r="L113">
            <v>44</v>
          </cell>
          <cell r="M113">
            <v>39</v>
          </cell>
          <cell r="N113">
            <v>60</v>
          </cell>
          <cell r="O113">
            <v>48</v>
          </cell>
          <cell r="P113">
            <v>60</v>
          </cell>
          <cell r="Q113">
            <v>40</v>
          </cell>
          <cell r="R113">
            <v>40</v>
          </cell>
          <cell r="S113">
            <v>40</v>
          </cell>
          <cell r="T113">
            <v>2</v>
          </cell>
        </row>
        <row r="114">
          <cell r="G114" t="str">
            <v>000004372</v>
          </cell>
          <cell r="H114">
            <v>450</v>
          </cell>
          <cell r="I114">
            <v>289</v>
          </cell>
          <cell r="J114">
            <v>414</v>
          </cell>
          <cell r="K114">
            <v>30</v>
          </cell>
          <cell r="L114">
            <v>301</v>
          </cell>
          <cell r="M114">
            <v>180</v>
          </cell>
          <cell r="N114">
            <v>509</v>
          </cell>
          <cell r="O114">
            <v>377</v>
          </cell>
          <cell r="P114">
            <v>389</v>
          </cell>
          <cell r="Q114">
            <v>339</v>
          </cell>
          <cell r="R114">
            <v>323</v>
          </cell>
          <cell r="S114">
            <v>235</v>
          </cell>
          <cell r="T114">
            <v>1</v>
          </cell>
        </row>
        <row r="115">
          <cell r="G115" t="str">
            <v>000004374</v>
          </cell>
          <cell r="H115">
            <v>37</v>
          </cell>
          <cell r="I115">
            <v>29</v>
          </cell>
          <cell r="J115">
            <v>33</v>
          </cell>
          <cell r="K115">
            <v>2</v>
          </cell>
          <cell r="L115">
            <v>44</v>
          </cell>
          <cell r="M115">
            <v>66</v>
          </cell>
          <cell r="N115">
            <v>41</v>
          </cell>
          <cell r="O115">
            <v>34</v>
          </cell>
          <cell r="P115">
            <v>46</v>
          </cell>
          <cell r="Q115">
            <v>43</v>
          </cell>
          <cell r="R115">
            <v>44</v>
          </cell>
          <cell r="S115">
            <v>43</v>
          </cell>
        </row>
        <row r="116">
          <cell r="G116" t="str">
            <v>000004383</v>
          </cell>
          <cell r="H116">
            <v>27</v>
          </cell>
          <cell r="I116">
            <v>25</v>
          </cell>
          <cell r="J116">
            <v>34</v>
          </cell>
          <cell r="K116">
            <v>2</v>
          </cell>
          <cell r="L116">
            <v>29</v>
          </cell>
          <cell r="M116">
            <v>17</v>
          </cell>
          <cell r="N116">
            <v>43</v>
          </cell>
          <cell r="O116">
            <v>26</v>
          </cell>
          <cell r="P116">
            <v>31</v>
          </cell>
          <cell r="Q116">
            <v>41</v>
          </cell>
          <cell r="R116">
            <v>34</v>
          </cell>
          <cell r="S116">
            <v>26</v>
          </cell>
          <cell r="T116">
            <v>5</v>
          </cell>
        </row>
        <row r="117">
          <cell r="G117" t="str">
            <v>000004382</v>
          </cell>
          <cell r="H117">
            <v>79</v>
          </cell>
          <cell r="I117">
            <v>37</v>
          </cell>
          <cell r="J117">
            <v>43</v>
          </cell>
          <cell r="K117">
            <v>8</v>
          </cell>
          <cell r="L117">
            <v>47</v>
          </cell>
          <cell r="M117">
            <v>30</v>
          </cell>
          <cell r="N117">
            <v>73</v>
          </cell>
          <cell r="O117">
            <v>50</v>
          </cell>
          <cell r="P117">
            <v>51</v>
          </cell>
          <cell r="Q117">
            <v>54</v>
          </cell>
          <cell r="R117">
            <v>60</v>
          </cell>
          <cell r="S117">
            <v>47</v>
          </cell>
          <cell r="T117">
            <v>19</v>
          </cell>
        </row>
        <row r="118">
          <cell r="G118" t="str">
            <v>000004381</v>
          </cell>
          <cell r="H118">
            <v>42</v>
          </cell>
          <cell r="I118">
            <v>34</v>
          </cell>
          <cell r="J118">
            <v>49</v>
          </cell>
          <cell r="K118">
            <v>5</v>
          </cell>
          <cell r="L118">
            <v>42</v>
          </cell>
          <cell r="M118">
            <v>10</v>
          </cell>
          <cell r="N118">
            <v>41</v>
          </cell>
          <cell r="O118">
            <v>49</v>
          </cell>
          <cell r="P118">
            <v>65</v>
          </cell>
          <cell r="Q118">
            <v>46</v>
          </cell>
          <cell r="R118">
            <v>29</v>
          </cell>
          <cell r="S118">
            <v>23</v>
          </cell>
        </row>
        <row r="119">
          <cell r="G119" t="str">
            <v>000004380</v>
          </cell>
          <cell r="H119">
            <v>256</v>
          </cell>
          <cell r="I119">
            <v>168</v>
          </cell>
          <cell r="J119">
            <v>234</v>
          </cell>
          <cell r="K119">
            <v>31</v>
          </cell>
          <cell r="L119">
            <v>143</v>
          </cell>
          <cell r="M119">
            <v>67</v>
          </cell>
          <cell r="N119">
            <v>219</v>
          </cell>
          <cell r="O119">
            <v>210</v>
          </cell>
          <cell r="P119">
            <v>311</v>
          </cell>
          <cell r="Q119">
            <v>176</v>
          </cell>
          <cell r="R119">
            <v>102</v>
          </cell>
          <cell r="S119">
            <v>122</v>
          </cell>
          <cell r="T119">
            <v>39</v>
          </cell>
        </row>
        <row r="120">
          <cell r="G120" t="str">
            <v>000004436</v>
          </cell>
          <cell r="H120">
            <v>40</v>
          </cell>
          <cell r="I120">
            <v>26</v>
          </cell>
          <cell r="J120">
            <v>28</v>
          </cell>
          <cell r="K120">
            <v>2</v>
          </cell>
          <cell r="L120">
            <v>10</v>
          </cell>
          <cell r="M120">
            <v>12</v>
          </cell>
          <cell r="N120">
            <v>26</v>
          </cell>
          <cell r="O120">
            <v>18</v>
          </cell>
          <cell r="P120">
            <v>21</v>
          </cell>
          <cell r="Q120">
            <v>20</v>
          </cell>
          <cell r="R120">
            <v>20</v>
          </cell>
          <cell r="S120">
            <v>5</v>
          </cell>
          <cell r="T120">
            <v>13</v>
          </cell>
        </row>
        <row r="121">
          <cell r="G121" t="str">
            <v>000007222</v>
          </cell>
          <cell r="H121">
            <v>31</v>
          </cell>
          <cell r="I121">
            <v>22</v>
          </cell>
          <cell r="J121">
            <v>26</v>
          </cell>
          <cell r="K121">
            <v>3</v>
          </cell>
          <cell r="L121">
            <v>13</v>
          </cell>
          <cell r="M121">
            <v>9</v>
          </cell>
          <cell r="N121">
            <v>19</v>
          </cell>
          <cell r="O121">
            <v>19</v>
          </cell>
          <cell r="P121">
            <v>22</v>
          </cell>
          <cell r="Q121">
            <v>25</v>
          </cell>
          <cell r="R121">
            <v>21</v>
          </cell>
          <cell r="S121">
            <v>10</v>
          </cell>
          <cell r="T121">
            <v>1</v>
          </cell>
        </row>
        <row r="122">
          <cell r="G122" t="str">
            <v>000004428</v>
          </cell>
          <cell r="H122">
            <v>88</v>
          </cell>
          <cell r="I122">
            <v>91</v>
          </cell>
          <cell r="J122">
            <v>127</v>
          </cell>
          <cell r="K122">
            <v>14</v>
          </cell>
          <cell r="L122">
            <v>34</v>
          </cell>
          <cell r="M122">
            <v>3</v>
          </cell>
          <cell r="N122">
            <v>44</v>
          </cell>
          <cell r="O122">
            <v>59</v>
          </cell>
          <cell r="P122">
            <v>14</v>
          </cell>
          <cell r="Q122">
            <v>50</v>
          </cell>
          <cell r="R122">
            <v>44</v>
          </cell>
          <cell r="S122">
            <v>1</v>
          </cell>
        </row>
        <row r="123">
          <cell r="G123" t="str">
            <v>000004433</v>
          </cell>
          <cell r="H123">
            <v>30</v>
          </cell>
          <cell r="I123">
            <v>10</v>
          </cell>
          <cell r="J123">
            <v>15</v>
          </cell>
          <cell r="K123">
            <v>1</v>
          </cell>
          <cell r="L123">
            <v>15</v>
          </cell>
          <cell r="M123">
            <v>9</v>
          </cell>
          <cell r="N123">
            <v>19</v>
          </cell>
          <cell r="O123">
            <v>15</v>
          </cell>
          <cell r="P123">
            <v>15</v>
          </cell>
          <cell r="Q123">
            <v>16</v>
          </cell>
          <cell r="R123">
            <v>15</v>
          </cell>
          <cell r="S123">
            <v>13</v>
          </cell>
          <cell r="T123">
            <v>9</v>
          </cell>
        </row>
        <row r="124">
          <cell r="G124" t="str">
            <v>000004430</v>
          </cell>
          <cell r="H124">
            <v>22</v>
          </cell>
          <cell r="I124">
            <v>25</v>
          </cell>
          <cell r="J124">
            <v>37</v>
          </cell>
          <cell r="K124">
            <v>5</v>
          </cell>
          <cell r="L124">
            <v>23</v>
          </cell>
          <cell r="M124">
            <v>27</v>
          </cell>
          <cell r="N124">
            <v>32</v>
          </cell>
          <cell r="O124">
            <v>36</v>
          </cell>
          <cell r="P124">
            <v>45</v>
          </cell>
          <cell r="Q124">
            <v>29</v>
          </cell>
          <cell r="R124">
            <v>22</v>
          </cell>
          <cell r="S124">
            <v>22</v>
          </cell>
          <cell r="T124">
            <v>16</v>
          </cell>
        </row>
        <row r="125">
          <cell r="G125" t="str">
            <v>000004438</v>
          </cell>
          <cell r="H125">
            <v>68</v>
          </cell>
          <cell r="I125">
            <v>37</v>
          </cell>
          <cell r="J125">
            <v>48</v>
          </cell>
          <cell r="K125">
            <v>8</v>
          </cell>
          <cell r="L125">
            <v>47</v>
          </cell>
          <cell r="M125">
            <v>44</v>
          </cell>
          <cell r="N125">
            <v>53</v>
          </cell>
          <cell r="O125">
            <v>47</v>
          </cell>
          <cell r="P125">
            <v>108</v>
          </cell>
          <cell r="Q125">
            <v>49</v>
          </cell>
          <cell r="R125">
            <v>38</v>
          </cell>
          <cell r="S125">
            <v>44</v>
          </cell>
          <cell r="T125">
            <v>45</v>
          </cell>
        </row>
        <row r="126">
          <cell r="G126" t="str">
            <v>000004437</v>
          </cell>
          <cell r="H126">
            <v>86</v>
          </cell>
          <cell r="I126">
            <v>46</v>
          </cell>
          <cell r="J126">
            <v>76</v>
          </cell>
          <cell r="K126">
            <v>8</v>
          </cell>
          <cell r="L126">
            <v>42</v>
          </cell>
          <cell r="M126">
            <v>13</v>
          </cell>
          <cell r="N126">
            <v>37</v>
          </cell>
          <cell r="O126">
            <v>68</v>
          </cell>
          <cell r="P126">
            <v>78</v>
          </cell>
          <cell r="Q126">
            <v>80</v>
          </cell>
          <cell r="R126">
            <v>73</v>
          </cell>
          <cell r="S126">
            <v>40</v>
          </cell>
          <cell r="T126">
            <v>17</v>
          </cell>
        </row>
        <row r="127">
          <cell r="G127" t="str">
            <v>000004429</v>
          </cell>
          <cell r="H127">
            <v>186</v>
          </cell>
          <cell r="I127">
            <v>127</v>
          </cell>
          <cell r="J127">
            <v>160</v>
          </cell>
          <cell r="K127">
            <v>19</v>
          </cell>
          <cell r="L127">
            <v>118</v>
          </cell>
          <cell r="M127">
            <v>120</v>
          </cell>
          <cell r="N127">
            <v>152</v>
          </cell>
          <cell r="O127">
            <v>160</v>
          </cell>
          <cell r="P127">
            <v>240</v>
          </cell>
          <cell r="Q127">
            <v>149</v>
          </cell>
          <cell r="R127">
            <v>144</v>
          </cell>
          <cell r="S127">
            <v>112</v>
          </cell>
          <cell r="T127">
            <v>134</v>
          </cell>
        </row>
        <row r="128">
          <cell r="G128" t="str">
            <v>000004431</v>
          </cell>
          <cell r="H128">
            <v>42</v>
          </cell>
          <cell r="I128">
            <v>19</v>
          </cell>
          <cell r="J128">
            <v>24</v>
          </cell>
          <cell r="L128">
            <v>9</v>
          </cell>
          <cell r="M128">
            <v>10</v>
          </cell>
          <cell r="N128">
            <v>10</v>
          </cell>
          <cell r="O128">
            <v>25</v>
          </cell>
          <cell r="P128">
            <v>33</v>
          </cell>
          <cell r="Q128">
            <v>12</v>
          </cell>
          <cell r="R128">
            <v>7</v>
          </cell>
          <cell r="S128">
            <v>9</v>
          </cell>
          <cell r="T128">
            <v>7</v>
          </cell>
        </row>
        <row r="129">
          <cell r="G129" t="str">
            <v>000004426</v>
          </cell>
          <cell r="H129">
            <v>110</v>
          </cell>
          <cell r="I129">
            <v>51</v>
          </cell>
          <cell r="J129">
            <v>79</v>
          </cell>
          <cell r="K129">
            <v>13</v>
          </cell>
          <cell r="L129">
            <v>55</v>
          </cell>
          <cell r="M129">
            <v>53</v>
          </cell>
          <cell r="N129">
            <v>52</v>
          </cell>
          <cell r="O129">
            <v>68</v>
          </cell>
          <cell r="P129">
            <v>73</v>
          </cell>
          <cell r="Q129">
            <v>54</v>
          </cell>
          <cell r="R129">
            <v>44</v>
          </cell>
          <cell r="S129">
            <v>51</v>
          </cell>
          <cell r="T129">
            <v>53</v>
          </cell>
        </row>
        <row r="130">
          <cell r="G130" t="str">
            <v>000004420</v>
          </cell>
          <cell r="H130">
            <v>331</v>
          </cell>
          <cell r="I130">
            <v>194</v>
          </cell>
          <cell r="J130">
            <v>289</v>
          </cell>
          <cell r="K130">
            <v>31</v>
          </cell>
          <cell r="L130">
            <v>185</v>
          </cell>
          <cell r="M130">
            <v>334</v>
          </cell>
          <cell r="N130">
            <v>146</v>
          </cell>
          <cell r="O130">
            <v>265</v>
          </cell>
          <cell r="P130">
            <v>300</v>
          </cell>
          <cell r="Q130">
            <v>143</v>
          </cell>
          <cell r="R130">
            <v>80</v>
          </cell>
          <cell r="S130">
            <v>97</v>
          </cell>
          <cell r="T130">
            <v>103</v>
          </cell>
        </row>
        <row r="131">
          <cell r="G131" t="str">
            <v>000004424</v>
          </cell>
          <cell r="H131">
            <v>68</v>
          </cell>
          <cell r="I131">
            <v>59</v>
          </cell>
          <cell r="J131">
            <v>75</v>
          </cell>
          <cell r="K131">
            <v>10</v>
          </cell>
          <cell r="L131">
            <v>51</v>
          </cell>
          <cell r="M131">
            <v>47</v>
          </cell>
          <cell r="N131">
            <v>65</v>
          </cell>
          <cell r="O131">
            <v>64</v>
          </cell>
          <cell r="P131">
            <v>67</v>
          </cell>
          <cell r="Q131">
            <v>57</v>
          </cell>
          <cell r="R131">
            <v>34</v>
          </cell>
          <cell r="S131">
            <v>7</v>
          </cell>
          <cell r="T131">
            <v>47</v>
          </cell>
        </row>
        <row r="132">
          <cell r="G132" t="str">
            <v>000007223</v>
          </cell>
          <cell r="H132">
            <v>20</v>
          </cell>
          <cell r="I132">
            <v>18</v>
          </cell>
          <cell r="J132">
            <v>19</v>
          </cell>
          <cell r="L132">
            <v>8</v>
          </cell>
          <cell r="M132">
            <v>7</v>
          </cell>
          <cell r="N132">
            <v>11</v>
          </cell>
          <cell r="O132">
            <v>20</v>
          </cell>
          <cell r="P132">
            <v>19</v>
          </cell>
          <cell r="Q132">
            <v>13</v>
          </cell>
          <cell r="R132">
            <v>2</v>
          </cell>
          <cell r="S132">
            <v>3</v>
          </cell>
          <cell r="T132">
            <v>3</v>
          </cell>
        </row>
        <row r="133">
          <cell r="G133" t="str">
            <v>000004425</v>
          </cell>
          <cell r="H133">
            <v>37</v>
          </cell>
          <cell r="I133">
            <v>40</v>
          </cell>
          <cell r="J133">
            <v>55</v>
          </cell>
          <cell r="K133">
            <v>3</v>
          </cell>
          <cell r="L133">
            <v>24</v>
          </cell>
          <cell r="M133">
            <v>37</v>
          </cell>
          <cell r="N133">
            <v>23</v>
          </cell>
          <cell r="O133">
            <v>53</v>
          </cell>
          <cell r="P133">
            <v>70</v>
          </cell>
          <cell r="Q133">
            <v>38</v>
          </cell>
          <cell r="R133">
            <v>25</v>
          </cell>
          <cell r="S133">
            <v>16</v>
          </cell>
          <cell r="T133">
            <v>3</v>
          </cell>
        </row>
        <row r="134">
          <cell r="G134" t="str">
            <v>000004434</v>
          </cell>
          <cell r="H134">
            <v>55</v>
          </cell>
          <cell r="I134">
            <v>26</v>
          </cell>
          <cell r="J134">
            <v>39</v>
          </cell>
          <cell r="K134">
            <v>7</v>
          </cell>
          <cell r="L134">
            <v>16</v>
          </cell>
          <cell r="M134">
            <v>13</v>
          </cell>
          <cell r="N134">
            <v>43</v>
          </cell>
          <cell r="O134">
            <v>28</v>
          </cell>
          <cell r="P134">
            <v>35</v>
          </cell>
          <cell r="Q134">
            <v>37</v>
          </cell>
          <cell r="R134">
            <v>28</v>
          </cell>
          <cell r="S134">
            <v>15</v>
          </cell>
          <cell r="T134">
            <v>8</v>
          </cell>
        </row>
        <row r="135">
          <cell r="G135" t="str">
            <v>000004432</v>
          </cell>
          <cell r="H135">
            <v>37</v>
          </cell>
          <cell r="I135">
            <v>17</v>
          </cell>
          <cell r="J135">
            <v>21</v>
          </cell>
          <cell r="K135">
            <v>2</v>
          </cell>
          <cell r="L135">
            <v>22</v>
          </cell>
          <cell r="M135">
            <v>45</v>
          </cell>
          <cell r="N135">
            <v>26</v>
          </cell>
          <cell r="O135">
            <v>22</v>
          </cell>
          <cell r="P135">
            <v>37</v>
          </cell>
          <cell r="Q135">
            <v>27</v>
          </cell>
          <cell r="R135">
            <v>28</v>
          </cell>
          <cell r="S135">
            <v>20</v>
          </cell>
          <cell r="T135">
            <v>6</v>
          </cell>
        </row>
        <row r="136">
          <cell r="G136" t="str">
            <v>000004427</v>
          </cell>
          <cell r="H136">
            <v>57</v>
          </cell>
          <cell r="I136">
            <v>27</v>
          </cell>
          <cell r="J136">
            <v>44</v>
          </cell>
          <cell r="K136">
            <v>3</v>
          </cell>
          <cell r="L136">
            <v>18</v>
          </cell>
          <cell r="M136">
            <v>10</v>
          </cell>
          <cell r="N136">
            <v>31</v>
          </cell>
          <cell r="O136">
            <v>36</v>
          </cell>
          <cell r="P136">
            <v>43</v>
          </cell>
          <cell r="Q136">
            <v>34</v>
          </cell>
          <cell r="R136">
            <v>28</v>
          </cell>
        </row>
        <row r="137">
          <cell r="G137" t="str">
            <v>000004421</v>
          </cell>
          <cell r="H137">
            <v>60</v>
          </cell>
          <cell r="I137">
            <v>38</v>
          </cell>
          <cell r="J137">
            <v>70</v>
          </cell>
          <cell r="K137">
            <v>6</v>
          </cell>
          <cell r="L137">
            <v>42</v>
          </cell>
          <cell r="M137">
            <v>58</v>
          </cell>
          <cell r="N137">
            <v>18</v>
          </cell>
          <cell r="O137">
            <v>55</v>
          </cell>
          <cell r="P137">
            <v>63</v>
          </cell>
          <cell r="Q137">
            <v>47</v>
          </cell>
          <cell r="R137">
            <v>16</v>
          </cell>
          <cell r="S137">
            <v>10</v>
          </cell>
        </row>
        <row r="138">
          <cell r="G138" t="str">
            <v>000004435</v>
          </cell>
          <cell r="H138">
            <v>30</v>
          </cell>
          <cell r="I138">
            <v>16</v>
          </cell>
          <cell r="J138">
            <v>24</v>
          </cell>
          <cell r="K138">
            <v>2</v>
          </cell>
          <cell r="L138">
            <v>18</v>
          </cell>
          <cell r="M138">
            <v>23</v>
          </cell>
          <cell r="N138">
            <v>18</v>
          </cell>
          <cell r="O138">
            <v>20</v>
          </cell>
          <cell r="P138">
            <v>32</v>
          </cell>
          <cell r="Q138">
            <v>18</v>
          </cell>
          <cell r="R138">
            <v>17</v>
          </cell>
          <cell r="S138">
            <v>6</v>
          </cell>
          <cell r="T138">
            <v>3</v>
          </cell>
        </row>
        <row r="139">
          <cell r="G139" t="str">
            <v>000004422</v>
          </cell>
          <cell r="H139">
            <v>48</v>
          </cell>
          <cell r="I139">
            <v>52</v>
          </cell>
          <cell r="J139">
            <v>66</v>
          </cell>
          <cell r="K139">
            <v>8</v>
          </cell>
          <cell r="L139">
            <v>35</v>
          </cell>
          <cell r="M139">
            <v>15</v>
          </cell>
          <cell r="N139">
            <v>37</v>
          </cell>
          <cell r="O139">
            <v>38</v>
          </cell>
          <cell r="P139">
            <v>36</v>
          </cell>
          <cell r="Q139">
            <v>43</v>
          </cell>
          <cell r="R139">
            <v>35</v>
          </cell>
          <cell r="S139">
            <v>25</v>
          </cell>
          <cell r="T139">
            <v>2</v>
          </cell>
        </row>
        <row r="140">
          <cell r="G140" t="str">
            <v>000004423</v>
          </cell>
          <cell r="H140">
            <v>42</v>
          </cell>
          <cell r="I140">
            <v>46</v>
          </cell>
          <cell r="J140">
            <v>69</v>
          </cell>
          <cell r="K140">
            <v>9</v>
          </cell>
          <cell r="L140">
            <v>55</v>
          </cell>
          <cell r="M140">
            <v>58</v>
          </cell>
          <cell r="N140">
            <v>83</v>
          </cell>
          <cell r="O140">
            <v>60</v>
          </cell>
          <cell r="P140">
            <v>122</v>
          </cell>
          <cell r="Q140">
            <v>73</v>
          </cell>
          <cell r="R140">
            <v>60</v>
          </cell>
          <cell r="S140">
            <v>42</v>
          </cell>
          <cell r="T140">
            <v>15</v>
          </cell>
        </row>
        <row r="141">
          <cell r="G141" t="str">
            <v>000004396</v>
          </cell>
          <cell r="H141">
            <v>22</v>
          </cell>
          <cell r="I141">
            <v>19</v>
          </cell>
          <cell r="J141">
            <v>27</v>
          </cell>
          <cell r="L141">
            <v>23</v>
          </cell>
          <cell r="M141">
            <v>22</v>
          </cell>
          <cell r="N141">
            <v>33</v>
          </cell>
          <cell r="O141">
            <v>20</v>
          </cell>
          <cell r="P141">
            <v>52</v>
          </cell>
          <cell r="Q141">
            <v>28</v>
          </cell>
          <cell r="R141">
            <v>20</v>
          </cell>
        </row>
        <row r="142">
          <cell r="G142" t="str">
            <v>000004404</v>
          </cell>
          <cell r="H142">
            <v>70</v>
          </cell>
          <cell r="I142">
            <v>13</v>
          </cell>
          <cell r="J142">
            <v>34</v>
          </cell>
          <cell r="K142">
            <v>5</v>
          </cell>
          <cell r="L142">
            <v>23</v>
          </cell>
          <cell r="M142">
            <v>1</v>
          </cell>
          <cell r="N142">
            <v>37</v>
          </cell>
          <cell r="O142">
            <v>33</v>
          </cell>
          <cell r="P142">
            <v>36</v>
          </cell>
          <cell r="Q142">
            <v>40</v>
          </cell>
          <cell r="R142">
            <v>12</v>
          </cell>
          <cell r="S142">
            <v>20</v>
          </cell>
          <cell r="T142">
            <v>30</v>
          </cell>
        </row>
        <row r="143">
          <cell r="G143" t="str">
            <v>000004405</v>
          </cell>
          <cell r="H143">
            <v>51</v>
          </cell>
          <cell r="I143">
            <v>22</v>
          </cell>
          <cell r="J143">
            <v>41</v>
          </cell>
          <cell r="K143">
            <v>8</v>
          </cell>
          <cell r="L143">
            <v>23</v>
          </cell>
          <cell r="N143">
            <v>37</v>
          </cell>
          <cell r="O143">
            <v>31</v>
          </cell>
          <cell r="P143">
            <v>27</v>
          </cell>
          <cell r="Q143">
            <v>26</v>
          </cell>
          <cell r="R143">
            <v>23</v>
          </cell>
          <cell r="S143">
            <v>3</v>
          </cell>
        </row>
        <row r="144">
          <cell r="G144" t="str">
            <v>000006953</v>
          </cell>
          <cell r="H144">
            <v>18</v>
          </cell>
          <cell r="I144">
            <v>14</v>
          </cell>
          <cell r="J144">
            <v>14</v>
          </cell>
          <cell r="L144">
            <v>11</v>
          </cell>
          <cell r="M144">
            <v>6</v>
          </cell>
          <cell r="N144">
            <v>23</v>
          </cell>
          <cell r="O144">
            <v>14</v>
          </cell>
          <cell r="P144">
            <v>11</v>
          </cell>
          <cell r="Q144">
            <v>16</v>
          </cell>
          <cell r="R144">
            <v>15</v>
          </cell>
          <cell r="S144">
            <v>10</v>
          </cell>
          <cell r="T144">
            <v>11</v>
          </cell>
        </row>
        <row r="145">
          <cell r="G145" t="str">
            <v>000004395</v>
          </cell>
          <cell r="H145">
            <v>469</v>
          </cell>
          <cell r="I145">
            <v>247</v>
          </cell>
          <cell r="J145">
            <v>470</v>
          </cell>
          <cell r="K145">
            <v>48</v>
          </cell>
          <cell r="L145">
            <v>275</v>
          </cell>
          <cell r="M145">
            <v>80</v>
          </cell>
          <cell r="N145">
            <v>254</v>
          </cell>
          <cell r="O145">
            <v>414</v>
          </cell>
          <cell r="P145">
            <v>586</v>
          </cell>
          <cell r="Q145">
            <v>263</v>
          </cell>
          <cell r="R145">
            <v>169</v>
          </cell>
          <cell r="S145">
            <v>67</v>
          </cell>
          <cell r="T145">
            <v>1</v>
          </cell>
        </row>
        <row r="146">
          <cell r="G146" t="str">
            <v>000004406</v>
          </cell>
          <cell r="H146">
            <v>24</v>
          </cell>
          <cell r="I146">
            <v>10</v>
          </cell>
          <cell r="J146">
            <v>12</v>
          </cell>
          <cell r="K146">
            <v>1</v>
          </cell>
          <cell r="L146">
            <v>9</v>
          </cell>
          <cell r="M146">
            <v>5</v>
          </cell>
          <cell r="N146">
            <v>6</v>
          </cell>
          <cell r="O146">
            <v>13</v>
          </cell>
          <cell r="P146">
            <v>20</v>
          </cell>
          <cell r="Q146">
            <v>12</v>
          </cell>
          <cell r="R146">
            <v>11</v>
          </cell>
          <cell r="S146">
            <v>9</v>
          </cell>
        </row>
        <row r="147">
          <cell r="G147" t="str">
            <v>000006683</v>
          </cell>
          <cell r="H147">
            <v>85</v>
          </cell>
          <cell r="I147">
            <v>22</v>
          </cell>
          <cell r="J147">
            <v>55</v>
          </cell>
          <cell r="K147">
            <v>7</v>
          </cell>
          <cell r="L147">
            <v>30</v>
          </cell>
          <cell r="M147">
            <v>20</v>
          </cell>
          <cell r="N147">
            <v>22</v>
          </cell>
          <cell r="O147">
            <v>47</v>
          </cell>
          <cell r="P147">
            <v>62</v>
          </cell>
          <cell r="Q147">
            <v>29</v>
          </cell>
          <cell r="R147">
            <v>34</v>
          </cell>
          <cell r="S147">
            <v>30</v>
          </cell>
        </row>
        <row r="148">
          <cell r="G148" t="str">
            <v>000004407</v>
          </cell>
          <cell r="H148">
            <v>392</v>
          </cell>
          <cell r="I148">
            <v>256</v>
          </cell>
          <cell r="J148">
            <v>414</v>
          </cell>
          <cell r="K148">
            <v>28</v>
          </cell>
          <cell r="L148">
            <v>137</v>
          </cell>
          <cell r="M148">
            <v>119</v>
          </cell>
          <cell r="N148">
            <v>233</v>
          </cell>
          <cell r="O148">
            <v>246</v>
          </cell>
          <cell r="P148">
            <v>276</v>
          </cell>
          <cell r="Q148">
            <v>221</v>
          </cell>
          <cell r="R148">
            <v>17</v>
          </cell>
          <cell r="S148">
            <v>33</v>
          </cell>
          <cell r="T148">
            <v>7</v>
          </cell>
        </row>
        <row r="149">
          <cell r="G149" t="str">
            <v>000004412</v>
          </cell>
          <cell r="H149">
            <v>7</v>
          </cell>
          <cell r="I149">
            <v>3</v>
          </cell>
          <cell r="J149">
            <v>6</v>
          </cell>
          <cell r="K149">
            <v>1</v>
          </cell>
          <cell r="L149">
            <v>2</v>
          </cell>
          <cell r="N149">
            <v>3</v>
          </cell>
          <cell r="O149">
            <v>6</v>
          </cell>
          <cell r="P149">
            <v>7</v>
          </cell>
          <cell r="Q149">
            <v>3</v>
          </cell>
          <cell r="S149">
            <v>1</v>
          </cell>
        </row>
        <row r="150">
          <cell r="G150" t="str">
            <v>000004416</v>
          </cell>
          <cell r="H150">
            <v>25</v>
          </cell>
          <cell r="I150">
            <v>4</v>
          </cell>
          <cell r="J150">
            <v>9</v>
          </cell>
          <cell r="K150">
            <v>3</v>
          </cell>
          <cell r="L150">
            <v>3</v>
          </cell>
          <cell r="M150">
            <v>2</v>
          </cell>
          <cell r="N150">
            <v>7</v>
          </cell>
          <cell r="O150">
            <v>4</v>
          </cell>
          <cell r="Q150">
            <v>7</v>
          </cell>
          <cell r="R150">
            <v>4</v>
          </cell>
          <cell r="S150">
            <v>1</v>
          </cell>
        </row>
        <row r="151">
          <cell r="G151" t="str">
            <v>000004413</v>
          </cell>
          <cell r="H151">
            <v>11</v>
          </cell>
          <cell r="I151">
            <v>6</v>
          </cell>
          <cell r="J151">
            <v>7</v>
          </cell>
          <cell r="L151">
            <v>4</v>
          </cell>
          <cell r="M151">
            <v>3</v>
          </cell>
          <cell r="N151">
            <v>9</v>
          </cell>
          <cell r="O151">
            <v>2</v>
          </cell>
          <cell r="P151">
            <v>8</v>
          </cell>
          <cell r="Q151">
            <v>7</v>
          </cell>
          <cell r="R151">
            <v>4</v>
          </cell>
          <cell r="S151">
            <v>2</v>
          </cell>
        </row>
        <row r="152">
          <cell r="G152" t="str">
            <v>000004414</v>
          </cell>
          <cell r="H152">
            <v>18</v>
          </cell>
          <cell r="I152">
            <v>4</v>
          </cell>
          <cell r="J152">
            <v>7</v>
          </cell>
          <cell r="L152">
            <v>4</v>
          </cell>
          <cell r="M152">
            <v>5</v>
          </cell>
          <cell r="N152">
            <v>9</v>
          </cell>
          <cell r="O152">
            <v>7</v>
          </cell>
          <cell r="P152">
            <v>8</v>
          </cell>
          <cell r="Q152">
            <v>8</v>
          </cell>
          <cell r="R152">
            <v>7</v>
          </cell>
          <cell r="S152">
            <v>3</v>
          </cell>
        </row>
        <row r="153">
          <cell r="G153" t="str">
            <v>000004410</v>
          </cell>
          <cell r="H153">
            <v>37</v>
          </cell>
          <cell r="I153">
            <v>19</v>
          </cell>
          <cell r="J153">
            <v>30</v>
          </cell>
          <cell r="K153">
            <v>4</v>
          </cell>
          <cell r="L153">
            <v>18</v>
          </cell>
          <cell r="M153">
            <v>11</v>
          </cell>
          <cell r="N153">
            <v>42</v>
          </cell>
          <cell r="O153">
            <v>20</v>
          </cell>
          <cell r="P153">
            <v>19</v>
          </cell>
          <cell r="Q153">
            <v>23</v>
          </cell>
          <cell r="R153">
            <v>21</v>
          </cell>
          <cell r="S153">
            <v>5</v>
          </cell>
        </row>
        <row r="154">
          <cell r="G154" t="str">
            <v>000004411</v>
          </cell>
          <cell r="H154">
            <v>53</v>
          </cell>
          <cell r="I154">
            <v>6</v>
          </cell>
          <cell r="J154">
            <v>15</v>
          </cell>
          <cell r="L154">
            <v>5</v>
          </cell>
          <cell r="M154">
            <v>2</v>
          </cell>
          <cell r="N154">
            <v>4</v>
          </cell>
          <cell r="O154">
            <v>13</v>
          </cell>
          <cell r="P154">
            <v>16</v>
          </cell>
          <cell r="Q154">
            <v>14</v>
          </cell>
          <cell r="R154">
            <v>11</v>
          </cell>
          <cell r="S154">
            <v>2</v>
          </cell>
          <cell r="T154">
            <v>2</v>
          </cell>
        </row>
        <row r="155">
          <cell r="G155" t="str">
            <v>000004415</v>
          </cell>
          <cell r="H155">
            <v>51</v>
          </cell>
          <cell r="I155">
            <v>27</v>
          </cell>
          <cell r="J155">
            <v>37</v>
          </cell>
          <cell r="K155">
            <v>6</v>
          </cell>
          <cell r="L155">
            <v>23</v>
          </cell>
          <cell r="M155">
            <v>14</v>
          </cell>
          <cell r="N155">
            <v>14</v>
          </cell>
          <cell r="O155">
            <v>36</v>
          </cell>
          <cell r="P155">
            <v>38</v>
          </cell>
          <cell r="Q155">
            <v>35</v>
          </cell>
          <cell r="R155">
            <v>25</v>
          </cell>
          <cell r="S155">
            <v>17</v>
          </cell>
          <cell r="T155">
            <v>4</v>
          </cell>
        </row>
        <row r="156">
          <cell r="G156" t="str">
            <v>000011688</v>
          </cell>
          <cell r="H156">
            <v>33</v>
          </cell>
          <cell r="I156">
            <v>2</v>
          </cell>
          <cell r="J156">
            <v>2</v>
          </cell>
          <cell r="L156">
            <v>3</v>
          </cell>
          <cell r="O156">
            <v>2</v>
          </cell>
          <cell r="P156">
            <v>2</v>
          </cell>
        </row>
        <row r="157">
          <cell r="G157" t="str">
            <v>000010096</v>
          </cell>
          <cell r="H157">
            <v>15</v>
          </cell>
          <cell r="I157">
            <v>5</v>
          </cell>
          <cell r="J157">
            <v>7</v>
          </cell>
          <cell r="L157">
            <v>3</v>
          </cell>
          <cell r="M157">
            <v>1</v>
          </cell>
          <cell r="N157">
            <v>5</v>
          </cell>
          <cell r="O157">
            <v>3</v>
          </cell>
          <cell r="P157">
            <v>3</v>
          </cell>
          <cell r="Q157">
            <v>6</v>
          </cell>
          <cell r="S157">
            <v>1</v>
          </cell>
        </row>
        <row r="158">
          <cell r="G158" t="str">
            <v>000007315</v>
          </cell>
          <cell r="H158">
            <v>25</v>
          </cell>
          <cell r="I158">
            <v>6</v>
          </cell>
          <cell r="J158">
            <v>8</v>
          </cell>
          <cell r="L158">
            <v>3</v>
          </cell>
          <cell r="M158">
            <v>4</v>
          </cell>
          <cell r="N158">
            <v>3</v>
          </cell>
          <cell r="O158">
            <v>6</v>
          </cell>
          <cell r="P158">
            <v>8</v>
          </cell>
          <cell r="Q158">
            <v>9</v>
          </cell>
          <cell r="R158">
            <v>1</v>
          </cell>
          <cell r="S158">
            <v>1</v>
          </cell>
          <cell r="T158">
            <v>2</v>
          </cell>
        </row>
        <row r="159">
          <cell r="G159" t="str">
            <v>000017605</v>
          </cell>
          <cell r="H159">
            <v>0</v>
          </cell>
          <cell r="I159">
            <v>25</v>
          </cell>
          <cell r="J159">
            <v>36</v>
          </cell>
          <cell r="K159">
            <v>5</v>
          </cell>
          <cell r="L159">
            <v>15</v>
          </cell>
          <cell r="M159">
            <v>8</v>
          </cell>
          <cell r="N159">
            <v>16</v>
          </cell>
          <cell r="O159">
            <v>28</v>
          </cell>
          <cell r="P159">
            <v>27</v>
          </cell>
          <cell r="Q159">
            <v>19</v>
          </cell>
          <cell r="R159">
            <v>10</v>
          </cell>
          <cell r="S159">
            <v>4</v>
          </cell>
          <cell r="T159">
            <v>6</v>
          </cell>
        </row>
        <row r="160">
          <cell r="G160" t="str">
            <v>000010095</v>
          </cell>
          <cell r="H160">
            <v>55</v>
          </cell>
          <cell r="I160">
            <v>17</v>
          </cell>
          <cell r="J160">
            <v>19</v>
          </cell>
          <cell r="K160">
            <v>4</v>
          </cell>
          <cell r="L160">
            <v>4</v>
          </cell>
          <cell r="N160">
            <v>10</v>
          </cell>
          <cell r="O160">
            <v>8</v>
          </cell>
          <cell r="P160">
            <v>3</v>
          </cell>
          <cell r="Q160">
            <v>12</v>
          </cell>
          <cell r="R160">
            <v>5</v>
          </cell>
        </row>
        <row r="161">
          <cell r="G161" t="str">
            <v>000004408</v>
          </cell>
          <cell r="H161">
            <v>99</v>
          </cell>
          <cell r="I161">
            <v>29</v>
          </cell>
          <cell r="J161">
            <v>38</v>
          </cell>
          <cell r="K161">
            <v>5</v>
          </cell>
          <cell r="L161">
            <v>26</v>
          </cell>
          <cell r="M161">
            <v>12</v>
          </cell>
          <cell r="N161">
            <v>19</v>
          </cell>
          <cell r="O161">
            <v>38</v>
          </cell>
          <cell r="P161">
            <v>41</v>
          </cell>
          <cell r="Q161">
            <v>36</v>
          </cell>
          <cell r="R161">
            <v>20</v>
          </cell>
          <cell r="S161">
            <v>5</v>
          </cell>
          <cell r="T161">
            <v>10</v>
          </cell>
        </row>
        <row r="162">
          <cell r="G162" t="str">
            <v>000018916</v>
          </cell>
          <cell r="H162">
            <v>0</v>
          </cell>
          <cell r="I162">
            <v>19</v>
          </cell>
          <cell r="J162">
            <v>22</v>
          </cell>
          <cell r="K162">
            <v>4</v>
          </cell>
          <cell r="L162">
            <v>10</v>
          </cell>
          <cell r="M162">
            <v>3</v>
          </cell>
          <cell r="N162">
            <v>4</v>
          </cell>
          <cell r="O162">
            <v>17</v>
          </cell>
          <cell r="P162">
            <v>17</v>
          </cell>
          <cell r="Q162">
            <v>13</v>
          </cell>
          <cell r="R162">
            <v>5</v>
          </cell>
          <cell r="S162">
            <v>3</v>
          </cell>
        </row>
        <row r="163">
          <cell r="G163" t="str">
            <v>000018872</v>
          </cell>
          <cell r="H163">
            <v>0</v>
          </cell>
          <cell r="I163">
            <v>10</v>
          </cell>
          <cell r="J163">
            <v>14</v>
          </cell>
          <cell r="K163">
            <v>4</v>
          </cell>
          <cell r="L163">
            <v>5</v>
          </cell>
          <cell r="M163">
            <v>2</v>
          </cell>
          <cell r="N163">
            <v>4</v>
          </cell>
          <cell r="O163">
            <v>10</v>
          </cell>
          <cell r="P163">
            <v>4</v>
          </cell>
          <cell r="Q163">
            <v>7</v>
          </cell>
          <cell r="R163">
            <v>2</v>
          </cell>
          <cell r="S163">
            <v>2</v>
          </cell>
          <cell r="T163">
            <v>1</v>
          </cell>
        </row>
        <row r="164">
          <cell r="G164" t="str">
            <v>000004409</v>
          </cell>
          <cell r="H164">
            <v>114</v>
          </cell>
          <cell r="I164">
            <v>33</v>
          </cell>
          <cell r="J164">
            <v>61</v>
          </cell>
          <cell r="K164">
            <v>6</v>
          </cell>
          <cell r="L164">
            <v>40</v>
          </cell>
          <cell r="M164">
            <v>27</v>
          </cell>
          <cell r="N164">
            <v>24</v>
          </cell>
          <cell r="O164">
            <v>61</v>
          </cell>
          <cell r="P164">
            <v>89</v>
          </cell>
          <cell r="Q164">
            <v>50</v>
          </cell>
          <cell r="R164">
            <v>51</v>
          </cell>
          <cell r="S164">
            <v>13</v>
          </cell>
          <cell r="T164">
            <v>9</v>
          </cell>
        </row>
        <row r="165">
          <cell r="G165" t="str">
            <v>000007316</v>
          </cell>
          <cell r="H165">
            <v>44</v>
          </cell>
          <cell r="I165">
            <v>16</v>
          </cell>
          <cell r="J165">
            <v>33</v>
          </cell>
          <cell r="K165">
            <v>1</v>
          </cell>
          <cell r="L165">
            <v>14</v>
          </cell>
          <cell r="M165">
            <v>7</v>
          </cell>
          <cell r="N165">
            <v>21</v>
          </cell>
          <cell r="O165">
            <v>32</v>
          </cell>
          <cell r="P165">
            <v>39</v>
          </cell>
          <cell r="Q165">
            <v>23</v>
          </cell>
          <cell r="R165">
            <v>20</v>
          </cell>
          <cell r="S165">
            <v>2</v>
          </cell>
        </row>
        <row r="166">
          <cell r="G166" t="str">
            <v>000004386</v>
          </cell>
          <cell r="H166">
            <v>90</v>
          </cell>
          <cell r="I166">
            <v>51</v>
          </cell>
          <cell r="J166">
            <v>87</v>
          </cell>
          <cell r="K166">
            <v>10</v>
          </cell>
          <cell r="L166">
            <v>74</v>
          </cell>
          <cell r="M166">
            <v>69</v>
          </cell>
          <cell r="N166">
            <v>71</v>
          </cell>
          <cell r="O166">
            <v>76</v>
          </cell>
          <cell r="P166">
            <v>93</v>
          </cell>
          <cell r="Q166">
            <v>71</v>
          </cell>
          <cell r="R166">
            <v>33</v>
          </cell>
          <cell r="S166">
            <v>19</v>
          </cell>
          <cell r="T166">
            <v>11</v>
          </cell>
        </row>
        <row r="167">
          <cell r="G167" t="str">
            <v>000006681</v>
          </cell>
          <cell r="H167">
            <v>38</v>
          </cell>
          <cell r="I167">
            <v>28</v>
          </cell>
          <cell r="J167">
            <v>36</v>
          </cell>
          <cell r="K167">
            <v>2</v>
          </cell>
          <cell r="L167">
            <v>27</v>
          </cell>
          <cell r="M167">
            <v>18</v>
          </cell>
          <cell r="N167">
            <v>44</v>
          </cell>
          <cell r="O167">
            <v>12</v>
          </cell>
          <cell r="P167">
            <v>21</v>
          </cell>
          <cell r="Q167">
            <v>34</v>
          </cell>
          <cell r="R167">
            <v>20</v>
          </cell>
          <cell r="S167">
            <v>2</v>
          </cell>
        </row>
        <row r="168">
          <cell r="G168" t="str">
            <v>000004388</v>
          </cell>
          <cell r="H168">
            <v>9</v>
          </cell>
          <cell r="I168">
            <v>2</v>
          </cell>
          <cell r="J168">
            <v>6</v>
          </cell>
          <cell r="L168">
            <v>2</v>
          </cell>
          <cell r="N168">
            <v>2</v>
          </cell>
        </row>
        <row r="169">
          <cell r="G169" t="str">
            <v>000004387</v>
          </cell>
          <cell r="H169">
            <v>34</v>
          </cell>
          <cell r="I169">
            <v>15</v>
          </cell>
          <cell r="J169">
            <v>26</v>
          </cell>
          <cell r="K169">
            <v>2</v>
          </cell>
          <cell r="L169">
            <v>10</v>
          </cell>
          <cell r="M169">
            <v>8</v>
          </cell>
          <cell r="N169">
            <v>9</v>
          </cell>
          <cell r="O169">
            <v>21</v>
          </cell>
          <cell r="P169">
            <v>24</v>
          </cell>
          <cell r="Q169">
            <v>17</v>
          </cell>
          <cell r="R169">
            <v>11</v>
          </cell>
        </row>
        <row r="170">
          <cell r="G170" t="str">
            <v>000011452</v>
          </cell>
          <cell r="H170">
            <v>21</v>
          </cell>
          <cell r="I170">
            <v>2</v>
          </cell>
          <cell r="J170">
            <v>7</v>
          </cell>
          <cell r="L170">
            <v>1</v>
          </cell>
          <cell r="N170">
            <v>2</v>
          </cell>
          <cell r="O170">
            <v>1</v>
          </cell>
          <cell r="Q170">
            <v>2</v>
          </cell>
        </row>
        <row r="171">
          <cell r="G171" t="str">
            <v>000009468</v>
          </cell>
          <cell r="H171">
            <v>9</v>
          </cell>
          <cell r="I171">
            <v>4</v>
          </cell>
          <cell r="J171">
            <v>8</v>
          </cell>
          <cell r="K171">
            <v>1</v>
          </cell>
          <cell r="L171">
            <v>6</v>
          </cell>
          <cell r="M171">
            <v>6</v>
          </cell>
          <cell r="N171">
            <v>15</v>
          </cell>
          <cell r="O171">
            <v>5</v>
          </cell>
          <cell r="P171">
            <v>8</v>
          </cell>
          <cell r="Q171">
            <v>9</v>
          </cell>
          <cell r="R171">
            <v>9</v>
          </cell>
          <cell r="S171">
            <v>1</v>
          </cell>
          <cell r="T171">
            <v>1</v>
          </cell>
        </row>
        <row r="172">
          <cell r="G172" t="str">
            <v>000004417</v>
          </cell>
          <cell r="H172">
            <v>54</v>
          </cell>
          <cell r="I172">
            <v>19</v>
          </cell>
          <cell r="J172">
            <v>31</v>
          </cell>
          <cell r="K172">
            <v>8</v>
          </cell>
          <cell r="L172">
            <v>17</v>
          </cell>
          <cell r="M172">
            <v>18</v>
          </cell>
          <cell r="N172">
            <v>21</v>
          </cell>
          <cell r="O172">
            <v>34</v>
          </cell>
          <cell r="P172">
            <v>44</v>
          </cell>
          <cell r="Q172">
            <v>25</v>
          </cell>
          <cell r="R172">
            <v>20</v>
          </cell>
          <cell r="S172">
            <v>3</v>
          </cell>
          <cell r="T172">
            <v>2</v>
          </cell>
        </row>
        <row r="173">
          <cell r="G173" t="str">
            <v>000006682</v>
          </cell>
          <cell r="H173">
            <v>18</v>
          </cell>
          <cell r="I173">
            <v>9</v>
          </cell>
          <cell r="J173">
            <v>14</v>
          </cell>
          <cell r="K173">
            <v>2</v>
          </cell>
          <cell r="L173">
            <v>7</v>
          </cell>
          <cell r="M173">
            <v>8</v>
          </cell>
          <cell r="N173">
            <v>11</v>
          </cell>
          <cell r="O173">
            <v>11</v>
          </cell>
          <cell r="P173">
            <v>10</v>
          </cell>
          <cell r="Q173">
            <v>11</v>
          </cell>
          <cell r="R173">
            <v>7</v>
          </cell>
          <cell r="S173">
            <v>4</v>
          </cell>
          <cell r="T173">
            <v>13</v>
          </cell>
        </row>
        <row r="174">
          <cell r="G174" t="str">
            <v>000004418</v>
          </cell>
          <cell r="H174">
            <v>12</v>
          </cell>
          <cell r="I174">
            <v>10</v>
          </cell>
          <cell r="J174">
            <v>14</v>
          </cell>
          <cell r="L174">
            <v>10</v>
          </cell>
          <cell r="M174">
            <v>7</v>
          </cell>
          <cell r="N174">
            <v>11</v>
          </cell>
          <cell r="O174">
            <v>11</v>
          </cell>
          <cell r="P174">
            <v>8</v>
          </cell>
          <cell r="Q174">
            <v>14</v>
          </cell>
          <cell r="R174">
            <v>16</v>
          </cell>
          <cell r="S174">
            <v>10</v>
          </cell>
        </row>
        <row r="175">
          <cell r="G175" t="str">
            <v>000004419</v>
          </cell>
          <cell r="H175">
            <v>12</v>
          </cell>
          <cell r="I175">
            <v>11</v>
          </cell>
          <cell r="J175">
            <v>13</v>
          </cell>
          <cell r="M175">
            <v>2</v>
          </cell>
          <cell r="N175">
            <v>2</v>
          </cell>
          <cell r="O175">
            <v>13</v>
          </cell>
          <cell r="P175">
            <v>8</v>
          </cell>
          <cell r="Q175">
            <v>3</v>
          </cell>
        </row>
        <row r="176">
          <cell r="G176" t="str">
            <v>000004392</v>
          </cell>
          <cell r="H176">
            <v>48</v>
          </cell>
          <cell r="I176">
            <v>47</v>
          </cell>
          <cell r="J176">
            <v>59</v>
          </cell>
          <cell r="K176">
            <v>6</v>
          </cell>
          <cell r="L176">
            <v>59</v>
          </cell>
          <cell r="M176">
            <v>43</v>
          </cell>
          <cell r="N176">
            <v>102</v>
          </cell>
          <cell r="O176">
            <v>58</v>
          </cell>
          <cell r="P176">
            <v>65</v>
          </cell>
          <cell r="Q176">
            <v>64</v>
          </cell>
          <cell r="R176">
            <v>64</v>
          </cell>
          <cell r="S176">
            <v>11</v>
          </cell>
          <cell r="T176">
            <v>28</v>
          </cell>
        </row>
        <row r="177">
          <cell r="G177" t="str">
            <v>000004389</v>
          </cell>
          <cell r="H177">
            <v>280</v>
          </cell>
          <cell r="I177">
            <v>137</v>
          </cell>
          <cell r="J177">
            <v>226</v>
          </cell>
          <cell r="K177">
            <v>16</v>
          </cell>
          <cell r="L177">
            <v>175</v>
          </cell>
          <cell r="M177">
            <v>136</v>
          </cell>
          <cell r="N177">
            <v>223</v>
          </cell>
          <cell r="O177">
            <v>223</v>
          </cell>
          <cell r="P177">
            <v>226</v>
          </cell>
          <cell r="Q177">
            <v>201</v>
          </cell>
          <cell r="R177">
            <v>160</v>
          </cell>
          <cell r="S177">
            <v>105</v>
          </cell>
          <cell r="T177">
            <v>44</v>
          </cell>
        </row>
        <row r="178">
          <cell r="G178" t="str">
            <v>000004391</v>
          </cell>
          <cell r="H178">
            <v>53</v>
          </cell>
          <cell r="I178">
            <v>56</v>
          </cell>
          <cell r="J178">
            <v>69</v>
          </cell>
          <cell r="K178">
            <v>5</v>
          </cell>
          <cell r="L178">
            <v>38</v>
          </cell>
          <cell r="M178">
            <v>35</v>
          </cell>
          <cell r="N178">
            <v>91</v>
          </cell>
          <cell r="O178">
            <v>68</v>
          </cell>
          <cell r="P178">
            <v>68</v>
          </cell>
          <cell r="Q178">
            <v>41</v>
          </cell>
          <cell r="R178">
            <v>42</v>
          </cell>
          <cell r="S178">
            <v>38</v>
          </cell>
        </row>
        <row r="179">
          <cell r="G179" t="str">
            <v>000004394</v>
          </cell>
          <cell r="H179">
            <v>26</v>
          </cell>
          <cell r="I179">
            <v>20</v>
          </cell>
          <cell r="J179">
            <v>28</v>
          </cell>
          <cell r="L179">
            <v>23</v>
          </cell>
          <cell r="M179">
            <v>15</v>
          </cell>
          <cell r="N179">
            <v>24</v>
          </cell>
          <cell r="O179">
            <v>28</v>
          </cell>
          <cell r="P179">
            <v>28</v>
          </cell>
          <cell r="Q179">
            <v>27</v>
          </cell>
          <cell r="R179">
            <v>25</v>
          </cell>
          <cell r="S179">
            <v>22</v>
          </cell>
          <cell r="T179">
            <v>14</v>
          </cell>
        </row>
        <row r="180">
          <cell r="G180" t="str">
            <v>000004390</v>
          </cell>
          <cell r="H180">
            <v>22</v>
          </cell>
          <cell r="I180">
            <v>10</v>
          </cell>
          <cell r="J180">
            <v>19</v>
          </cell>
          <cell r="K180">
            <v>3</v>
          </cell>
          <cell r="L180">
            <v>18</v>
          </cell>
          <cell r="M180">
            <v>11</v>
          </cell>
          <cell r="N180">
            <v>47</v>
          </cell>
          <cell r="O180">
            <v>20</v>
          </cell>
          <cell r="P180">
            <v>19</v>
          </cell>
          <cell r="Q180">
            <v>18</v>
          </cell>
          <cell r="R180">
            <v>18</v>
          </cell>
          <cell r="S180">
            <v>14</v>
          </cell>
          <cell r="T180">
            <v>15</v>
          </cell>
        </row>
        <row r="181">
          <cell r="G181" t="str">
            <v>000004393</v>
          </cell>
          <cell r="H181">
            <v>28</v>
          </cell>
          <cell r="I181">
            <v>24</v>
          </cell>
          <cell r="J181">
            <v>31</v>
          </cell>
          <cell r="K181">
            <v>4</v>
          </cell>
          <cell r="L181">
            <v>15</v>
          </cell>
          <cell r="M181">
            <v>11</v>
          </cell>
          <cell r="N181">
            <v>30</v>
          </cell>
          <cell r="O181">
            <v>32</v>
          </cell>
          <cell r="P181">
            <v>31</v>
          </cell>
          <cell r="Q181">
            <v>28</v>
          </cell>
          <cell r="R181">
            <v>25</v>
          </cell>
          <cell r="S181">
            <v>14</v>
          </cell>
          <cell r="T181">
            <v>7</v>
          </cell>
        </row>
        <row r="182">
          <cell r="G182" t="str">
            <v>000011470</v>
          </cell>
          <cell r="H182">
            <v>52</v>
          </cell>
          <cell r="I182">
            <v>107</v>
          </cell>
          <cell r="J182">
            <v>122</v>
          </cell>
          <cell r="K182">
            <v>1</v>
          </cell>
          <cell r="L182">
            <v>66</v>
          </cell>
          <cell r="M182">
            <v>1</v>
          </cell>
        </row>
        <row r="183">
          <cell r="G183" t="str">
            <v>000004370</v>
          </cell>
          <cell r="H183">
            <v>45</v>
          </cell>
          <cell r="I183">
            <v>14</v>
          </cell>
          <cell r="J183">
            <v>48</v>
          </cell>
          <cell r="K183">
            <v>7</v>
          </cell>
          <cell r="L183">
            <v>26</v>
          </cell>
          <cell r="M183">
            <v>10</v>
          </cell>
          <cell r="N183">
            <v>8</v>
          </cell>
          <cell r="O183">
            <v>21</v>
          </cell>
          <cell r="P183">
            <v>23</v>
          </cell>
          <cell r="Q183">
            <v>14</v>
          </cell>
          <cell r="R183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xDistrito"/>
      <sheetName val="datos"/>
      <sheetName val="ppxEess"/>
      <sheetName val="ppxTrim"/>
      <sheetName val="ppxMes"/>
      <sheetName val="totalPP"/>
      <sheetName val="ppxMeto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A6" t="str">
            <v>000004317</v>
          </cell>
          <cell r="B6" t="str">
            <v>HOSPITAL REGIONAL DOCENTE LAS MERCEDES</v>
          </cell>
          <cell r="C6">
            <v>2</v>
          </cell>
          <cell r="D6">
            <v>2</v>
          </cell>
          <cell r="E6">
            <v>0</v>
          </cell>
          <cell r="F6">
            <v>2</v>
          </cell>
          <cell r="G6">
            <v>0</v>
          </cell>
          <cell r="H6">
            <v>1</v>
          </cell>
          <cell r="I6">
            <v>1</v>
          </cell>
          <cell r="J6">
            <v>54</v>
          </cell>
          <cell r="K6">
            <v>83</v>
          </cell>
          <cell r="L6">
            <v>55</v>
          </cell>
          <cell r="M6">
            <v>46</v>
          </cell>
          <cell r="N6">
            <v>61</v>
          </cell>
          <cell r="O6">
            <v>307</v>
          </cell>
        </row>
        <row r="7">
          <cell r="A7" t="str">
            <v>000004318</v>
          </cell>
          <cell r="B7" t="str">
            <v>JOSE OLAYA</v>
          </cell>
          <cell r="C7">
            <v>81</v>
          </cell>
          <cell r="D7">
            <v>96</v>
          </cell>
          <cell r="E7">
            <v>56</v>
          </cell>
          <cell r="F7">
            <v>57</v>
          </cell>
          <cell r="G7">
            <v>53</v>
          </cell>
          <cell r="H7">
            <v>47</v>
          </cell>
          <cell r="I7">
            <v>77</v>
          </cell>
          <cell r="J7">
            <v>66</v>
          </cell>
          <cell r="K7">
            <v>67</v>
          </cell>
          <cell r="L7">
            <v>60</v>
          </cell>
          <cell r="M7">
            <v>44</v>
          </cell>
          <cell r="N7">
            <v>33</v>
          </cell>
          <cell r="O7">
            <v>737</v>
          </cell>
        </row>
        <row r="8">
          <cell r="A8" t="str">
            <v>000004319</v>
          </cell>
          <cell r="B8" t="str">
            <v>SAN ANTONIO</v>
          </cell>
          <cell r="C8">
            <v>19</v>
          </cell>
          <cell r="D8">
            <v>25</v>
          </cell>
          <cell r="E8">
            <v>23</v>
          </cell>
          <cell r="F8">
            <v>30</v>
          </cell>
          <cell r="G8">
            <v>31</v>
          </cell>
          <cell r="H8">
            <v>21</v>
          </cell>
          <cell r="I8">
            <v>26</v>
          </cell>
          <cell r="J8">
            <v>28</v>
          </cell>
          <cell r="K8">
            <v>29</v>
          </cell>
          <cell r="L8">
            <v>31</v>
          </cell>
          <cell r="M8">
            <v>18</v>
          </cell>
          <cell r="N8">
            <v>21</v>
          </cell>
          <cell r="O8">
            <v>302</v>
          </cell>
        </row>
        <row r="9">
          <cell r="A9" t="str">
            <v>000004320</v>
          </cell>
          <cell r="B9" t="str">
            <v>JORGE CHAVEZ</v>
          </cell>
          <cell r="C9">
            <v>31</v>
          </cell>
          <cell r="D9">
            <v>27</v>
          </cell>
          <cell r="E9">
            <v>39</v>
          </cell>
          <cell r="F9">
            <v>37</v>
          </cell>
          <cell r="G9">
            <v>31</v>
          </cell>
          <cell r="H9">
            <v>27</v>
          </cell>
          <cell r="I9">
            <v>37</v>
          </cell>
          <cell r="J9">
            <v>26</v>
          </cell>
          <cell r="K9">
            <v>31</v>
          </cell>
          <cell r="L9">
            <v>37</v>
          </cell>
          <cell r="M9">
            <v>19</v>
          </cell>
          <cell r="N9">
            <v>27</v>
          </cell>
          <cell r="O9">
            <v>369</v>
          </cell>
        </row>
        <row r="10">
          <cell r="A10" t="str">
            <v>000004321</v>
          </cell>
          <cell r="B10" t="str">
            <v>TUPAC AMARU</v>
          </cell>
          <cell r="C10">
            <v>34</v>
          </cell>
          <cell r="D10">
            <v>28</v>
          </cell>
          <cell r="E10">
            <v>27</v>
          </cell>
          <cell r="F10">
            <v>32</v>
          </cell>
          <cell r="G10">
            <v>32</v>
          </cell>
          <cell r="H10">
            <v>36</v>
          </cell>
          <cell r="I10">
            <v>26</v>
          </cell>
          <cell r="J10">
            <v>21</v>
          </cell>
          <cell r="K10">
            <v>37</v>
          </cell>
          <cell r="L10">
            <v>45</v>
          </cell>
          <cell r="M10">
            <v>16</v>
          </cell>
          <cell r="N10">
            <v>2</v>
          </cell>
          <cell r="O10">
            <v>336</v>
          </cell>
        </row>
        <row r="11">
          <cell r="A11" t="str">
            <v>000004322</v>
          </cell>
          <cell r="B11" t="str">
            <v>JOSE QUI¥ONEZ</v>
          </cell>
          <cell r="C11">
            <v>15</v>
          </cell>
          <cell r="D11">
            <v>24</v>
          </cell>
          <cell r="E11">
            <v>23</v>
          </cell>
          <cell r="F11">
            <v>24</v>
          </cell>
          <cell r="G11">
            <v>25</v>
          </cell>
          <cell r="H11">
            <v>23</v>
          </cell>
          <cell r="I11">
            <v>25</v>
          </cell>
          <cell r="J11">
            <v>22</v>
          </cell>
          <cell r="K11">
            <v>22</v>
          </cell>
          <cell r="L11">
            <v>21</v>
          </cell>
          <cell r="M11">
            <v>12</v>
          </cell>
          <cell r="N11">
            <v>22</v>
          </cell>
          <cell r="O11">
            <v>258</v>
          </cell>
        </row>
        <row r="12">
          <cell r="A12" t="str">
            <v>000004323</v>
          </cell>
          <cell r="B12" t="str">
            <v>CRUZ DE LA ESPERANZA</v>
          </cell>
          <cell r="C12">
            <v>18</v>
          </cell>
          <cell r="D12">
            <v>24</v>
          </cell>
          <cell r="E12">
            <v>23</v>
          </cell>
          <cell r="F12">
            <v>25</v>
          </cell>
          <cell r="G12">
            <v>19</v>
          </cell>
          <cell r="H12">
            <v>17</v>
          </cell>
          <cell r="I12">
            <v>18</v>
          </cell>
          <cell r="J12">
            <v>19</v>
          </cell>
          <cell r="K12">
            <v>19</v>
          </cell>
          <cell r="L12">
            <v>20</v>
          </cell>
          <cell r="M12">
            <v>10</v>
          </cell>
          <cell r="N12">
            <v>4</v>
          </cell>
          <cell r="O12">
            <v>216</v>
          </cell>
        </row>
        <row r="13">
          <cell r="A13" t="str">
            <v>000004324</v>
          </cell>
          <cell r="B13" t="str">
            <v>CERROPON</v>
          </cell>
          <cell r="C13">
            <v>40</v>
          </cell>
          <cell r="D13">
            <v>56</v>
          </cell>
          <cell r="E13">
            <v>54</v>
          </cell>
          <cell r="F13">
            <v>44</v>
          </cell>
          <cell r="G13">
            <v>51</v>
          </cell>
          <cell r="H13">
            <v>43</v>
          </cell>
          <cell r="I13">
            <v>41</v>
          </cell>
          <cell r="J13">
            <v>33</v>
          </cell>
          <cell r="K13">
            <v>44</v>
          </cell>
          <cell r="L13">
            <v>40</v>
          </cell>
          <cell r="M13">
            <v>19</v>
          </cell>
          <cell r="N13">
            <v>40</v>
          </cell>
          <cell r="O13">
            <v>505</v>
          </cell>
        </row>
        <row r="14">
          <cell r="A14" t="str">
            <v>000004325</v>
          </cell>
          <cell r="B14" t="str">
            <v>VICTOR ENRIQUE TIRADO BONILLA</v>
          </cell>
          <cell r="C14">
            <v>31</v>
          </cell>
          <cell r="D14">
            <v>41</v>
          </cell>
          <cell r="E14">
            <v>29</v>
          </cell>
          <cell r="F14">
            <v>29</v>
          </cell>
          <cell r="G14">
            <v>27</v>
          </cell>
          <cell r="H14">
            <v>35</v>
          </cell>
          <cell r="I14">
            <v>32</v>
          </cell>
          <cell r="J14">
            <v>23</v>
          </cell>
          <cell r="K14">
            <v>36</v>
          </cell>
          <cell r="L14">
            <v>33</v>
          </cell>
          <cell r="M14">
            <v>10</v>
          </cell>
          <cell r="N14">
            <v>27</v>
          </cell>
          <cell r="O14">
            <v>353</v>
          </cell>
        </row>
        <row r="15">
          <cell r="A15" t="str">
            <v>000004326</v>
          </cell>
          <cell r="B15" t="str">
            <v>PAMPA GRANDE</v>
          </cell>
          <cell r="C15">
            <v>10</v>
          </cell>
          <cell r="D15">
            <v>17</v>
          </cell>
          <cell r="E15">
            <v>14</v>
          </cell>
          <cell r="F15">
            <v>14</v>
          </cell>
          <cell r="G15">
            <v>17</v>
          </cell>
          <cell r="H15">
            <v>16</v>
          </cell>
          <cell r="I15">
            <v>11</v>
          </cell>
          <cell r="J15">
            <v>15</v>
          </cell>
          <cell r="K15">
            <v>16</v>
          </cell>
          <cell r="L15">
            <v>15</v>
          </cell>
          <cell r="M15">
            <v>12</v>
          </cell>
          <cell r="N15">
            <v>13</v>
          </cell>
          <cell r="O15">
            <v>170</v>
          </cell>
        </row>
        <row r="16">
          <cell r="A16" t="str">
            <v>000004327</v>
          </cell>
          <cell r="B16" t="str">
            <v>LA VICTORIA SECTOR I</v>
          </cell>
          <cell r="C16">
            <v>38</v>
          </cell>
          <cell r="D16">
            <v>27</v>
          </cell>
          <cell r="E16">
            <v>36</v>
          </cell>
          <cell r="F16">
            <v>32</v>
          </cell>
          <cell r="G16">
            <v>25</v>
          </cell>
          <cell r="H16">
            <v>29</v>
          </cell>
          <cell r="I16">
            <v>34</v>
          </cell>
          <cell r="J16">
            <v>39</v>
          </cell>
          <cell r="K16">
            <v>25</v>
          </cell>
          <cell r="L16">
            <v>33</v>
          </cell>
          <cell r="M16">
            <v>16</v>
          </cell>
          <cell r="N16">
            <v>20</v>
          </cell>
          <cell r="O16">
            <v>354</v>
          </cell>
        </row>
        <row r="17">
          <cell r="A17" t="str">
            <v>000004328</v>
          </cell>
          <cell r="B17" t="str">
            <v>LA VICTORIA SECTOR II - MARIA JESUS</v>
          </cell>
          <cell r="C17">
            <v>14</v>
          </cell>
          <cell r="D17">
            <v>15</v>
          </cell>
          <cell r="E17">
            <v>17</v>
          </cell>
          <cell r="F17">
            <v>15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22</v>
          </cell>
          <cell r="L17">
            <v>19</v>
          </cell>
          <cell r="M17">
            <v>19</v>
          </cell>
          <cell r="N17">
            <v>19</v>
          </cell>
          <cell r="O17">
            <v>208</v>
          </cell>
        </row>
        <row r="18">
          <cell r="A18" t="str">
            <v>000004329</v>
          </cell>
          <cell r="B18" t="str">
            <v>FERNANDO CARBAJAL SEGURA - EL BOSQUE</v>
          </cell>
          <cell r="C18">
            <v>53</v>
          </cell>
          <cell r="D18">
            <v>50</v>
          </cell>
          <cell r="E18">
            <v>52</v>
          </cell>
          <cell r="F18">
            <v>58</v>
          </cell>
          <cell r="G18">
            <v>52</v>
          </cell>
          <cell r="H18">
            <v>50</v>
          </cell>
          <cell r="I18">
            <v>61</v>
          </cell>
          <cell r="J18">
            <v>55</v>
          </cell>
          <cell r="K18">
            <v>44</v>
          </cell>
          <cell r="L18">
            <v>53</v>
          </cell>
          <cell r="M18">
            <v>41</v>
          </cell>
          <cell r="N18">
            <v>47</v>
          </cell>
          <cell r="O18">
            <v>616</v>
          </cell>
        </row>
        <row r="19">
          <cell r="A19" t="str">
            <v>000004330</v>
          </cell>
          <cell r="B19" t="str">
            <v>CHOSICA DEL NORTE</v>
          </cell>
          <cell r="C19">
            <v>16</v>
          </cell>
          <cell r="D19">
            <v>19</v>
          </cell>
          <cell r="E19">
            <v>14</v>
          </cell>
          <cell r="F19">
            <v>17</v>
          </cell>
          <cell r="G19">
            <v>23</v>
          </cell>
          <cell r="H19">
            <v>21</v>
          </cell>
          <cell r="I19">
            <v>11</v>
          </cell>
          <cell r="J19">
            <v>15</v>
          </cell>
          <cell r="K19">
            <v>17</v>
          </cell>
          <cell r="L19">
            <v>15</v>
          </cell>
          <cell r="M19">
            <v>13</v>
          </cell>
          <cell r="N19">
            <v>10</v>
          </cell>
          <cell r="O19">
            <v>191</v>
          </cell>
        </row>
        <row r="20">
          <cell r="A20" t="str">
            <v>000004331</v>
          </cell>
          <cell r="B20" t="str">
            <v>JOSE LEONARDO ORTIZ</v>
          </cell>
          <cell r="C20">
            <v>49</v>
          </cell>
          <cell r="D20">
            <v>33</v>
          </cell>
          <cell r="E20">
            <v>35</v>
          </cell>
          <cell r="F20">
            <v>52</v>
          </cell>
          <cell r="G20">
            <v>48</v>
          </cell>
          <cell r="H20">
            <v>59</v>
          </cell>
          <cell r="I20">
            <v>59</v>
          </cell>
          <cell r="J20">
            <v>38</v>
          </cell>
          <cell r="K20">
            <v>51</v>
          </cell>
          <cell r="L20">
            <v>49</v>
          </cell>
          <cell r="M20">
            <v>22</v>
          </cell>
          <cell r="N20">
            <v>50</v>
          </cell>
          <cell r="O20">
            <v>545</v>
          </cell>
        </row>
        <row r="21">
          <cell r="A21" t="str">
            <v>000004332</v>
          </cell>
          <cell r="B21" t="str">
            <v>PEDRO PABLO ATUSPARIAS</v>
          </cell>
          <cell r="C21">
            <v>57</v>
          </cell>
          <cell r="D21">
            <v>53</v>
          </cell>
          <cell r="E21">
            <v>68</v>
          </cell>
          <cell r="F21">
            <v>78</v>
          </cell>
          <cell r="G21">
            <v>73</v>
          </cell>
          <cell r="H21">
            <v>85</v>
          </cell>
          <cell r="I21">
            <v>61</v>
          </cell>
          <cell r="J21">
            <v>58</v>
          </cell>
          <cell r="K21">
            <v>72</v>
          </cell>
          <cell r="L21">
            <v>60</v>
          </cell>
          <cell r="M21">
            <v>28</v>
          </cell>
          <cell r="N21">
            <v>59</v>
          </cell>
          <cell r="O21">
            <v>752</v>
          </cell>
        </row>
        <row r="22">
          <cell r="A22" t="str">
            <v>000004333</v>
          </cell>
          <cell r="B22" t="str">
            <v>PAUL HARRIS</v>
          </cell>
          <cell r="C22">
            <v>46</v>
          </cell>
          <cell r="D22">
            <v>41</v>
          </cell>
          <cell r="E22">
            <v>48</v>
          </cell>
          <cell r="F22">
            <v>58</v>
          </cell>
          <cell r="G22">
            <v>50</v>
          </cell>
          <cell r="H22">
            <v>59</v>
          </cell>
          <cell r="I22">
            <v>51</v>
          </cell>
          <cell r="J22">
            <v>50</v>
          </cell>
          <cell r="K22">
            <v>48</v>
          </cell>
          <cell r="L22">
            <v>47</v>
          </cell>
          <cell r="M22">
            <v>27</v>
          </cell>
          <cell r="N22">
            <v>42</v>
          </cell>
          <cell r="O22">
            <v>567</v>
          </cell>
        </row>
        <row r="23">
          <cell r="A23" t="str">
            <v>000004334</v>
          </cell>
          <cell r="B23" t="str">
            <v>CULPON</v>
          </cell>
          <cell r="C23">
            <v>10</v>
          </cell>
          <cell r="D23">
            <v>9</v>
          </cell>
          <cell r="E23">
            <v>16</v>
          </cell>
          <cell r="F23">
            <v>14</v>
          </cell>
          <cell r="G23">
            <v>14</v>
          </cell>
          <cell r="H23">
            <v>16</v>
          </cell>
          <cell r="I23">
            <v>13</v>
          </cell>
          <cell r="J23">
            <v>13</v>
          </cell>
          <cell r="K23">
            <v>14</v>
          </cell>
          <cell r="L23">
            <v>15</v>
          </cell>
          <cell r="M23">
            <v>7</v>
          </cell>
          <cell r="N23">
            <v>8</v>
          </cell>
          <cell r="O23">
            <v>149</v>
          </cell>
        </row>
        <row r="24">
          <cell r="A24" t="str">
            <v>000004335</v>
          </cell>
          <cell r="B24" t="str">
            <v>SANTA ANA</v>
          </cell>
          <cell r="C24">
            <v>31</v>
          </cell>
          <cell r="D24">
            <v>26</v>
          </cell>
          <cell r="E24">
            <v>23</v>
          </cell>
          <cell r="F24">
            <v>31</v>
          </cell>
          <cell r="G24">
            <v>29</v>
          </cell>
          <cell r="H24">
            <v>46</v>
          </cell>
          <cell r="I24">
            <v>29</v>
          </cell>
          <cell r="J24">
            <v>25</v>
          </cell>
          <cell r="K24">
            <v>31</v>
          </cell>
          <cell r="L24">
            <v>25</v>
          </cell>
          <cell r="M24">
            <v>24</v>
          </cell>
          <cell r="N24">
            <v>23</v>
          </cell>
          <cell r="O24">
            <v>343</v>
          </cell>
        </row>
        <row r="25">
          <cell r="A25" t="str">
            <v>000004336</v>
          </cell>
          <cell r="B25" t="str">
            <v>POSOPE ALTO</v>
          </cell>
          <cell r="C25">
            <v>37</v>
          </cell>
          <cell r="D25">
            <v>49</v>
          </cell>
          <cell r="E25">
            <v>35</v>
          </cell>
          <cell r="F25">
            <v>49</v>
          </cell>
          <cell r="G25">
            <v>51</v>
          </cell>
          <cell r="H25">
            <v>60</v>
          </cell>
          <cell r="I25">
            <v>47</v>
          </cell>
          <cell r="J25">
            <v>42</v>
          </cell>
          <cell r="K25">
            <v>43</v>
          </cell>
          <cell r="L25">
            <v>41</v>
          </cell>
          <cell r="M25">
            <v>28</v>
          </cell>
          <cell r="N25">
            <v>36</v>
          </cell>
          <cell r="O25">
            <v>518</v>
          </cell>
        </row>
        <row r="26">
          <cell r="A26" t="str">
            <v>000004337</v>
          </cell>
          <cell r="B26" t="str">
            <v>PAMPA LA VICTORIA</v>
          </cell>
          <cell r="C26">
            <v>15</v>
          </cell>
          <cell r="D26">
            <v>18</v>
          </cell>
          <cell r="E26">
            <v>16</v>
          </cell>
          <cell r="F26">
            <v>22</v>
          </cell>
          <cell r="G26">
            <v>15</v>
          </cell>
          <cell r="H26">
            <v>19</v>
          </cell>
          <cell r="I26">
            <v>13</v>
          </cell>
          <cell r="J26">
            <v>20</v>
          </cell>
          <cell r="K26">
            <v>13</v>
          </cell>
          <cell r="L26">
            <v>16</v>
          </cell>
          <cell r="M26">
            <v>14</v>
          </cell>
          <cell r="N26">
            <v>11</v>
          </cell>
          <cell r="O26">
            <v>192</v>
          </cell>
        </row>
        <row r="27">
          <cell r="A27" t="str">
            <v>000004338</v>
          </cell>
          <cell r="B27" t="str">
            <v>PIMENTEL</v>
          </cell>
          <cell r="C27">
            <v>40</v>
          </cell>
          <cell r="D27">
            <v>39</v>
          </cell>
          <cell r="E27">
            <v>59</v>
          </cell>
          <cell r="F27">
            <v>102</v>
          </cell>
          <cell r="G27">
            <v>39</v>
          </cell>
          <cell r="H27">
            <v>157</v>
          </cell>
          <cell r="I27">
            <v>46</v>
          </cell>
          <cell r="J27">
            <v>32</v>
          </cell>
          <cell r="K27">
            <v>29</v>
          </cell>
          <cell r="L27">
            <v>77</v>
          </cell>
          <cell r="M27">
            <v>19</v>
          </cell>
          <cell r="N27">
            <v>30</v>
          </cell>
          <cell r="O27">
            <v>669</v>
          </cell>
        </row>
        <row r="28">
          <cell r="A28" t="str">
            <v>000004339</v>
          </cell>
          <cell r="B28" t="str">
            <v>SAN LUIS</v>
          </cell>
          <cell r="C28">
            <v>2</v>
          </cell>
          <cell r="D28">
            <v>3</v>
          </cell>
          <cell r="E28">
            <v>4</v>
          </cell>
          <cell r="F28">
            <v>3</v>
          </cell>
          <cell r="G28">
            <v>1</v>
          </cell>
          <cell r="H28">
            <v>2</v>
          </cell>
          <cell r="I28">
            <v>1</v>
          </cell>
          <cell r="J28">
            <v>8</v>
          </cell>
          <cell r="K28">
            <v>7</v>
          </cell>
          <cell r="L28">
            <v>4</v>
          </cell>
          <cell r="M28">
            <v>2</v>
          </cell>
          <cell r="N28">
            <v>2</v>
          </cell>
          <cell r="O28">
            <v>39</v>
          </cell>
        </row>
        <row r="29">
          <cell r="A29" t="str">
            <v>000004340</v>
          </cell>
          <cell r="B29" t="str">
            <v>SAN ANTONIO (POMALCA)</v>
          </cell>
          <cell r="C29">
            <v>9</v>
          </cell>
          <cell r="D29">
            <v>11</v>
          </cell>
          <cell r="E29">
            <v>16</v>
          </cell>
          <cell r="F29">
            <v>26</v>
          </cell>
          <cell r="G29">
            <v>28</v>
          </cell>
          <cell r="H29">
            <v>21</v>
          </cell>
          <cell r="I29">
            <v>7</v>
          </cell>
          <cell r="J29">
            <v>12</v>
          </cell>
          <cell r="K29">
            <v>17</v>
          </cell>
          <cell r="L29">
            <v>10</v>
          </cell>
          <cell r="M29">
            <v>12</v>
          </cell>
          <cell r="N29">
            <v>6</v>
          </cell>
          <cell r="O29">
            <v>175</v>
          </cell>
        </row>
        <row r="30">
          <cell r="A30" t="str">
            <v>000004341</v>
          </cell>
          <cell r="B30" t="str">
            <v>SIPAN</v>
          </cell>
          <cell r="C30">
            <v>4</v>
          </cell>
          <cell r="D30">
            <v>9</v>
          </cell>
          <cell r="E30">
            <v>5</v>
          </cell>
          <cell r="F30">
            <v>6</v>
          </cell>
          <cell r="G30">
            <v>1</v>
          </cell>
          <cell r="H30">
            <v>7</v>
          </cell>
          <cell r="I30">
            <v>8</v>
          </cell>
          <cell r="J30">
            <v>9</v>
          </cell>
          <cell r="K30">
            <v>10</v>
          </cell>
          <cell r="L30">
            <v>6</v>
          </cell>
          <cell r="M30">
            <v>5</v>
          </cell>
          <cell r="N30">
            <v>3</v>
          </cell>
          <cell r="O30">
            <v>73</v>
          </cell>
        </row>
        <row r="31">
          <cell r="A31" t="str">
            <v>000004342</v>
          </cell>
          <cell r="B31" t="str">
            <v>REQUE</v>
          </cell>
          <cell r="C31">
            <v>39</v>
          </cell>
          <cell r="D31">
            <v>36</v>
          </cell>
          <cell r="E31">
            <v>34</v>
          </cell>
          <cell r="F31">
            <v>34</v>
          </cell>
          <cell r="G31">
            <v>29</v>
          </cell>
          <cell r="H31">
            <v>36</v>
          </cell>
          <cell r="I31">
            <v>33</v>
          </cell>
          <cell r="J31">
            <v>44</v>
          </cell>
          <cell r="K31">
            <v>37</v>
          </cell>
          <cell r="L31">
            <v>38</v>
          </cell>
          <cell r="M31">
            <v>27</v>
          </cell>
          <cell r="N31">
            <v>23</v>
          </cell>
          <cell r="O31">
            <v>410</v>
          </cell>
        </row>
        <row r="32">
          <cell r="A32" t="str">
            <v>000004343</v>
          </cell>
          <cell r="B32" t="str">
            <v>MONTEGRANDE</v>
          </cell>
          <cell r="C32">
            <v>3</v>
          </cell>
          <cell r="D32">
            <v>3</v>
          </cell>
          <cell r="E32">
            <v>6</v>
          </cell>
          <cell r="F32">
            <v>6</v>
          </cell>
          <cell r="G32">
            <v>1</v>
          </cell>
          <cell r="H32">
            <v>3</v>
          </cell>
          <cell r="I32">
            <v>1</v>
          </cell>
          <cell r="J32">
            <v>3</v>
          </cell>
          <cell r="K32">
            <v>5</v>
          </cell>
          <cell r="L32">
            <v>5</v>
          </cell>
          <cell r="M32">
            <v>9</v>
          </cell>
          <cell r="N32">
            <v>6</v>
          </cell>
          <cell r="O32">
            <v>51</v>
          </cell>
        </row>
        <row r="33">
          <cell r="A33" t="str">
            <v>000004344</v>
          </cell>
          <cell r="B33" t="str">
            <v>LAS DELICIAS - JUAN AITA VALLE</v>
          </cell>
          <cell r="C33">
            <v>7</v>
          </cell>
          <cell r="D33">
            <v>4</v>
          </cell>
          <cell r="E33">
            <v>4</v>
          </cell>
          <cell r="F33">
            <v>7</v>
          </cell>
          <cell r="G33">
            <v>2</v>
          </cell>
          <cell r="H33">
            <v>2</v>
          </cell>
          <cell r="I33">
            <v>0</v>
          </cell>
          <cell r="J33">
            <v>4</v>
          </cell>
          <cell r="K33">
            <v>6</v>
          </cell>
          <cell r="L33">
            <v>4</v>
          </cell>
          <cell r="M33">
            <v>4</v>
          </cell>
          <cell r="N33">
            <v>2</v>
          </cell>
          <cell r="O33">
            <v>46</v>
          </cell>
        </row>
        <row r="34">
          <cell r="A34" t="str">
            <v>000004345</v>
          </cell>
          <cell r="B34" t="str">
            <v>SAN JOSE</v>
          </cell>
          <cell r="C34">
            <v>22</v>
          </cell>
          <cell r="D34">
            <v>26</v>
          </cell>
          <cell r="E34">
            <v>20</v>
          </cell>
          <cell r="F34">
            <v>42</v>
          </cell>
          <cell r="G34">
            <v>45</v>
          </cell>
          <cell r="H34">
            <v>25</v>
          </cell>
          <cell r="I34">
            <v>25</v>
          </cell>
          <cell r="J34">
            <v>28</v>
          </cell>
          <cell r="K34">
            <v>20</v>
          </cell>
          <cell r="L34">
            <v>32</v>
          </cell>
          <cell r="M34">
            <v>30</v>
          </cell>
          <cell r="N34">
            <v>5</v>
          </cell>
          <cell r="O34">
            <v>320</v>
          </cell>
        </row>
        <row r="35">
          <cell r="A35" t="str">
            <v>000004346</v>
          </cell>
          <cell r="B35" t="str">
            <v>SAN CARLOS</v>
          </cell>
          <cell r="C35">
            <v>5</v>
          </cell>
          <cell r="D35">
            <v>6</v>
          </cell>
          <cell r="E35">
            <v>5</v>
          </cell>
          <cell r="F35">
            <v>6</v>
          </cell>
          <cell r="G35">
            <v>9</v>
          </cell>
          <cell r="H35">
            <v>6</v>
          </cell>
          <cell r="I35">
            <v>4</v>
          </cell>
          <cell r="J35">
            <v>9</v>
          </cell>
          <cell r="K35">
            <v>4</v>
          </cell>
          <cell r="L35">
            <v>5</v>
          </cell>
          <cell r="M35">
            <v>6</v>
          </cell>
          <cell r="O35">
            <v>65</v>
          </cell>
        </row>
        <row r="36">
          <cell r="A36" t="str">
            <v>000004347</v>
          </cell>
          <cell r="B36" t="str">
            <v>BODEGONES</v>
          </cell>
          <cell r="C36">
            <v>3</v>
          </cell>
          <cell r="D36">
            <v>2</v>
          </cell>
          <cell r="E36">
            <v>5</v>
          </cell>
          <cell r="F36">
            <v>5</v>
          </cell>
          <cell r="G36">
            <v>5</v>
          </cell>
          <cell r="H36">
            <v>6</v>
          </cell>
          <cell r="I36">
            <v>5</v>
          </cell>
          <cell r="J36">
            <v>4</v>
          </cell>
          <cell r="K36">
            <v>3</v>
          </cell>
          <cell r="L36">
            <v>5</v>
          </cell>
          <cell r="M36">
            <v>3</v>
          </cell>
          <cell r="N36">
            <v>0</v>
          </cell>
          <cell r="O36">
            <v>46</v>
          </cell>
        </row>
        <row r="37">
          <cell r="A37" t="str">
            <v>000004348</v>
          </cell>
          <cell r="B37" t="str">
            <v>CIUDAD DE DIOS - JUAN TOMIS STACK</v>
          </cell>
          <cell r="C37">
            <v>30</v>
          </cell>
          <cell r="D37">
            <v>31</v>
          </cell>
          <cell r="E37">
            <v>26</v>
          </cell>
          <cell r="F37">
            <v>24</v>
          </cell>
          <cell r="G37">
            <v>18</v>
          </cell>
          <cell r="H37">
            <v>21</v>
          </cell>
          <cell r="I37">
            <v>22</v>
          </cell>
          <cell r="J37">
            <v>19</v>
          </cell>
          <cell r="K37">
            <v>18</v>
          </cell>
          <cell r="L37">
            <v>18</v>
          </cell>
          <cell r="M37">
            <v>9</v>
          </cell>
          <cell r="N37">
            <v>14</v>
          </cell>
          <cell r="O37">
            <v>250</v>
          </cell>
        </row>
        <row r="38">
          <cell r="A38" t="str">
            <v>000004349</v>
          </cell>
          <cell r="B38" t="str">
            <v>MONSEFU</v>
          </cell>
          <cell r="C38">
            <v>34</v>
          </cell>
          <cell r="D38">
            <v>31</v>
          </cell>
          <cell r="E38">
            <v>29</v>
          </cell>
          <cell r="F38">
            <v>43</v>
          </cell>
          <cell r="G38">
            <v>26</v>
          </cell>
          <cell r="H38">
            <v>28</v>
          </cell>
          <cell r="I38">
            <v>24</v>
          </cell>
          <cell r="J38">
            <v>30</v>
          </cell>
          <cell r="K38">
            <v>30</v>
          </cell>
          <cell r="L38">
            <v>38</v>
          </cell>
          <cell r="M38">
            <v>11</v>
          </cell>
          <cell r="N38">
            <v>27</v>
          </cell>
          <cell r="O38">
            <v>351</v>
          </cell>
        </row>
        <row r="39">
          <cell r="A39" t="str">
            <v>000004350</v>
          </cell>
          <cell r="B39" t="str">
            <v>CALLANCA</v>
          </cell>
          <cell r="C39">
            <v>11</v>
          </cell>
          <cell r="D39">
            <v>9</v>
          </cell>
          <cell r="E39">
            <v>17</v>
          </cell>
          <cell r="F39">
            <v>8</v>
          </cell>
          <cell r="G39">
            <v>10</v>
          </cell>
          <cell r="H39">
            <v>16</v>
          </cell>
          <cell r="I39">
            <v>6</v>
          </cell>
          <cell r="J39">
            <v>10</v>
          </cell>
          <cell r="K39">
            <v>11</v>
          </cell>
          <cell r="L39">
            <v>11</v>
          </cell>
          <cell r="M39">
            <v>11</v>
          </cell>
          <cell r="N39">
            <v>15</v>
          </cell>
          <cell r="O39">
            <v>135</v>
          </cell>
        </row>
        <row r="40">
          <cell r="A40" t="str">
            <v>000004351</v>
          </cell>
          <cell r="B40" t="str">
            <v>POMAPE</v>
          </cell>
          <cell r="C40">
            <v>4</v>
          </cell>
          <cell r="D40">
            <v>5</v>
          </cell>
          <cell r="E40">
            <v>5</v>
          </cell>
          <cell r="F40">
            <v>3</v>
          </cell>
          <cell r="G40">
            <v>3</v>
          </cell>
          <cell r="H40">
            <v>5</v>
          </cell>
          <cell r="I40">
            <v>4</v>
          </cell>
          <cell r="J40">
            <v>6</v>
          </cell>
          <cell r="K40">
            <v>14</v>
          </cell>
          <cell r="L40">
            <v>6</v>
          </cell>
          <cell r="M40">
            <v>4</v>
          </cell>
          <cell r="N40">
            <v>3</v>
          </cell>
          <cell r="O40">
            <v>62</v>
          </cell>
        </row>
        <row r="41">
          <cell r="A41" t="str">
            <v>000004352</v>
          </cell>
          <cell r="B41" t="str">
            <v>VALLE HERMOSO</v>
          </cell>
          <cell r="C41">
            <v>1</v>
          </cell>
          <cell r="D41">
            <v>1</v>
          </cell>
          <cell r="E41">
            <v>3</v>
          </cell>
          <cell r="F41">
            <v>3</v>
          </cell>
          <cell r="G41">
            <v>2</v>
          </cell>
          <cell r="H41">
            <v>3</v>
          </cell>
          <cell r="I41">
            <v>3</v>
          </cell>
          <cell r="J41">
            <v>2</v>
          </cell>
          <cell r="K41">
            <v>2</v>
          </cell>
          <cell r="L41">
            <v>2</v>
          </cell>
          <cell r="M41">
            <v>1</v>
          </cell>
          <cell r="N41">
            <v>2</v>
          </cell>
          <cell r="O41">
            <v>25</v>
          </cell>
        </row>
        <row r="42">
          <cell r="A42" t="str">
            <v>000004353</v>
          </cell>
          <cell r="B42" t="str">
            <v>CIUDAD ETEN</v>
          </cell>
          <cell r="C42">
            <v>23</v>
          </cell>
          <cell r="D42">
            <v>20</v>
          </cell>
          <cell r="E42">
            <v>22</v>
          </cell>
          <cell r="F42">
            <v>19</v>
          </cell>
          <cell r="G42">
            <v>21</v>
          </cell>
          <cell r="H42">
            <v>20</v>
          </cell>
          <cell r="I42">
            <v>22</v>
          </cell>
          <cell r="J42">
            <v>36</v>
          </cell>
          <cell r="K42">
            <v>25</v>
          </cell>
          <cell r="L42">
            <v>16</v>
          </cell>
          <cell r="M42">
            <v>15</v>
          </cell>
          <cell r="N42">
            <v>18</v>
          </cell>
          <cell r="O42">
            <v>257</v>
          </cell>
        </row>
        <row r="43">
          <cell r="A43" t="str">
            <v>000004354</v>
          </cell>
          <cell r="B43" t="str">
            <v>PUERTO ETEN</v>
          </cell>
          <cell r="C43">
            <v>6</v>
          </cell>
          <cell r="D43">
            <v>5</v>
          </cell>
          <cell r="E43">
            <v>16</v>
          </cell>
          <cell r="F43">
            <v>12</v>
          </cell>
          <cell r="G43">
            <v>8</v>
          </cell>
          <cell r="H43">
            <v>11</v>
          </cell>
          <cell r="I43">
            <v>9</v>
          </cell>
          <cell r="J43">
            <v>8</v>
          </cell>
          <cell r="K43">
            <v>8</v>
          </cell>
          <cell r="L43">
            <v>11</v>
          </cell>
          <cell r="M43">
            <v>5</v>
          </cell>
          <cell r="N43">
            <v>8</v>
          </cell>
          <cell r="O43">
            <v>107</v>
          </cell>
        </row>
        <row r="44">
          <cell r="A44" t="str">
            <v>000004355</v>
          </cell>
          <cell r="B44" t="str">
            <v>SANTA ROSA</v>
          </cell>
          <cell r="C44">
            <v>30</v>
          </cell>
          <cell r="D44">
            <v>34</v>
          </cell>
          <cell r="E44">
            <v>23</v>
          </cell>
          <cell r="F44">
            <v>26</v>
          </cell>
          <cell r="G44">
            <v>23</v>
          </cell>
          <cell r="H44">
            <v>31</v>
          </cell>
          <cell r="I44">
            <v>23</v>
          </cell>
          <cell r="J44">
            <v>23</v>
          </cell>
          <cell r="K44">
            <v>29</v>
          </cell>
          <cell r="L44">
            <v>23</v>
          </cell>
          <cell r="M44">
            <v>22</v>
          </cell>
          <cell r="N44">
            <v>20</v>
          </cell>
          <cell r="O44">
            <v>307</v>
          </cell>
        </row>
        <row r="45">
          <cell r="A45" t="str">
            <v>000004356</v>
          </cell>
          <cell r="B45" t="str">
            <v>ZA¥A</v>
          </cell>
          <cell r="C45">
            <v>26</v>
          </cell>
          <cell r="D45">
            <v>16</v>
          </cell>
          <cell r="E45">
            <v>14</v>
          </cell>
          <cell r="F45">
            <v>26</v>
          </cell>
          <cell r="G45">
            <v>24</v>
          </cell>
          <cell r="H45">
            <v>18</v>
          </cell>
          <cell r="I45">
            <v>24</v>
          </cell>
          <cell r="J45">
            <v>18</v>
          </cell>
          <cell r="K45">
            <v>20</v>
          </cell>
          <cell r="L45">
            <v>20</v>
          </cell>
          <cell r="M45">
            <v>19</v>
          </cell>
          <cell r="N45">
            <v>18</v>
          </cell>
          <cell r="O45">
            <v>243</v>
          </cell>
        </row>
        <row r="46">
          <cell r="A46" t="str">
            <v>000004357</v>
          </cell>
          <cell r="B46" t="str">
            <v>COLLIQUE</v>
          </cell>
          <cell r="C46">
            <v>3</v>
          </cell>
          <cell r="D46">
            <v>3</v>
          </cell>
          <cell r="E46">
            <v>6</v>
          </cell>
          <cell r="F46">
            <v>4</v>
          </cell>
          <cell r="G46">
            <v>3</v>
          </cell>
          <cell r="H46">
            <v>1</v>
          </cell>
          <cell r="I46">
            <v>7</v>
          </cell>
          <cell r="J46">
            <v>6</v>
          </cell>
          <cell r="K46">
            <v>3</v>
          </cell>
          <cell r="L46">
            <v>5</v>
          </cell>
          <cell r="O46">
            <v>41</v>
          </cell>
        </row>
        <row r="47">
          <cell r="A47" t="str">
            <v>000004358</v>
          </cell>
          <cell r="B47" t="str">
            <v>GUAYAQUIL</v>
          </cell>
          <cell r="C47">
            <v>3</v>
          </cell>
          <cell r="D47">
            <v>1</v>
          </cell>
          <cell r="E47">
            <v>2</v>
          </cell>
          <cell r="F47">
            <v>0</v>
          </cell>
          <cell r="G47">
            <v>2</v>
          </cell>
          <cell r="H47">
            <v>4</v>
          </cell>
          <cell r="I47">
            <v>3</v>
          </cell>
          <cell r="J47">
            <v>1</v>
          </cell>
          <cell r="K47">
            <v>3</v>
          </cell>
          <cell r="L47">
            <v>3</v>
          </cell>
          <cell r="M47">
            <v>4</v>
          </cell>
          <cell r="N47">
            <v>1</v>
          </cell>
          <cell r="O47">
            <v>27</v>
          </cell>
        </row>
        <row r="48">
          <cell r="A48" t="str">
            <v>000004359</v>
          </cell>
          <cell r="B48" t="str">
            <v>MOCUPE TRADICIONAL</v>
          </cell>
          <cell r="C48">
            <v>21</v>
          </cell>
          <cell r="D48">
            <v>17</v>
          </cell>
          <cell r="E48">
            <v>25</v>
          </cell>
          <cell r="F48">
            <v>27</v>
          </cell>
          <cell r="G48">
            <v>19</v>
          </cell>
          <cell r="H48">
            <v>19</v>
          </cell>
          <cell r="I48">
            <v>23</v>
          </cell>
          <cell r="J48">
            <v>16</v>
          </cell>
          <cell r="K48">
            <v>18</v>
          </cell>
          <cell r="L48">
            <v>17</v>
          </cell>
          <cell r="M48">
            <v>13</v>
          </cell>
          <cell r="N48">
            <v>12</v>
          </cell>
          <cell r="O48">
            <v>227</v>
          </cell>
        </row>
        <row r="49">
          <cell r="A49" t="str">
            <v>000004360</v>
          </cell>
          <cell r="B49" t="str">
            <v>MOCUPE NUEVO</v>
          </cell>
          <cell r="C49">
            <v>7</v>
          </cell>
          <cell r="D49">
            <v>9</v>
          </cell>
          <cell r="E49">
            <v>8</v>
          </cell>
          <cell r="F49">
            <v>7</v>
          </cell>
          <cell r="G49">
            <v>7</v>
          </cell>
          <cell r="H49">
            <v>9</v>
          </cell>
          <cell r="I49">
            <v>7</v>
          </cell>
          <cell r="J49">
            <v>10</v>
          </cell>
          <cell r="K49">
            <v>8</v>
          </cell>
          <cell r="L49">
            <v>8</v>
          </cell>
          <cell r="M49">
            <v>9</v>
          </cell>
          <cell r="N49">
            <v>4</v>
          </cell>
          <cell r="O49">
            <v>93</v>
          </cell>
        </row>
        <row r="50">
          <cell r="A50" t="str">
            <v>000004361</v>
          </cell>
          <cell r="B50" t="str">
            <v>LAGUNAS</v>
          </cell>
          <cell r="C50">
            <v>2</v>
          </cell>
          <cell r="D50">
            <v>7</v>
          </cell>
          <cell r="E50">
            <v>4</v>
          </cell>
          <cell r="F50">
            <v>7</v>
          </cell>
          <cell r="G50">
            <v>3</v>
          </cell>
          <cell r="H50">
            <v>3</v>
          </cell>
          <cell r="I50">
            <v>5</v>
          </cell>
          <cell r="J50">
            <v>5</v>
          </cell>
          <cell r="L50">
            <v>3</v>
          </cell>
          <cell r="M50">
            <v>4</v>
          </cell>
          <cell r="N50">
            <v>4</v>
          </cell>
          <cell r="O50">
            <v>47</v>
          </cell>
        </row>
        <row r="51">
          <cell r="A51" t="str">
            <v>000004362</v>
          </cell>
          <cell r="B51" t="str">
            <v>TUPAC AMARU</v>
          </cell>
          <cell r="C51">
            <v>10</v>
          </cell>
          <cell r="D51">
            <v>4</v>
          </cell>
          <cell r="E51">
            <v>3</v>
          </cell>
          <cell r="F51">
            <v>9</v>
          </cell>
          <cell r="G51">
            <v>9</v>
          </cell>
          <cell r="H51">
            <v>4</v>
          </cell>
          <cell r="I51">
            <v>7</v>
          </cell>
          <cell r="J51">
            <v>7</v>
          </cell>
          <cell r="K51">
            <v>6</v>
          </cell>
          <cell r="L51">
            <v>7</v>
          </cell>
          <cell r="M51">
            <v>7</v>
          </cell>
          <cell r="N51">
            <v>7</v>
          </cell>
          <cell r="O51">
            <v>80</v>
          </cell>
        </row>
        <row r="52">
          <cell r="A52" t="str">
            <v>000004363</v>
          </cell>
          <cell r="B52" t="str">
            <v>PUEBLO LIBRE</v>
          </cell>
          <cell r="C52">
            <v>2</v>
          </cell>
          <cell r="D52">
            <v>2</v>
          </cell>
          <cell r="E52">
            <v>1</v>
          </cell>
          <cell r="F52">
            <v>2</v>
          </cell>
          <cell r="G52">
            <v>1</v>
          </cell>
          <cell r="H52">
            <v>3</v>
          </cell>
          <cell r="I52">
            <v>3</v>
          </cell>
          <cell r="K52">
            <v>1</v>
          </cell>
          <cell r="L52">
            <v>2</v>
          </cell>
          <cell r="M52">
            <v>3</v>
          </cell>
          <cell r="N52">
            <v>1</v>
          </cell>
          <cell r="O52">
            <v>21</v>
          </cell>
        </row>
        <row r="53">
          <cell r="A53" t="str">
            <v>000004364</v>
          </cell>
          <cell r="B53" t="str">
            <v>NUEVA ARICA</v>
          </cell>
          <cell r="C53">
            <v>9</v>
          </cell>
          <cell r="D53">
            <v>6</v>
          </cell>
          <cell r="E53">
            <v>9</v>
          </cell>
          <cell r="F53">
            <v>8</v>
          </cell>
          <cell r="G53">
            <v>8</v>
          </cell>
          <cell r="H53">
            <v>11</v>
          </cell>
          <cell r="I53">
            <v>11</v>
          </cell>
          <cell r="J53">
            <v>8</v>
          </cell>
          <cell r="K53">
            <v>15</v>
          </cell>
          <cell r="L53">
            <v>8</v>
          </cell>
          <cell r="M53">
            <v>6</v>
          </cell>
          <cell r="N53">
            <v>7</v>
          </cell>
          <cell r="O53">
            <v>106</v>
          </cell>
        </row>
        <row r="54">
          <cell r="A54" t="str">
            <v>000004365</v>
          </cell>
          <cell r="B54" t="str">
            <v>LA VI¥A DE NUEVA ARICA</v>
          </cell>
          <cell r="C54">
            <v>3</v>
          </cell>
          <cell r="D54">
            <v>2</v>
          </cell>
          <cell r="E54">
            <v>3</v>
          </cell>
          <cell r="F54">
            <v>2</v>
          </cell>
          <cell r="G54">
            <v>2</v>
          </cell>
          <cell r="H54">
            <v>3</v>
          </cell>
          <cell r="I54">
            <v>2</v>
          </cell>
          <cell r="J54">
            <v>3</v>
          </cell>
          <cell r="K54">
            <v>1</v>
          </cell>
          <cell r="L54">
            <v>3</v>
          </cell>
          <cell r="M54">
            <v>4</v>
          </cell>
          <cell r="N54">
            <v>2</v>
          </cell>
          <cell r="O54">
            <v>30</v>
          </cell>
        </row>
        <row r="55">
          <cell r="A55" t="str">
            <v>000004366</v>
          </cell>
          <cell r="B55" t="str">
            <v>OYOTUN</v>
          </cell>
          <cell r="C55">
            <v>24</v>
          </cell>
          <cell r="D55">
            <v>22</v>
          </cell>
          <cell r="E55">
            <v>30</v>
          </cell>
          <cell r="F55">
            <v>23</v>
          </cell>
          <cell r="G55">
            <v>26</v>
          </cell>
          <cell r="H55">
            <v>32</v>
          </cell>
          <cell r="I55">
            <v>22</v>
          </cell>
          <cell r="J55">
            <v>24</v>
          </cell>
          <cell r="K55">
            <v>30</v>
          </cell>
          <cell r="L55">
            <v>26</v>
          </cell>
          <cell r="M55">
            <v>24</v>
          </cell>
          <cell r="N55">
            <v>26</v>
          </cell>
          <cell r="O55">
            <v>309</v>
          </cell>
        </row>
        <row r="56">
          <cell r="A56" t="str">
            <v>000004367</v>
          </cell>
          <cell r="B56" t="str">
            <v>EL ESPINAL</v>
          </cell>
          <cell r="C56">
            <v>2</v>
          </cell>
          <cell r="D56">
            <v>2</v>
          </cell>
          <cell r="E56">
            <v>4</v>
          </cell>
          <cell r="F56">
            <v>2</v>
          </cell>
          <cell r="G56">
            <v>1</v>
          </cell>
          <cell r="H56">
            <v>2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2</v>
          </cell>
          <cell r="N56">
            <v>2</v>
          </cell>
          <cell r="O56">
            <v>21</v>
          </cell>
        </row>
        <row r="57">
          <cell r="A57" t="str">
            <v>000004368</v>
          </cell>
          <cell r="B57" t="str">
            <v>PAN DE AZUCAR</v>
          </cell>
          <cell r="C57">
            <v>3</v>
          </cell>
          <cell r="D57">
            <v>2</v>
          </cell>
          <cell r="E57">
            <v>6</v>
          </cell>
          <cell r="F57">
            <v>3</v>
          </cell>
          <cell r="G57">
            <v>1</v>
          </cell>
          <cell r="H57">
            <v>3</v>
          </cell>
          <cell r="I57">
            <v>2</v>
          </cell>
          <cell r="J57">
            <v>2</v>
          </cell>
          <cell r="K57">
            <v>1</v>
          </cell>
          <cell r="L57">
            <v>2</v>
          </cell>
          <cell r="M57">
            <v>3</v>
          </cell>
          <cell r="N57">
            <v>2</v>
          </cell>
          <cell r="O57">
            <v>30</v>
          </cell>
        </row>
        <row r="58">
          <cell r="A58" t="str">
            <v>000004369</v>
          </cell>
          <cell r="B58" t="str">
            <v>VIRGEN DE LAS MERCEDES LA OTRA BANDA</v>
          </cell>
          <cell r="C58">
            <v>3</v>
          </cell>
          <cell r="D58">
            <v>2</v>
          </cell>
          <cell r="E58">
            <v>6</v>
          </cell>
          <cell r="F58">
            <v>3</v>
          </cell>
          <cell r="G58">
            <v>1</v>
          </cell>
          <cell r="H58">
            <v>5</v>
          </cell>
          <cell r="I58">
            <v>4</v>
          </cell>
          <cell r="J58">
            <v>4</v>
          </cell>
          <cell r="K58">
            <v>4</v>
          </cell>
          <cell r="L58">
            <v>4</v>
          </cell>
          <cell r="M58">
            <v>1</v>
          </cell>
          <cell r="N58">
            <v>1</v>
          </cell>
          <cell r="O58">
            <v>38</v>
          </cell>
        </row>
        <row r="59">
          <cell r="A59" t="str">
            <v>000004370</v>
          </cell>
          <cell r="B59" t="str">
            <v>HOSPITAL PROVINCIAL DOCENTE BELEN-LAMBAYEQUE</v>
          </cell>
          <cell r="C59">
            <v>9</v>
          </cell>
          <cell r="D59">
            <v>3</v>
          </cell>
          <cell r="E59">
            <v>9</v>
          </cell>
          <cell r="F59">
            <v>2</v>
          </cell>
          <cell r="G59">
            <v>5</v>
          </cell>
          <cell r="H59">
            <v>12</v>
          </cell>
          <cell r="I59">
            <v>5</v>
          </cell>
          <cell r="J59">
            <v>15</v>
          </cell>
          <cell r="K59">
            <v>14</v>
          </cell>
          <cell r="L59">
            <v>26</v>
          </cell>
          <cell r="M59">
            <v>42</v>
          </cell>
          <cell r="N59">
            <v>0</v>
          </cell>
          <cell r="O59">
            <v>142</v>
          </cell>
        </row>
        <row r="60">
          <cell r="A60" t="str">
            <v>000004371</v>
          </cell>
          <cell r="B60" t="str">
            <v>JAYANCA</v>
          </cell>
          <cell r="C60">
            <v>50</v>
          </cell>
          <cell r="D60">
            <v>38</v>
          </cell>
          <cell r="E60">
            <v>18</v>
          </cell>
          <cell r="F60">
            <v>43</v>
          </cell>
          <cell r="G60">
            <v>35</v>
          </cell>
          <cell r="H60">
            <v>68</v>
          </cell>
          <cell r="I60">
            <v>46</v>
          </cell>
          <cell r="J60">
            <v>34</v>
          </cell>
          <cell r="K60">
            <v>59</v>
          </cell>
          <cell r="L60">
            <v>41</v>
          </cell>
          <cell r="M60">
            <v>41</v>
          </cell>
          <cell r="N60">
            <v>42</v>
          </cell>
          <cell r="O60">
            <v>515</v>
          </cell>
        </row>
        <row r="61">
          <cell r="A61" t="str">
            <v>000004372</v>
          </cell>
          <cell r="B61" t="str">
            <v>SAN MARTIN</v>
          </cell>
          <cell r="C61">
            <v>60</v>
          </cell>
          <cell r="D61">
            <v>58</v>
          </cell>
          <cell r="E61">
            <v>76</v>
          </cell>
          <cell r="F61">
            <v>65</v>
          </cell>
          <cell r="G61">
            <v>88</v>
          </cell>
          <cell r="H61">
            <v>69</v>
          </cell>
          <cell r="I61">
            <v>65</v>
          </cell>
          <cell r="J61">
            <v>125</v>
          </cell>
          <cell r="K61">
            <v>69</v>
          </cell>
          <cell r="L61">
            <v>72</v>
          </cell>
          <cell r="M61">
            <v>55</v>
          </cell>
          <cell r="N61">
            <v>68</v>
          </cell>
          <cell r="O61">
            <v>870</v>
          </cell>
        </row>
        <row r="62">
          <cell r="A62" t="str">
            <v>000004373</v>
          </cell>
          <cell r="B62" t="str">
            <v>TORIBIA CASTRO</v>
          </cell>
          <cell r="C62">
            <v>100</v>
          </cell>
          <cell r="D62">
            <v>102</v>
          </cell>
          <cell r="E62">
            <v>94</v>
          </cell>
          <cell r="F62">
            <v>99</v>
          </cell>
          <cell r="G62">
            <v>91</v>
          </cell>
          <cell r="H62">
            <v>105</v>
          </cell>
          <cell r="I62">
            <v>118</v>
          </cell>
          <cell r="J62">
            <v>100</v>
          </cell>
          <cell r="K62">
            <v>130</v>
          </cell>
          <cell r="L62">
            <v>114</v>
          </cell>
          <cell r="M62">
            <v>113</v>
          </cell>
          <cell r="N62">
            <v>97</v>
          </cell>
          <cell r="O62">
            <v>1263</v>
          </cell>
        </row>
        <row r="63">
          <cell r="A63" t="str">
            <v>000004374</v>
          </cell>
          <cell r="B63" t="str">
            <v>SIALUPE HUAMANTANGA</v>
          </cell>
          <cell r="C63">
            <v>7</v>
          </cell>
          <cell r="D63">
            <v>6</v>
          </cell>
          <cell r="E63">
            <v>7</v>
          </cell>
          <cell r="F63">
            <v>7</v>
          </cell>
          <cell r="G63">
            <v>8</v>
          </cell>
          <cell r="H63">
            <v>7</v>
          </cell>
          <cell r="I63">
            <v>10</v>
          </cell>
          <cell r="J63">
            <v>13</v>
          </cell>
          <cell r="K63">
            <v>9</v>
          </cell>
          <cell r="L63">
            <v>9</v>
          </cell>
          <cell r="M63">
            <v>8</v>
          </cell>
          <cell r="N63">
            <v>5</v>
          </cell>
          <cell r="O63">
            <v>96</v>
          </cell>
        </row>
        <row r="64">
          <cell r="A64" t="str">
            <v>000004375</v>
          </cell>
          <cell r="B64" t="str">
            <v>MUYFINCA-PUNTO 09</v>
          </cell>
          <cell r="C64">
            <v>5</v>
          </cell>
          <cell r="D64">
            <v>8</v>
          </cell>
          <cell r="E64">
            <v>13</v>
          </cell>
          <cell r="F64">
            <v>9</v>
          </cell>
          <cell r="G64">
            <v>5</v>
          </cell>
          <cell r="H64">
            <v>6</v>
          </cell>
          <cell r="I64">
            <v>10</v>
          </cell>
          <cell r="J64">
            <v>4</v>
          </cell>
          <cell r="K64">
            <v>7</v>
          </cell>
          <cell r="L64">
            <v>10</v>
          </cell>
          <cell r="M64">
            <v>8</v>
          </cell>
          <cell r="N64">
            <v>6</v>
          </cell>
          <cell r="O64">
            <v>91</v>
          </cell>
        </row>
        <row r="65">
          <cell r="A65" t="str">
            <v>000004376</v>
          </cell>
          <cell r="B65" t="str">
            <v>ILLIMO</v>
          </cell>
          <cell r="C65">
            <v>20</v>
          </cell>
          <cell r="D65">
            <v>21</v>
          </cell>
          <cell r="E65">
            <v>27</v>
          </cell>
          <cell r="F65">
            <v>23</v>
          </cell>
          <cell r="G65">
            <v>18</v>
          </cell>
          <cell r="H65">
            <v>37</v>
          </cell>
          <cell r="I65">
            <v>20</v>
          </cell>
          <cell r="J65">
            <v>21</v>
          </cell>
          <cell r="K65">
            <v>23</v>
          </cell>
          <cell r="L65">
            <v>31</v>
          </cell>
          <cell r="M65">
            <v>15</v>
          </cell>
          <cell r="N65">
            <v>27</v>
          </cell>
          <cell r="O65">
            <v>283</v>
          </cell>
        </row>
        <row r="66">
          <cell r="A66" t="str">
            <v>000004377</v>
          </cell>
          <cell r="B66" t="str">
            <v>CHIRIMOYO</v>
          </cell>
          <cell r="C66">
            <v>3</v>
          </cell>
          <cell r="D66">
            <v>4</v>
          </cell>
          <cell r="E66">
            <v>4</v>
          </cell>
          <cell r="F66">
            <v>6</v>
          </cell>
          <cell r="G66">
            <v>5</v>
          </cell>
          <cell r="H66">
            <v>4</v>
          </cell>
          <cell r="I66">
            <v>5</v>
          </cell>
          <cell r="J66">
            <v>5</v>
          </cell>
          <cell r="K66">
            <v>3</v>
          </cell>
          <cell r="L66">
            <v>4</v>
          </cell>
          <cell r="M66">
            <v>5</v>
          </cell>
          <cell r="N66">
            <v>2</v>
          </cell>
          <cell r="O66">
            <v>50</v>
          </cell>
        </row>
        <row r="67">
          <cell r="A67" t="str">
            <v>000004378</v>
          </cell>
          <cell r="B67" t="str">
            <v>SAN PEDRO SASAPE</v>
          </cell>
          <cell r="C67">
            <v>2</v>
          </cell>
          <cell r="D67">
            <v>6</v>
          </cell>
          <cell r="E67">
            <v>3</v>
          </cell>
          <cell r="F67">
            <v>3</v>
          </cell>
          <cell r="G67">
            <v>3</v>
          </cell>
          <cell r="H67">
            <v>3</v>
          </cell>
          <cell r="I67">
            <v>4</v>
          </cell>
          <cell r="J67">
            <v>5</v>
          </cell>
          <cell r="K67">
            <v>1</v>
          </cell>
          <cell r="L67">
            <v>4</v>
          </cell>
          <cell r="M67">
            <v>3</v>
          </cell>
          <cell r="N67">
            <v>2</v>
          </cell>
          <cell r="O67">
            <v>39</v>
          </cell>
        </row>
        <row r="68">
          <cell r="A68" t="str">
            <v>000004379</v>
          </cell>
          <cell r="B68" t="str">
            <v>LA VI¥A (JAYANCA)</v>
          </cell>
          <cell r="C68">
            <v>7</v>
          </cell>
          <cell r="D68">
            <v>15</v>
          </cell>
          <cell r="F68">
            <v>7</v>
          </cell>
          <cell r="G68">
            <v>9</v>
          </cell>
          <cell r="H68">
            <v>6</v>
          </cell>
          <cell r="I68">
            <v>6</v>
          </cell>
          <cell r="K68">
            <v>3</v>
          </cell>
          <cell r="L68">
            <v>5</v>
          </cell>
          <cell r="O68">
            <v>58</v>
          </cell>
        </row>
        <row r="69">
          <cell r="A69" t="str">
            <v>000004380</v>
          </cell>
          <cell r="B69" t="str">
            <v>MOCHUMI</v>
          </cell>
          <cell r="C69">
            <v>39</v>
          </cell>
          <cell r="D69">
            <v>34</v>
          </cell>
          <cell r="E69">
            <v>39</v>
          </cell>
          <cell r="F69">
            <v>52</v>
          </cell>
          <cell r="G69">
            <v>45</v>
          </cell>
          <cell r="H69">
            <v>42</v>
          </cell>
          <cell r="I69">
            <v>48</v>
          </cell>
          <cell r="J69">
            <v>44</v>
          </cell>
          <cell r="K69">
            <v>40</v>
          </cell>
          <cell r="L69">
            <v>44</v>
          </cell>
          <cell r="M69">
            <v>37</v>
          </cell>
          <cell r="N69">
            <v>34</v>
          </cell>
          <cell r="O69">
            <v>498</v>
          </cell>
        </row>
        <row r="70">
          <cell r="A70" t="str">
            <v>000004381</v>
          </cell>
          <cell r="B70" t="str">
            <v>MARAVILLAS</v>
          </cell>
          <cell r="C70">
            <v>3</v>
          </cell>
          <cell r="D70">
            <v>3</v>
          </cell>
          <cell r="E70">
            <v>6</v>
          </cell>
          <cell r="F70">
            <v>5</v>
          </cell>
          <cell r="G70">
            <v>3</v>
          </cell>
          <cell r="H70">
            <v>3</v>
          </cell>
          <cell r="I70">
            <v>7</v>
          </cell>
          <cell r="J70">
            <v>5</v>
          </cell>
          <cell r="K70">
            <v>6</v>
          </cell>
          <cell r="L70">
            <v>6</v>
          </cell>
          <cell r="M70">
            <v>4</v>
          </cell>
          <cell r="N70">
            <v>6</v>
          </cell>
          <cell r="O70">
            <v>57</v>
          </cell>
        </row>
        <row r="71">
          <cell r="A71" t="str">
            <v>000004382</v>
          </cell>
          <cell r="B71" t="str">
            <v>PUNTO CUATRO</v>
          </cell>
          <cell r="C71">
            <v>19</v>
          </cell>
          <cell r="D71">
            <v>13</v>
          </cell>
          <cell r="E71">
            <v>23</v>
          </cell>
          <cell r="F71">
            <v>23</v>
          </cell>
          <cell r="G71">
            <v>23</v>
          </cell>
          <cell r="H71">
            <v>22</v>
          </cell>
          <cell r="I71">
            <v>22</v>
          </cell>
          <cell r="J71">
            <v>14</v>
          </cell>
          <cell r="K71">
            <v>21</v>
          </cell>
          <cell r="L71">
            <v>24</v>
          </cell>
          <cell r="M71">
            <v>21</v>
          </cell>
          <cell r="N71">
            <v>22</v>
          </cell>
          <cell r="O71">
            <v>247</v>
          </cell>
        </row>
        <row r="72">
          <cell r="A72" t="str">
            <v>000004383</v>
          </cell>
          <cell r="B72" t="str">
            <v>PAREDONES MUY FINCA</v>
          </cell>
          <cell r="C72">
            <v>6</v>
          </cell>
          <cell r="D72">
            <v>6</v>
          </cell>
          <cell r="E72">
            <v>6</v>
          </cell>
          <cell r="F72">
            <v>7</v>
          </cell>
          <cell r="G72">
            <v>9</v>
          </cell>
          <cell r="H72">
            <v>9</v>
          </cell>
          <cell r="I72">
            <v>9</v>
          </cell>
          <cell r="J72">
            <v>9</v>
          </cell>
          <cell r="K72">
            <v>9</v>
          </cell>
          <cell r="L72">
            <v>8</v>
          </cell>
          <cell r="M72">
            <v>7</v>
          </cell>
          <cell r="N72">
            <v>7</v>
          </cell>
          <cell r="O72">
            <v>92</v>
          </cell>
        </row>
        <row r="73">
          <cell r="A73" t="str">
            <v>000004384</v>
          </cell>
          <cell r="B73" t="str">
            <v>PACORA</v>
          </cell>
          <cell r="C73">
            <v>28</v>
          </cell>
          <cell r="D73">
            <v>25</v>
          </cell>
          <cell r="E73">
            <v>22</v>
          </cell>
          <cell r="F73">
            <v>26</v>
          </cell>
          <cell r="G73">
            <v>16</v>
          </cell>
          <cell r="H73">
            <v>18</v>
          </cell>
          <cell r="I73">
            <v>23</v>
          </cell>
          <cell r="J73">
            <v>18</v>
          </cell>
          <cell r="K73">
            <v>24</v>
          </cell>
          <cell r="L73">
            <v>29</v>
          </cell>
          <cell r="M73">
            <v>17</v>
          </cell>
          <cell r="N73">
            <v>16</v>
          </cell>
          <cell r="O73">
            <v>262</v>
          </cell>
        </row>
        <row r="74">
          <cell r="A74" t="str">
            <v>000004385</v>
          </cell>
          <cell r="B74" t="str">
            <v>HUACA RIVERA</v>
          </cell>
          <cell r="C74">
            <v>3</v>
          </cell>
          <cell r="D74">
            <v>4</v>
          </cell>
          <cell r="E74">
            <v>4</v>
          </cell>
          <cell r="F74">
            <v>4</v>
          </cell>
          <cell r="G74">
            <v>4</v>
          </cell>
          <cell r="H74">
            <v>3</v>
          </cell>
          <cell r="I74">
            <v>4</v>
          </cell>
          <cell r="J74">
            <v>5</v>
          </cell>
          <cell r="K74">
            <v>5</v>
          </cell>
          <cell r="L74">
            <v>4</v>
          </cell>
          <cell r="M74">
            <v>5</v>
          </cell>
          <cell r="N74">
            <v>4</v>
          </cell>
          <cell r="O74">
            <v>49</v>
          </cell>
        </row>
        <row r="75">
          <cell r="A75" t="str">
            <v>000004386</v>
          </cell>
          <cell r="B75" t="str">
            <v>SALAS</v>
          </cell>
          <cell r="C75">
            <v>19</v>
          </cell>
          <cell r="D75">
            <v>15</v>
          </cell>
          <cell r="E75">
            <v>13</v>
          </cell>
          <cell r="F75">
            <v>18</v>
          </cell>
          <cell r="G75">
            <v>22</v>
          </cell>
          <cell r="H75">
            <v>13</v>
          </cell>
          <cell r="I75">
            <v>16</v>
          </cell>
          <cell r="J75">
            <v>18</v>
          </cell>
          <cell r="K75">
            <v>19</v>
          </cell>
          <cell r="L75">
            <v>12</v>
          </cell>
          <cell r="M75">
            <v>12</v>
          </cell>
          <cell r="N75">
            <v>12</v>
          </cell>
          <cell r="O75">
            <v>189</v>
          </cell>
        </row>
        <row r="76">
          <cell r="A76" t="str">
            <v>000004387</v>
          </cell>
          <cell r="B76" t="str">
            <v>PENACHI</v>
          </cell>
          <cell r="C76">
            <v>7</v>
          </cell>
          <cell r="D76">
            <v>9</v>
          </cell>
          <cell r="E76">
            <v>10</v>
          </cell>
          <cell r="F76">
            <v>12</v>
          </cell>
          <cell r="G76">
            <v>10</v>
          </cell>
          <cell r="H76">
            <v>7</v>
          </cell>
          <cell r="I76">
            <v>7</v>
          </cell>
          <cell r="J76">
            <v>11</v>
          </cell>
          <cell r="K76">
            <v>17</v>
          </cell>
          <cell r="L76">
            <v>10</v>
          </cell>
          <cell r="M76">
            <v>11</v>
          </cell>
          <cell r="N76">
            <v>3</v>
          </cell>
          <cell r="O76">
            <v>114</v>
          </cell>
        </row>
        <row r="77">
          <cell r="A77" t="str">
            <v>000004388</v>
          </cell>
          <cell r="B77" t="str">
            <v>KERGUER</v>
          </cell>
          <cell r="C77">
            <v>1</v>
          </cell>
          <cell r="D77">
            <v>1</v>
          </cell>
          <cell r="E77">
            <v>1</v>
          </cell>
          <cell r="F77">
            <v>1</v>
          </cell>
          <cell r="G77">
            <v>1</v>
          </cell>
          <cell r="H77">
            <v>0</v>
          </cell>
          <cell r="I77">
            <v>2</v>
          </cell>
          <cell r="J77">
            <v>1</v>
          </cell>
          <cell r="K77">
            <v>0</v>
          </cell>
          <cell r="L77">
            <v>0</v>
          </cell>
          <cell r="M77">
            <v>1</v>
          </cell>
          <cell r="N77">
            <v>0</v>
          </cell>
          <cell r="O77">
            <v>9</v>
          </cell>
        </row>
        <row r="78">
          <cell r="A78" t="str">
            <v>000004389</v>
          </cell>
          <cell r="B78" t="str">
            <v>TUCUME</v>
          </cell>
          <cell r="C78">
            <v>18</v>
          </cell>
          <cell r="D78">
            <v>19</v>
          </cell>
          <cell r="E78">
            <v>18</v>
          </cell>
          <cell r="F78">
            <v>20</v>
          </cell>
          <cell r="G78">
            <v>26</v>
          </cell>
          <cell r="H78">
            <v>19</v>
          </cell>
          <cell r="I78">
            <v>20</v>
          </cell>
          <cell r="J78">
            <v>22</v>
          </cell>
          <cell r="K78">
            <v>25</v>
          </cell>
          <cell r="L78">
            <v>21</v>
          </cell>
          <cell r="M78">
            <v>13</v>
          </cell>
          <cell r="N78">
            <v>19</v>
          </cell>
          <cell r="O78">
            <v>240</v>
          </cell>
        </row>
        <row r="79">
          <cell r="A79" t="str">
            <v>000004390</v>
          </cell>
          <cell r="B79" t="str">
            <v>TUCUME VIEJO</v>
          </cell>
          <cell r="C79">
            <v>5</v>
          </cell>
          <cell r="D79">
            <v>5</v>
          </cell>
          <cell r="E79">
            <v>5</v>
          </cell>
          <cell r="F79">
            <v>7</v>
          </cell>
          <cell r="G79">
            <v>6</v>
          </cell>
          <cell r="H79">
            <v>5</v>
          </cell>
          <cell r="I79">
            <v>4</v>
          </cell>
          <cell r="J79">
            <v>6</v>
          </cell>
          <cell r="K79">
            <v>9</v>
          </cell>
          <cell r="L79">
            <v>5</v>
          </cell>
          <cell r="M79">
            <v>5</v>
          </cell>
          <cell r="N79">
            <v>4</v>
          </cell>
          <cell r="O79">
            <v>66</v>
          </cell>
        </row>
        <row r="80">
          <cell r="A80" t="str">
            <v>000004391</v>
          </cell>
          <cell r="B80" t="str">
            <v>GRANJA SASAPE</v>
          </cell>
          <cell r="C80">
            <v>5</v>
          </cell>
          <cell r="D80">
            <v>6</v>
          </cell>
          <cell r="E80">
            <v>11</v>
          </cell>
          <cell r="F80">
            <v>10</v>
          </cell>
          <cell r="G80">
            <v>12</v>
          </cell>
          <cell r="H80">
            <v>13</v>
          </cell>
          <cell r="I80">
            <v>11</v>
          </cell>
          <cell r="J80">
            <v>11</v>
          </cell>
          <cell r="K80">
            <v>14</v>
          </cell>
          <cell r="L80">
            <v>9</v>
          </cell>
          <cell r="M80">
            <v>10</v>
          </cell>
          <cell r="N80">
            <v>9</v>
          </cell>
          <cell r="O80">
            <v>121</v>
          </cell>
        </row>
        <row r="81">
          <cell r="A81" t="str">
            <v>000004392</v>
          </cell>
          <cell r="B81" t="str">
            <v>LOS BANCES</v>
          </cell>
          <cell r="C81">
            <v>13</v>
          </cell>
          <cell r="D81">
            <v>7</v>
          </cell>
          <cell r="E81">
            <v>11</v>
          </cell>
          <cell r="F81">
            <v>17</v>
          </cell>
          <cell r="G81">
            <v>20</v>
          </cell>
          <cell r="H81">
            <v>13</v>
          </cell>
          <cell r="I81">
            <v>16</v>
          </cell>
          <cell r="J81">
            <v>13</v>
          </cell>
          <cell r="K81">
            <v>21</v>
          </cell>
          <cell r="L81">
            <v>12</v>
          </cell>
          <cell r="M81">
            <v>7</v>
          </cell>
          <cell r="N81">
            <v>8</v>
          </cell>
          <cell r="O81">
            <v>158</v>
          </cell>
        </row>
        <row r="82">
          <cell r="A82" t="str">
            <v>000004393</v>
          </cell>
          <cell r="B82" t="str">
            <v>LA RAYA</v>
          </cell>
          <cell r="C82">
            <v>12</v>
          </cell>
          <cell r="D82">
            <v>8</v>
          </cell>
          <cell r="E82">
            <v>5</v>
          </cell>
          <cell r="F82">
            <v>7</v>
          </cell>
          <cell r="G82">
            <v>10</v>
          </cell>
          <cell r="H82">
            <v>8</v>
          </cell>
          <cell r="I82">
            <v>2</v>
          </cell>
          <cell r="J82">
            <v>7</v>
          </cell>
          <cell r="K82">
            <v>5</v>
          </cell>
          <cell r="L82">
            <v>5</v>
          </cell>
          <cell r="M82">
            <v>2</v>
          </cell>
          <cell r="N82">
            <v>4</v>
          </cell>
          <cell r="O82">
            <v>75</v>
          </cell>
        </row>
        <row r="83">
          <cell r="A83" t="str">
            <v>000004394</v>
          </cell>
          <cell r="B83" t="str">
            <v>LOS SANCHEZ</v>
          </cell>
          <cell r="C83">
            <v>3</v>
          </cell>
          <cell r="D83">
            <v>5</v>
          </cell>
          <cell r="E83">
            <v>3</v>
          </cell>
          <cell r="F83">
            <v>7</v>
          </cell>
          <cell r="G83">
            <v>10</v>
          </cell>
          <cell r="H83">
            <v>4</v>
          </cell>
          <cell r="I83">
            <v>10</v>
          </cell>
          <cell r="J83">
            <v>9</v>
          </cell>
          <cell r="K83">
            <v>4</v>
          </cell>
          <cell r="L83">
            <v>3</v>
          </cell>
          <cell r="M83">
            <v>13</v>
          </cell>
          <cell r="N83">
            <v>8</v>
          </cell>
          <cell r="O83">
            <v>79</v>
          </cell>
        </row>
        <row r="84">
          <cell r="A84" t="str">
            <v>000004395</v>
          </cell>
          <cell r="B84" t="str">
            <v>MOTUPE</v>
          </cell>
          <cell r="C84">
            <v>39</v>
          </cell>
          <cell r="D84">
            <v>37</v>
          </cell>
          <cell r="E84">
            <v>42</v>
          </cell>
          <cell r="F84">
            <v>44</v>
          </cell>
          <cell r="G84">
            <v>39</v>
          </cell>
          <cell r="H84">
            <v>44</v>
          </cell>
          <cell r="I84">
            <v>38</v>
          </cell>
          <cell r="J84">
            <v>41</v>
          </cell>
          <cell r="K84">
            <v>58</v>
          </cell>
          <cell r="L84">
            <v>51</v>
          </cell>
          <cell r="M84">
            <v>28</v>
          </cell>
          <cell r="N84">
            <v>42</v>
          </cell>
          <cell r="O84">
            <v>503</v>
          </cell>
        </row>
        <row r="85">
          <cell r="A85" t="str">
            <v>000004396</v>
          </cell>
          <cell r="B85" t="str">
            <v>CHOCHOPE</v>
          </cell>
          <cell r="C85">
            <v>6</v>
          </cell>
          <cell r="D85">
            <v>7</v>
          </cell>
          <cell r="E85">
            <v>7</v>
          </cell>
          <cell r="F85">
            <v>5</v>
          </cell>
          <cell r="G85">
            <v>9</v>
          </cell>
          <cell r="H85">
            <v>9</v>
          </cell>
          <cell r="I85">
            <v>8</v>
          </cell>
          <cell r="J85">
            <v>9</v>
          </cell>
          <cell r="K85">
            <v>6</v>
          </cell>
          <cell r="L85">
            <v>9</v>
          </cell>
          <cell r="M85">
            <v>6</v>
          </cell>
          <cell r="N85">
            <v>6</v>
          </cell>
          <cell r="O85">
            <v>87</v>
          </cell>
        </row>
        <row r="86">
          <cell r="A86" t="str">
            <v>000004397</v>
          </cell>
          <cell r="B86" t="str">
            <v>KA¥ARIS</v>
          </cell>
          <cell r="C86">
            <v>12</v>
          </cell>
          <cell r="D86">
            <v>14</v>
          </cell>
          <cell r="E86">
            <v>12</v>
          </cell>
          <cell r="F86">
            <v>11</v>
          </cell>
          <cell r="G86">
            <v>10</v>
          </cell>
          <cell r="H86">
            <v>14</v>
          </cell>
          <cell r="I86">
            <v>14</v>
          </cell>
          <cell r="J86">
            <v>12</v>
          </cell>
          <cell r="K86">
            <v>14</v>
          </cell>
          <cell r="L86">
            <v>15</v>
          </cell>
          <cell r="M86">
            <v>16</v>
          </cell>
          <cell r="N86">
            <v>13</v>
          </cell>
          <cell r="O86">
            <v>157</v>
          </cell>
        </row>
        <row r="87">
          <cell r="A87" t="str">
            <v>000004398</v>
          </cell>
          <cell r="B87" t="str">
            <v>PANDACHI</v>
          </cell>
          <cell r="C87">
            <v>3</v>
          </cell>
          <cell r="D87">
            <v>3</v>
          </cell>
          <cell r="E87">
            <v>1</v>
          </cell>
          <cell r="F87">
            <v>1</v>
          </cell>
          <cell r="G87">
            <v>5</v>
          </cell>
          <cell r="H87">
            <v>5</v>
          </cell>
          <cell r="I87">
            <v>6</v>
          </cell>
          <cell r="J87">
            <v>5</v>
          </cell>
          <cell r="K87">
            <v>7</v>
          </cell>
          <cell r="L87">
            <v>7</v>
          </cell>
          <cell r="M87">
            <v>10</v>
          </cell>
          <cell r="N87">
            <v>5</v>
          </cell>
          <cell r="O87">
            <v>58</v>
          </cell>
        </row>
        <row r="88">
          <cell r="A88" t="str">
            <v>000004399</v>
          </cell>
          <cell r="B88" t="str">
            <v>HUACAPAMPA</v>
          </cell>
          <cell r="C88">
            <v>15</v>
          </cell>
          <cell r="D88">
            <v>11</v>
          </cell>
          <cell r="E88">
            <v>9</v>
          </cell>
          <cell r="F88">
            <v>16</v>
          </cell>
          <cell r="G88">
            <v>10</v>
          </cell>
          <cell r="H88">
            <v>8</v>
          </cell>
          <cell r="I88">
            <v>10</v>
          </cell>
          <cell r="J88">
            <v>15</v>
          </cell>
          <cell r="K88">
            <v>8</v>
          </cell>
          <cell r="L88">
            <v>14</v>
          </cell>
          <cell r="M88">
            <v>10</v>
          </cell>
          <cell r="N88">
            <v>9</v>
          </cell>
          <cell r="O88">
            <v>135</v>
          </cell>
        </row>
        <row r="89">
          <cell r="A89" t="str">
            <v>000004400</v>
          </cell>
          <cell r="B89" t="str">
            <v>CHILASQUE</v>
          </cell>
          <cell r="C89">
            <v>3</v>
          </cell>
          <cell r="D89">
            <v>3</v>
          </cell>
          <cell r="E89">
            <v>3</v>
          </cell>
          <cell r="F89">
            <v>7</v>
          </cell>
          <cell r="G89">
            <v>5</v>
          </cell>
          <cell r="H89">
            <v>5</v>
          </cell>
          <cell r="I89">
            <v>6</v>
          </cell>
          <cell r="J89">
            <v>4</v>
          </cell>
          <cell r="K89">
            <v>4</v>
          </cell>
          <cell r="L89">
            <v>7</v>
          </cell>
          <cell r="M89">
            <v>4</v>
          </cell>
          <cell r="N89">
            <v>4</v>
          </cell>
          <cell r="O89">
            <v>55</v>
          </cell>
        </row>
        <row r="90">
          <cell r="A90" t="str">
            <v>000004401</v>
          </cell>
          <cell r="B90" t="str">
            <v>LA SUCCHA</v>
          </cell>
          <cell r="C90">
            <v>1</v>
          </cell>
          <cell r="D90">
            <v>1</v>
          </cell>
          <cell r="E90">
            <v>2</v>
          </cell>
          <cell r="F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N90">
            <v>0</v>
          </cell>
          <cell r="O90">
            <v>6</v>
          </cell>
        </row>
        <row r="91">
          <cell r="A91" t="str">
            <v>000004402</v>
          </cell>
          <cell r="B91" t="str">
            <v>QUIRICHIMA</v>
          </cell>
          <cell r="C91">
            <v>4</v>
          </cell>
          <cell r="D91">
            <v>2</v>
          </cell>
          <cell r="E91">
            <v>1</v>
          </cell>
          <cell r="F91">
            <v>3</v>
          </cell>
          <cell r="G91">
            <v>1</v>
          </cell>
          <cell r="H91">
            <v>1</v>
          </cell>
          <cell r="I91">
            <v>0</v>
          </cell>
          <cell r="J91">
            <v>3</v>
          </cell>
          <cell r="K91">
            <v>1</v>
          </cell>
          <cell r="L91">
            <v>3</v>
          </cell>
          <cell r="M91">
            <v>3</v>
          </cell>
          <cell r="N91">
            <v>1</v>
          </cell>
          <cell r="O91">
            <v>23</v>
          </cell>
        </row>
        <row r="92">
          <cell r="A92" t="str">
            <v>000004403</v>
          </cell>
          <cell r="B92" t="str">
            <v>CHI¥AMA</v>
          </cell>
          <cell r="C92">
            <v>9</v>
          </cell>
          <cell r="D92">
            <v>3</v>
          </cell>
          <cell r="E92">
            <v>10</v>
          </cell>
          <cell r="F92">
            <v>8</v>
          </cell>
          <cell r="G92">
            <v>9</v>
          </cell>
          <cell r="H92">
            <v>4</v>
          </cell>
          <cell r="I92">
            <v>8</v>
          </cell>
          <cell r="J92">
            <v>4</v>
          </cell>
          <cell r="K92">
            <v>2</v>
          </cell>
          <cell r="L92">
            <v>5</v>
          </cell>
          <cell r="M92">
            <v>5</v>
          </cell>
          <cell r="N92">
            <v>6</v>
          </cell>
          <cell r="O92">
            <v>73</v>
          </cell>
        </row>
        <row r="93">
          <cell r="A93" t="str">
            <v>000004404</v>
          </cell>
          <cell r="B93" t="str">
            <v>TONGORRAPE</v>
          </cell>
          <cell r="C93">
            <v>4</v>
          </cell>
          <cell r="D93">
            <v>6</v>
          </cell>
          <cell r="E93">
            <v>4</v>
          </cell>
          <cell r="F93">
            <v>6</v>
          </cell>
          <cell r="G93">
            <v>7</v>
          </cell>
          <cell r="H93">
            <v>5</v>
          </cell>
          <cell r="I93">
            <v>7</v>
          </cell>
          <cell r="J93">
            <v>6</v>
          </cell>
          <cell r="K93">
            <v>6</v>
          </cell>
          <cell r="L93">
            <v>5</v>
          </cell>
          <cell r="M93">
            <v>5</v>
          </cell>
          <cell r="N93">
            <v>6</v>
          </cell>
          <cell r="O93">
            <v>67</v>
          </cell>
        </row>
        <row r="94">
          <cell r="A94" t="str">
            <v>000004405</v>
          </cell>
          <cell r="B94" t="str">
            <v>ANCHOVIRA</v>
          </cell>
          <cell r="C94">
            <v>8</v>
          </cell>
          <cell r="D94">
            <v>6</v>
          </cell>
          <cell r="E94">
            <v>10</v>
          </cell>
          <cell r="F94">
            <v>9</v>
          </cell>
          <cell r="G94">
            <v>10</v>
          </cell>
          <cell r="H94">
            <v>9</v>
          </cell>
          <cell r="I94">
            <v>9</v>
          </cell>
          <cell r="J94">
            <v>8</v>
          </cell>
          <cell r="K94">
            <v>9</v>
          </cell>
          <cell r="L94">
            <v>10</v>
          </cell>
          <cell r="M94">
            <v>9</v>
          </cell>
          <cell r="N94">
            <v>10</v>
          </cell>
          <cell r="O94">
            <v>107</v>
          </cell>
        </row>
        <row r="95">
          <cell r="A95" t="str">
            <v>000004406</v>
          </cell>
          <cell r="B95" t="str">
            <v>MARRIPON</v>
          </cell>
          <cell r="C95">
            <v>4</v>
          </cell>
          <cell r="D95">
            <v>4</v>
          </cell>
          <cell r="E95">
            <v>4</v>
          </cell>
          <cell r="F95">
            <v>4</v>
          </cell>
          <cell r="G95">
            <v>4</v>
          </cell>
          <cell r="H95">
            <v>3</v>
          </cell>
          <cell r="I95">
            <v>3</v>
          </cell>
          <cell r="J95">
            <v>5</v>
          </cell>
          <cell r="K95">
            <v>2</v>
          </cell>
          <cell r="L95">
            <v>4</v>
          </cell>
          <cell r="M95">
            <v>2</v>
          </cell>
          <cell r="N95">
            <v>3</v>
          </cell>
          <cell r="O95">
            <v>42</v>
          </cell>
        </row>
        <row r="96">
          <cell r="A96" t="str">
            <v>000004407</v>
          </cell>
          <cell r="B96" t="str">
            <v>OLMOS</v>
          </cell>
          <cell r="C96">
            <v>25</v>
          </cell>
          <cell r="D96">
            <v>22</v>
          </cell>
          <cell r="E96">
            <v>32</v>
          </cell>
          <cell r="F96">
            <v>25</v>
          </cell>
          <cell r="G96">
            <v>27</v>
          </cell>
          <cell r="H96">
            <v>30</v>
          </cell>
          <cell r="I96">
            <v>26</v>
          </cell>
          <cell r="J96">
            <v>33</v>
          </cell>
          <cell r="K96">
            <v>42</v>
          </cell>
          <cell r="L96">
            <v>27</v>
          </cell>
          <cell r="M96">
            <v>22</v>
          </cell>
          <cell r="N96">
            <v>33</v>
          </cell>
          <cell r="O96">
            <v>344</v>
          </cell>
        </row>
        <row r="97">
          <cell r="A97" t="str">
            <v>000004408</v>
          </cell>
          <cell r="B97" t="str">
            <v>LA ESTANCIA</v>
          </cell>
          <cell r="C97">
            <v>10</v>
          </cell>
          <cell r="D97">
            <v>10</v>
          </cell>
          <cell r="E97">
            <v>8</v>
          </cell>
          <cell r="F97">
            <v>11</v>
          </cell>
          <cell r="G97">
            <v>14</v>
          </cell>
          <cell r="H97">
            <v>9</v>
          </cell>
          <cell r="I97">
            <v>9</v>
          </cell>
          <cell r="J97">
            <v>11</v>
          </cell>
          <cell r="K97">
            <v>10</v>
          </cell>
          <cell r="L97">
            <v>8</v>
          </cell>
          <cell r="M97">
            <v>9</v>
          </cell>
          <cell r="N97">
            <v>3</v>
          </cell>
          <cell r="O97">
            <v>112</v>
          </cell>
        </row>
        <row r="98">
          <cell r="A98" t="str">
            <v>000004409</v>
          </cell>
          <cell r="B98" t="str">
            <v>INSCULAS</v>
          </cell>
          <cell r="C98">
            <v>5</v>
          </cell>
          <cell r="D98">
            <v>13</v>
          </cell>
          <cell r="E98">
            <v>9</v>
          </cell>
          <cell r="F98">
            <v>8</v>
          </cell>
          <cell r="G98">
            <v>13</v>
          </cell>
          <cell r="H98">
            <v>10</v>
          </cell>
          <cell r="I98">
            <v>21</v>
          </cell>
          <cell r="J98">
            <v>10</v>
          </cell>
          <cell r="K98">
            <v>11</v>
          </cell>
          <cell r="L98">
            <v>15</v>
          </cell>
          <cell r="M98">
            <v>11</v>
          </cell>
          <cell r="N98">
            <v>10</v>
          </cell>
          <cell r="O98">
            <v>136</v>
          </cell>
        </row>
        <row r="99">
          <cell r="A99" t="str">
            <v>000004410</v>
          </cell>
          <cell r="B99" t="str">
            <v>QUERPON</v>
          </cell>
          <cell r="C99">
            <v>7</v>
          </cell>
          <cell r="D99">
            <v>7</v>
          </cell>
          <cell r="E99">
            <v>6</v>
          </cell>
          <cell r="F99">
            <v>6</v>
          </cell>
          <cell r="G99">
            <v>5</v>
          </cell>
          <cell r="H99">
            <v>8</v>
          </cell>
          <cell r="I99">
            <v>5</v>
          </cell>
          <cell r="J99">
            <v>4</v>
          </cell>
          <cell r="K99">
            <v>8</v>
          </cell>
          <cell r="L99">
            <v>5</v>
          </cell>
          <cell r="M99">
            <v>6</v>
          </cell>
          <cell r="N99">
            <v>6</v>
          </cell>
          <cell r="O99">
            <v>73</v>
          </cell>
        </row>
        <row r="100">
          <cell r="A100" t="str">
            <v>000004411</v>
          </cell>
          <cell r="B100" t="str">
            <v>TRES BATANES</v>
          </cell>
          <cell r="C100">
            <v>2</v>
          </cell>
          <cell r="D100">
            <v>4</v>
          </cell>
          <cell r="E100">
            <v>2</v>
          </cell>
          <cell r="F100">
            <v>2</v>
          </cell>
          <cell r="G100">
            <v>3</v>
          </cell>
          <cell r="H100">
            <v>1</v>
          </cell>
          <cell r="I100">
            <v>2</v>
          </cell>
          <cell r="J100">
            <v>4</v>
          </cell>
          <cell r="K100">
            <v>2</v>
          </cell>
          <cell r="L100">
            <v>2</v>
          </cell>
          <cell r="M100">
            <v>3</v>
          </cell>
          <cell r="N100">
            <v>3</v>
          </cell>
          <cell r="O100">
            <v>30</v>
          </cell>
        </row>
        <row r="101">
          <cell r="A101" t="str">
            <v>000004412</v>
          </cell>
          <cell r="B101" t="str">
            <v>CAPILLA CENTRAL</v>
          </cell>
          <cell r="C101">
            <v>4</v>
          </cell>
          <cell r="D101">
            <v>1</v>
          </cell>
          <cell r="E101">
            <v>1</v>
          </cell>
          <cell r="F101">
            <v>1</v>
          </cell>
          <cell r="G101">
            <v>4</v>
          </cell>
          <cell r="H101">
            <v>2</v>
          </cell>
          <cell r="I101">
            <v>2</v>
          </cell>
          <cell r="J101">
            <v>2</v>
          </cell>
          <cell r="K101">
            <v>1</v>
          </cell>
          <cell r="L101">
            <v>2</v>
          </cell>
          <cell r="M101">
            <v>5</v>
          </cell>
          <cell r="N101">
            <v>0</v>
          </cell>
          <cell r="O101">
            <v>25</v>
          </cell>
        </row>
        <row r="102">
          <cell r="A102" t="str">
            <v>000004413</v>
          </cell>
          <cell r="B102" t="str">
            <v>¥AUPE</v>
          </cell>
          <cell r="C102">
            <v>3</v>
          </cell>
          <cell r="D102">
            <v>2</v>
          </cell>
          <cell r="E102">
            <v>1</v>
          </cell>
          <cell r="F102">
            <v>3</v>
          </cell>
          <cell r="G102">
            <v>2</v>
          </cell>
          <cell r="H102">
            <v>1</v>
          </cell>
          <cell r="I102">
            <v>2</v>
          </cell>
          <cell r="J102">
            <v>2</v>
          </cell>
          <cell r="K102">
            <v>1</v>
          </cell>
          <cell r="L102">
            <v>1</v>
          </cell>
          <cell r="M102">
            <v>1</v>
          </cell>
          <cell r="N102">
            <v>2</v>
          </cell>
          <cell r="O102">
            <v>21</v>
          </cell>
        </row>
        <row r="103">
          <cell r="A103" t="str">
            <v>000004414</v>
          </cell>
          <cell r="B103" t="str">
            <v>ELVIRREY</v>
          </cell>
          <cell r="C103">
            <v>8</v>
          </cell>
          <cell r="D103">
            <v>5</v>
          </cell>
          <cell r="E103">
            <v>4</v>
          </cell>
          <cell r="F103">
            <v>5</v>
          </cell>
          <cell r="G103">
            <v>4</v>
          </cell>
          <cell r="H103">
            <v>6</v>
          </cell>
          <cell r="I103">
            <v>3</v>
          </cell>
          <cell r="J103">
            <v>2</v>
          </cell>
          <cell r="K103">
            <v>2</v>
          </cell>
          <cell r="L103">
            <v>4</v>
          </cell>
          <cell r="M103">
            <v>2</v>
          </cell>
          <cell r="N103">
            <v>2</v>
          </cell>
          <cell r="O103">
            <v>47</v>
          </cell>
        </row>
        <row r="104">
          <cell r="A104" t="str">
            <v>000004415</v>
          </cell>
          <cell r="B104" t="str">
            <v>FICUAR</v>
          </cell>
          <cell r="C104">
            <v>7</v>
          </cell>
          <cell r="D104">
            <v>5</v>
          </cell>
          <cell r="E104">
            <v>5</v>
          </cell>
          <cell r="F104">
            <v>5</v>
          </cell>
          <cell r="G104">
            <v>7</v>
          </cell>
          <cell r="H104">
            <v>5</v>
          </cell>
          <cell r="I104">
            <v>10</v>
          </cell>
          <cell r="J104">
            <v>8</v>
          </cell>
          <cell r="K104">
            <v>3</v>
          </cell>
          <cell r="L104">
            <v>6</v>
          </cell>
          <cell r="M104">
            <v>5</v>
          </cell>
          <cell r="N104">
            <v>2</v>
          </cell>
          <cell r="O104">
            <v>68</v>
          </cell>
        </row>
        <row r="105">
          <cell r="A105" t="str">
            <v>000004416</v>
          </cell>
          <cell r="B105" t="str">
            <v>SANTA ROSA (OLMOS)</v>
          </cell>
          <cell r="C105">
            <v>0</v>
          </cell>
          <cell r="D105">
            <v>2</v>
          </cell>
          <cell r="E105">
            <v>1</v>
          </cell>
          <cell r="F105">
            <v>2</v>
          </cell>
          <cell r="G105">
            <v>2</v>
          </cell>
          <cell r="H105">
            <v>2</v>
          </cell>
          <cell r="I105">
            <v>2</v>
          </cell>
          <cell r="J105">
            <v>2</v>
          </cell>
          <cell r="K105">
            <v>1</v>
          </cell>
          <cell r="L105">
            <v>1</v>
          </cell>
          <cell r="M105">
            <v>2</v>
          </cell>
          <cell r="N105">
            <v>1</v>
          </cell>
          <cell r="O105">
            <v>18</v>
          </cell>
        </row>
        <row r="106">
          <cell r="A106" t="str">
            <v>000004417</v>
          </cell>
          <cell r="B106" t="str">
            <v>COLAYA</v>
          </cell>
          <cell r="C106">
            <v>10</v>
          </cell>
          <cell r="D106">
            <v>6</v>
          </cell>
          <cell r="E106">
            <v>9</v>
          </cell>
          <cell r="F106">
            <v>5</v>
          </cell>
          <cell r="G106">
            <v>6</v>
          </cell>
          <cell r="H106">
            <v>6</v>
          </cell>
          <cell r="I106">
            <v>11</v>
          </cell>
          <cell r="J106">
            <v>7</v>
          </cell>
          <cell r="K106">
            <v>5</v>
          </cell>
          <cell r="L106">
            <v>8</v>
          </cell>
          <cell r="M106">
            <v>7</v>
          </cell>
          <cell r="N106">
            <v>2</v>
          </cell>
          <cell r="O106">
            <v>82</v>
          </cell>
        </row>
        <row r="107">
          <cell r="A107" t="str">
            <v>000004418</v>
          </cell>
          <cell r="B107" t="str">
            <v>LA RAMADA</v>
          </cell>
          <cell r="C107">
            <v>5</v>
          </cell>
          <cell r="D107">
            <v>7</v>
          </cell>
          <cell r="E107">
            <v>3</v>
          </cell>
          <cell r="F107">
            <v>4</v>
          </cell>
          <cell r="G107">
            <v>4</v>
          </cell>
          <cell r="H107">
            <v>5</v>
          </cell>
          <cell r="I107">
            <v>4</v>
          </cell>
          <cell r="J107">
            <v>3</v>
          </cell>
          <cell r="K107">
            <v>5</v>
          </cell>
          <cell r="L107">
            <v>8</v>
          </cell>
          <cell r="M107">
            <v>4</v>
          </cell>
          <cell r="N107">
            <v>3</v>
          </cell>
          <cell r="O107">
            <v>55</v>
          </cell>
        </row>
        <row r="108">
          <cell r="A108" t="str">
            <v>000004419</v>
          </cell>
          <cell r="B108" t="str">
            <v>TALLAPAMPA</v>
          </cell>
          <cell r="C108">
            <v>4</v>
          </cell>
          <cell r="D108">
            <v>1</v>
          </cell>
          <cell r="E108">
            <v>1</v>
          </cell>
          <cell r="F108">
            <v>2</v>
          </cell>
          <cell r="G108">
            <v>2</v>
          </cell>
          <cell r="H108">
            <v>2</v>
          </cell>
          <cell r="I108">
            <v>2</v>
          </cell>
          <cell r="J108">
            <v>0</v>
          </cell>
          <cell r="K108">
            <v>1</v>
          </cell>
          <cell r="L108">
            <v>1</v>
          </cell>
          <cell r="M108">
            <v>2</v>
          </cell>
          <cell r="N108">
            <v>1</v>
          </cell>
          <cell r="O108">
            <v>19</v>
          </cell>
        </row>
        <row r="109">
          <cell r="A109" t="str">
            <v>000004420</v>
          </cell>
          <cell r="B109" t="str">
            <v>MORROPE</v>
          </cell>
          <cell r="C109">
            <v>14</v>
          </cell>
          <cell r="D109">
            <v>28</v>
          </cell>
          <cell r="E109">
            <v>24</v>
          </cell>
          <cell r="F109">
            <v>28</v>
          </cell>
          <cell r="G109">
            <v>26</v>
          </cell>
          <cell r="H109">
            <v>27</v>
          </cell>
          <cell r="I109">
            <v>26</v>
          </cell>
          <cell r="J109">
            <v>44</v>
          </cell>
          <cell r="K109">
            <v>23</v>
          </cell>
          <cell r="L109">
            <v>40</v>
          </cell>
          <cell r="M109">
            <v>31</v>
          </cell>
          <cell r="N109">
            <v>34</v>
          </cell>
          <cell r="O109">
            <v>345</v>
          </cell>
        </row>
        <row r="110">
          <cell r="A110" t="str">
            <v>000004421</v>
          </cell>
          <cell r="B110" t="str">
            <v>LA COLORADA</v>
          </cell>
          <cell r="C110">
            <v>3</v>
          </cell>
          <cell r="D110">
            <v>0</v>
          </cell>
          <cell r="E110">
            <v>1</v>
          </cell>
          <cell r="F110">
            <v>2</v>
          </cell>
          <cell r="G110">
            <v>2</v>
          </cell>
          <cell r="H110">
            <v>3</v>
          </cell>
          <cell r="I110">
            <v>0</v>
          </cell>
          <cell r="J110">
            <v>2</v>
          </cell>
          <cell r="K110">
            <v>1</v>
          </cell>
          <cell r="L110">
            <v>1</v>
          </cell>
          <cell r="M110">
            <v>2</v>
          </cell>
          <cell r="N110">
            <v>1</v>
          </cell>
          <cell r="O110">
            <v>18</v>
          </cell>
        </row>
        <row r="111">
          <cell r="A111" t="str">
            <v>000004422</v>
          </cell>
          <cell r="B111" t="str">
            <v>EL ROMERO</v>
          </cell>
          <cell r="C111">
            <v>0</v>
          </cell>
          <cell r="D111">
            <v>1</v>
          </cell>
          <cell r="E111">
            <v>2</v>
          </cell>
          <cell r="F111">
            <v>4</v>
          </cell>
          <cell r="G111">
            <v>4</v>
          </cell>
          <cell r="H111">
            <v>5</v>
          </cell>
          <cell r="I111">
            <v>2</v>
          </cell>
          <cell r="J111">
            <v>3</v>
          </cell>
          <cell r="K111">
            <v>0</v>
          </cell>
          <cell r="L111">
            <v>3</v>
          </cell>
          <cell r="M111">
            <v>5</v>
          </cell>
          <cell r="N111">
            <v>0</v>
          </cell>
          <cell r="O111">
            <v>29</v>
          </cell>
        </row>
        <row r="112">
          <cell r="A112" t="str">
            <v>000004423</v>
          </cell>
          <cell r="B112" t="str">
            <v>TRANCA FANUPE</v>
          </cell>
          <cell r="C112">
            <v>8</v>
          </cell>
          <cell r="D112">
            <v>8</v>
          </cell>
          <cell r="E112">
            <v>9</v>
          </cell>
          <cell r="F112">
            <v>11</v>
          </cell>
          <cell r="G112">
            <v>9</v>
          </cell>
          <cell r="H112">
            <v>8</v>
          </cell>
          <cell r="I112">
            <v>14</v>
          </cell>
          <cell r="J112">
            <v>10</v>
          </cell>
          <cell r="K112">
            <v>7</v>
          </cell>
          <cell r="L112">
            <v>9</v>
          </cell>
          <cell r="M112">
            <v>8</v>
          </cell>
          <cell r="N112">
            <v>6</v>
          </cell>
          <cell r="O112">
            <v>107</v>
          </cell>
        </row>
        <row r="113">
          <cell r="A113" t="str">
            <v>000004424</v>
          </cell>
          <cell r="B113" t="str">
            <v>LAGUNAS (MORROPE)</v>
          </cell>
          <cell r="C113">
            <v>6</v>
          </cell>
          <cell r="D113">
            <v>8</v>
          </cell>
          <cell r="E113">
            <v>10</v>
          </cell>
          <cell r="F113">
            <v>4</v>
          </cell>
          <cell r="G113">
            <v>7</v>
          </cell>
          <cell r="H113">
            <v>12</v>
          </cell>
          <cell r="I113">
            <v>5</v>
          </cell>
          <cell r="J113">
            <v>8</v>
          </cell>
          <cell r="K113">
            <v>6</v>
          </cell>
          <cell r="L113">
            <v>6</v>
          </cell>
          <cell r="M113">
            <v>10</v>
          </cell>
          <cell r="N113">
            <v>7</v>
          </cell>
          <cell r="O113">
            <v>89</v>
          </cell>
        </row>
        <row r="114">
          <cell r="A114" t="str">
            <v>000004425</v>
          </cell>
          <cell r="B114" t="str">
            <v>CHEPITO</v>
          </cell>
          <cell r="C114">
            <v>7</v>
          </cell>
          <cell r="D114">
            <v>4</v>
          </cell>
          <cell r="E114">
            <v>4</v>
          </cell>
          <cell r="F114">
            <v>5</v>
          </cell>
          <cell r="G114">
            <v>5</v>
          </cell>
          <cell r="H114">
            <v>6</v>
          </cell>
          <cell r="I114">
            <v>4</v>
          </cell>
          <cell r="J114">
            <v>4</v>
          </cell>
          <cell r="K114">
            <v>7</v>
          </cell>
          <cell r="L114">
            <v>6</v>
          </cell>
          <cell r="M114">
            <v>5</v>
          </cell>
          <cell r="N114">
            <v>1</v>
          </cell>
          <cell r="O114">
            <v>58</v>
          </cell>
        </row>
        <row r="115">
          <cell r="A115" t="str">
            <v>000004426</v>
          </cell>
          <cell r="B115" t="str">
            <v>ARBOLSOL</v>
          </cell>
          <cell r="C115">
            <v>6</v>
          </cell>
          <cell r="D115">
            <v>5</v>
          </cell>
          <cell r="E115">
            <v>5</v>
          </cell>
          <cell r="F115">
            <v>2</v>
          </cell>
          <cell r="G115">
            <v>9</v>
          </cell>
          <cell r="H115">
            <v>8</v>
          </cell>
          <cell r="I115">
            <v>6</v>
          </cell>
          <cell r="J115">
            <v>8</v>
          </cell>
          <cell r="K115">
            <v>12</v>
          </cell>
          <cell r="L115">
            <v>8</v>
          </cell>
          <cell r="M115">
            <v>9</v>
          </cell>
          <cell r="N115">
            <v>5</v>
          </cell>
          <cell r="O115">
            <v>83</v>
          </cell>
        </row>
        <row r="116">
          <cell r="A116" t="str">
            <v>000004427</v>
          </cell>
          <cell r="B116" t="str">
            <v>CRUZ DE PAREDONES</v>
          </cell>
          <cell r="C116">
            <v>0</v>
          </cell>
          <cell r="D116">
            <v>1</v>
          </cell>
          <cell r="E116">
            <v>5</v>
          </cell>
          <cell r="F116">
            <v>5</v>
          </cell>
          <cell r="G116">
            <v>3</v>
          </cell>
          <cell r="H116">
            <v>4</v>
          </cell>
          <cell r="I116">
            <v>6</v>
          </cell>
          <cell r="J116">
            <v>3</v>
          </cell>
          <cell r="K116">
            <v>6</v>
          </cell>
          <cell r="L116">
            <v>5</v>
          </cell>
          <cell r="M116">
            <v>2</v>
          </cell>
          <cell r="N116">
            <v>3</v>
          </cell>
          <cell r="O116">
            <v>43</v>
          </cell>
        </row>
        <row r="117">
          <cell r="A117" t="str">
            <v>000004428</v>
          </cell>
          <cell r="B117" t="str">
            <v>LA  GARTERA</v>
          </cell>
          <cell r="C117">
            <v>3</v>
          </cell>
          <cell r="D117">
            <v>3</v>
          </cell>
          <cell r="E117">
            <v>1</v>
          </cell>
          <cell r="F117">
            <v>5</v>
          </cell>
          <cell r="G117">
            <v>3</v>
          </cell>
          <cell r="H117">
            <v>4</v>
          </cell>
          <cell r="I117">
            <v>8</v>
          </cell>
          <cell r="J117">
            <v>5</v>
          </cell>
          <cell r="K117">
            <v>4</v>
          </cell>
          <cell r="L117">
            <v>3</v>
          </cell>
          <cell r="M117">
            <v>3</v>
          </cell>
          <cell r="N117">
            <v>4</v>
          </cell>
          <cell r="O117">
            <v>46</v>
          </cell>
        </row>
        <row r="118">
          <cell r="A118" t="str">
            <v>000004429</v>
          </cell>
          <cell r="B118" t="str">
            <v>CRUZ DEL MEDANO</v>
          </cell>
          <cell r="C118">
            <v>22</v>
          </cell>
          <cell r="D118">
            <v>22</v>
          </cell>
          <cell r="E118">
            <v>17</v>
          </cell>
          <cell r="F118">
            <v>25</v>
          </cell>
          <cell r="G118">
            <v>22</v>
          </cell>
          <cell r="H118">
            <v>21</v>
          </cell>
          <cell r="I118">
            <v>24</v>
          </cell>
          <cell r="J118">
            <v>22</v>
          </cell>
          <cell r="K118">
            <v>15</v>
          </cell>
          <cell r="L118">
            <v>23</v>
          </cell>
          <cell r="M118">
            <v>25</v>
          </cell>
          <cell r="N118">
            <v>13</v>
          </cell>
          <cell r="O118">
            <v>251</v>
          </cell>
        </row>
        <row r="119">
          <cell r="A119" t="str">
            <v>000004430</v>
          </cell>
          <cell r="B119" t="str">
            <v>QUEMAZON</v>
          </cell>
          <cell r="C119">
            <v>2</v>
          </cell>
          <cell r="D119">
            <v>7</v>
          </cell>
          <cell r="E119">
            <v>5</v>
          </cell>
          <cell r="F119">
            <v>6</v>
          </cell>
          <cell r="G119">
            <v>4</v>
          </cell>
          <cell r="H119">
            <v>9</v>
          </cell>
          <cell r="I119">
            <v>4</v>
          </cell>
          <cell r="J119">
            <v>9</v>
          </cell>
          <cell r="K119">
            <v>4</v>
          </cell>
          <cell r="L119">
            <v>3</v>
          </cell>
          <cell r="M119">
            <v>5</v>
          </cell>
          <cell r="N119">
            <v>3</v>
          </cell>
          <cell r="O119">
            <v>61</v>
          </cell>
        </row>
        <row r="120">
          <cell r="A120" t="str">
            <v>000004431</v>
          </cell>
          <cell r="B120" t="str">
            <v>FANUPE BARRIO NUEVO</v>
          </cell>
          <cell r="C120">
            <v>2</v>
          </cell>
          <cell r="D120">
            <v>1</v>
          </cell>
          <cell r="E120">
            <v>3</v>
          </cell>
          <cell r="F120">
            <v>4</v>
          </cell>
          <cell r="G120">
            <v>3</v>
          </cell>
          <cell r="H120">
            <v>4</v>
          </cell>
          <cell r="I120">
            <v>4</v>
          </cell>
          <cell r="J120">
            <v>2</v>
          </cell>
          <cell r="K120">
            <v>7</v>
          </cell>
          <cell r="L120">
            <v>6</v>
          </cell>
          <cell r="M120">
            <v>3</v>
          </cell>
          <cell r="N120">
            <v>1</v>
          </cell>
          <cell r="O120">
            <v>40</v>
          </cell>
        </row>
        <row r="121">
          <cell r="A121" t="str">
            <v>000004432</v>
          </cell>
          <cell r="B121" t="str">
            <v>SANTA ISABEL</v>
          </cell>
          <cell r="C121">
            <v>6</v>
          </cell>
          <cell r="D121">
            <v>4</v>
          </cell>
          <cell r="E121">
            <v>4</v>
          </cell>
          <cell r="F121">
            <v>6</v>
          </cell>
          <cell r="G121">
            <v>7</v>
          </cell>
          <cell r="H121">
            <v>4</v>
          </cell>
          <cell r="I121">
            <v>5</v>
          </cell>
          <cell r="J121">
            <v>4</v>
          </cell>
          <cell r="K121">
            <v>6</v>
          </cell>
          <cell r="L121">
            <v>4</v>
          </cell>
          <cell r="M121">
            <v>8</v>
          </cell>
          <cell r="N121">
            <v>3</v>
          </cell>
          <cell r="O121">
            <v>61</v>
          </cell>
        </row>
        <row r="122">
          <cell r="A122" t="str">
            <v>000004433</v>
          </cell>
          <cell r="B122" t="str">
            <v>SEQUION</v>
          </cell>
          <cell r="C122">
            <v>4</v>
          </cell>
          <cell r="D122">
            <v>3</v>
          </cell>
          <cell r="E122">
            <v>3</v>
          </cell>
          <cell r="F122">
            <v>3</v>
          </cell>
          <cell r="G122">
            <v>1</v>
          </cell>
          <cell r="H122">
            <v>5</v>
          </cell>
          <cell r="I122">
            <v>2</v>
          </cell>
          <cell r="J122">
            <v>2</v>
          </cell>
          <cell r="K122">
            <v>4</v>
          </cell>
          <cell r="L122">
            <v>7</v>
          </cell>
          <cell r="M122">
            <v>6</v>
          </cell>
          <cell r="N122">
            <v>0</v>
          </cell>
          <cell r="O122">
            <v>40</v>
          </cell>
        </row>
        <row r="123">
          <cell r="A123" t="str">
            <v>000004434</v>
          </cell>
          <cell r="B123" t="str">
            <v>LAS PAMPAS</v>
          </cell>
          <cell r="C123">
            <v>5</v>
          </cell>
          <cell r="D123">
            <v>1</v>
          </cell>
          <cell r="E123">
            <v>5</v>
          </cell>
          <cell r="F123">
            <v>3</v>
          </cell>
          <cell r="G123">
            <v>2</v>
          </cell>
          <cell r="H123">
            <v>5</v>
          </cell>
          <cell r="I123">
            <v>7</v>
          </cell>
          <cell r="J123">
            <v>4</v>
          </cell>
          <cell r="K123">
            <v>3</v>
          </cell>
          <cell r="L123">
            <v>4</v>
          </cell>
          <cell r="M123">
            <v>2</v>
          </cell>
          <cell r="N123">
            <v>2</v>
          </cell>
          <cell r="O123">
            <v>43</v>
          </cell>
        </row>
        <row r="124">
          <cell r="A124" t="str">
            <v>000004435</v>
          </cell>
          <cell r="B124" t="str">
            <v>ANNAPE</v>
          </cell>
          <cell r="C124">
            <v>1</v>
          </cell>
          <cell r="D124">
            <v>4</v>
          </cell>
          <cell r="E124">
            <v>3</v>
          </cell>
          <cell r="F124">
            <v>3</v>
          </cell>
          <cell r="G124">
            <v>2</v>
          </cell>
          <cell r="H124">
            <v>2</v>
          </cell>
          <cell r="I124">
            <v>3</v>
          </cell>
          <cell r="J124">
            <v>4</v>
          </cell>
          <cell r="K124">
            <v>2</v>
          </cell>
          <cell r="L124">
            <v>2</v>
          </cell>
          <cell r="M124">
            <v>6</v>
          </cell>
          <cell r="N124">
            <v>2</v>
          </cell>
          <cell r="O124">
            <v>34</v>
          </cell>
        </row>
        <row r="125">
          <cell r="A125" t="str">
            <v>000004436</v>
          </cell>
          <cell r="B125" t="str">
            <v>CARACUCHO</v>
          </cell>
          <cell r="D125">
            <v>3</v>
          </cell>
          <cell r="E125">
            <v>1</v>
          </cell>
          <cell r="F125">
            <v>2</v>
          </cell>
          <cell r="G125">
            <v>4</v>
          </cell>
          <cell r="H125">
            <v>1</v>
          </cell>
          <cell r="I125">
            <v>3</v>
          </cell>
          <cell r="J125">
            <v>2</v>
          </cell>
          <cell r="K125">
            <v>3</v>
          </cell>
          <cell r="L125">
            <v>3</v>
          </cell>
          <cell r="M125">
            <v>1</v>
          </cell>
          <cell r="N125">
            <v>1</v>
          </cell>
          <cell r="O125">
            <v>24</v>
          </cell>
        </row>
        <row r="126">
          <cell r="A126" t="str">
            <v>000004437</v>
          </cell>
          <cell r="B126" t="str">
            <v>HUACA DE BARRO</v>
          </cell>
          <cell r="C126">
            <v>5</v>
          </cell>
          <cell r="D126">
            <v>8</v>
          </cell>
          <cell r="E126">
            <v>5</v>
          </cell>
          <cell r="F126">
            <v>5</v>
          </cell>
          <cell r="G126">
            <v>7</v>
          </cell>
          <cell r="H126">
            <v>5</v>
          </cell>
          <cell r="I126">
            <v>8</v>
          </cell>
          <cell r="J126">
            <v>11</v>
          </cell>
          <cell r="K126">
            <v>11</v>
          </cell>
          <cell r="L126">
            <v>11</v>
          </cell>
          <cell r="M126">
            <v>13</v>
          </cell>
          <cell r="N126">
            <v>12</v>
          </cell>
          <cell r="O126">
            <v>101</v>
          </cell>
        </row>
        <row r="127">
          <cell r="A127" t="str">
            <v>000004438</v>
          </cell>
          <cell r="B127" t="str">
            <v>POSITOS</v>
          </cell>
          <cell r="C127">
            <v>6</v>
          </cell>
          <cell r="D127">
            <v>5</v>
          </cell>
          <cell r="E127">
            <v>5</v>
          </cell>
          <cell r="F127">
            <v>7</v>
          </cell>
          <cell r="G127">
            <v>3</v>
          </cell>
          <cell r="H127">
            <v>6</v>
          </cell>
          <cell r="I127">
            <v>6</v>
          </cell>
          <cell r="J127">
            <v>7</v>
          </cell>
          <cell r="K127">
            <v>5</v>
          </cell>
          <cell r="L127">
            <v>5</v>
          </cell>
          <cell r="M127">
            <v>5</v>
          </cell>
          <cell r="N127">
            <v>6</v>
          </cell>
          <cell r="O127">
            <v>66</v>
          </cell>
        </row>
        <row r="128">
          <cell r="A128" t="str">
            <v>000004439</v>
          </cell>
          <cell r="B128" t="str">
            <v>PICSI</v>
          </cell>
          <cell r="C128">
            <v>23</v>
          </cell>
          <cell r="D128">
            <v>16</v>
          </cell>
          <cell r="E128">
            <v>18</v>
          </cell>
          <cell r="F128">
            <v>29</v>
          </cell>
          <cell r="G128">
            <v>20</v>
          </cell>
          <cell r="H128">
            <v>25</v>
          </cell>
          <cell r="I128">
            <v>25</v>
          </cell>
          <cell r="J128">
            <v>19</v>
          </cell>
          <cell r="K128">
            <v>20</v>
          </cell>
          <cell r="L128">
            <v>17</v>
          </cell>
          <cell r="M128">
            <v>20</v>
          </cell>
          <cell r="N128">
            <v>9</v>
          </cell>
          <cell r="O128">
            <v>241</v>
          </cell>
        </row>
        <row r="129">
          <cell r="A129" t="str">
            <v>000004440</v>
          </cell>
          <cell r="B129" t="str">
            <v>HOSPITAL REFERENCIAL FERRE¥AFE</v>
          </cell>
          <cell r="C129">
            <v>62</v>
          </cell>
          <cell r="D129">
            <v>71</v>
          </cell>
          <cell r="E129">
            <v>49</v>
          </cell>
          <cell r="F129">
            <v>78</v>
          </cell>
          <cell r="G129">
            <v>94</v>
          </cell>
          <cell r="H129">
            <v>96</v>
          </cell>
          <cell r="I129">
            <v>67</v>
          </cell>
          <cell r="J129">
            <v>86</v>
          </cell>
          <cell r="K129">
            <v>66</v>
          </cell>
          <cell r="L129">
            <v>59</v>
          </cell>
          <cell r="M129">
            <v>57</v>
          </cell>
          <cell r="N129">
            <v>48</v>
          </cell>
          <cell r="O129">
            <v>833</v>
          </cell>
        </row>
        <row r="130">
          <cell r="A130" t="str">
            <v>000004441</v>
          </cell>
          <cell r="B130" t="str">
            <v>SE¥OR DE LA JUSTICIA</v>
          </cell>
          <cell r="C130">
            <v>25</v>
          </cell>
          <cell r="D130">
            <v>24</v>
          </cell>
          <cell r="E130">
            <v>24</v>
          </cell>
          <cell r="F130">
            <v>26</v>
          </cell>
          <cell r="G130">
            <v>30</v>
          </cell>
          <cell r="H130">
            <v>26</v>
          </cell>
          <cell r="I130">
            <v>40</v>
          </cell>
          <cell r="J130">
            <v>37</v>
          </cell>
          <cell r="K130">
            <v>32</v>
          </cell>
          <cell r="L130">
            <v>40</v>
          </cell>
          <cell r="M130">
            <v>27</v>
          </cell>
          <cell r="N130">
            <v>26</v>
          </cell>
          <cell r="O130">
            <v>357</v>
          </cell>
        </row>
        <row r="131">
          <cell r="A131" t="str">
            <v>000004442</v>
          </cell>
          <cell r="B131" t="str">
            <v>PUCHACA</v>
          </cell>
          <cell r="C131">
            <v>3</v>
          </cell>
          <cell r="D131">
            <v>3</v>
          </cell>
          <cell r="E131">
            <v>4</v>
          </cell>
          <cell r="F131">
            <v>3</v>
          </cell>
          <cell r="G131">
            <v>4</v>
          </cell>
          <cell r="H131">
            <v>4</v>
          </cell>
          <cell r="I131">
            <v>4</v>
          </cell>
          <cell r="J131">
            <v>4</v>
          </cell>
          <cell r="K131">
            <v>4</v>
          </cell>
          <cell r="L131">
            <v>3</v>
          </cell>
          <cell r="M131">
            <v>2</v>
          </cell>
          <cell r="N131">
            <v>2</v>
          </cell>
          <cell r="O131">
            <v>40</v>
          </cell>
        </row>
        <row r="132">
          <cell r="A132" t="str">
            <v>000004443</v>
          </cell>
          <cell r="B132" t="str">
            <v>MESONES MURO</v>
          </cell>
          <cell r="C132">
            <v>19</v>
          </cell>
          <cell r="D132">
            <v>19</v>
          </cell>
          <cell r="E132">
            <v>21</v>
          </cell>
          <cell r="F132">
            <v>25</v>
          </cell>
          <cell r="G132">
            <v>18</v>
          </cell>
          <cell r="H132">
            <v>26</v>
          </cell>
          <cell r="I132">
            <v>20</v>
          </cell>
          <cell r="J132">
            <v>26</v>
          </cell>
          <cell r="K132">
            <v>22</v>
          </cell>
          <cell r="L132">
            <v>23</v>
          </cell>
          <cell r="M132">
            <v>12</v>
          </cell>
          <cell r="N132">
            <v>23</v>
          </cell>
          <cell r="O132">
            <v>254</v>
          </cell>
        </row>
        <row r="133">
          <cell r="A133" t="str">
            <v>000004444</v>
          </cell>
          <cell r="B133" t="str">
            <v>PITIPO</v>
          </cell>
          <cell r="C133">
            <v>15</v>
          </cell>
          <cell r="D133">
            <v>13</v>
          </cell>
          <cell r="E133">
            <v>15</v>
          </cell>
          <cell r="F133">
            <v>13</v>
          </cell>
          <cell r="G133">
            <v>12</v>
          </cell>
          <cell r="H133">
            <v>20</v>
          </cell>
          <cell r="I133">
            <v>14</v>
          </cell>
          <cell r="J133">
            <v>11</v>
          </cell>
          <cell r="K133">
            <v>11</v>
          </cell>
          <cell r="L133">
            <v>18</v>
          </cell>
          <cell r="M133">
            <v>12</v>
          </cell>
          <cell r="N133">
            <v>18</v>
          </cell>
          <cell r="O133">
            <v>172</v>
          </cell>
        </row>
        <row r="134">
          <cell r="A134" t="str">
            <v>000004445</v>
          </cell>
          <cell r="B134" t="str">
            <v>LA TRAPOSA</v>
          </cell>
          <cell r="C134">
            <v>4</v>
          </cell>
          <cell r="D134">
            <v>9</v>
          </cell>
          <cell r="E134">
            <v>8</v>
          </cell>
          <cell r="F134">
            <v>7</v>
          </cell>
          <cell r="G134">
            <v>10</v>
          </cell>
          <cell r="H134">
            <v>8</v>
          </cell>
          <cell r="I134">
            <v>4</v>
          </cell>
          <cell r="J134">
            <v>9</v>
          </cell>
          <cell r="K134">
            <v>7</v>
          </cell>
          <cell r="L134">
            <v>4</v>
          </cell>
          <cell r="M134">
            <v>6</v>
          </cell>
          <cell r="N134">
            <v>3</v>
          </cell>
          <cell r="O134">
            <v>79</v>
          </cell>
        </row>
        <row r="135">
          <cell r="A135" t="str">
            <v>000004446</v>
          </cell>
          <cell r="B135" t="str">
            <v>MOCHUMI VIEJO</v>
          </cell>
          <cell r="C135">
            <v>1</v>
          </cell>
          <cell r="D135">
            <v>3</v>
          </cell>
          <cell r="E135">
            <v>4</v>
          </cell>
          <cell r="F135">
            <v>2</v>
          </cell>
          <cell r="G135">
            <v>1</v>
          </cell>
          <cell r="H135">
            <v>2</v>
          </cell>
          <cell r="I135">
            <v>4</v>
          </cell>
          <cell r="J135">
            <v>1</v>
          </cell>
          <cell r="K135">
            <v>3</v>
          </cell>
          <cell r="L135">
            <v>2</v>
          </cell>
          <cell r="M135">
            <v>2</v>
          </cell>
          <cell r="N135">
            <v>3</v>
          </cell>
          <cell r="O135">
            <v>28</v>
          </cell>
        </row>
        <row r="136">
          <cell r="A136" t="str">
            <v>000004447</v>
          </cell>
          <cell r="B136" t="str">
            <v>MOTUPILLO</v>
          </cell>
          <cell r="C136">
            <v>10</v>
          </cell>
          <cell r="D136">
            <v>15</v>
          </cell>
          <cell r="E136">
            <v>17</v>
          </cell>
          <cell r="F136">
            <v>15</v>
          </cell>
          <cell r="G136">
            <v>14</v>
          </cell>
          <cell r="H136">
            <v>17</v>
          </cell>
          <cell r="I136">
            <v>16</v>
          </cell>
          <cell r="J136">
            <v>14</v>
          </cell>
          <cell r="K136">
            <v>12</v>
          </cell>
          <cell r="L136">
            <v>12</v>
          </cell>
          <cell r="M136">
            <v>9</v>
          </cell>
          <cell r="N136">
            <v>14</v>
          </cell>
          <cell r="O136">
            <v>165</v>
          </cell>
        </row>
        <row r="137">
          <cell r="A137" t="str">
            <v>000004448</v>
          </cell>
          <cell r="B137" t="str">
            <v>CACHINCHE</v>
          </cell>
          <cell r="C137">
            <v>3</v>
          </cell>
          <cell r="D137">
            <v>3</v>
          </cell>
          <cell r="E137">
            <v>2</v>
          </cell>
          <cell r="F137">
            <v>5</v>
          </cell>
          <cell r="G137">
            <v>2</v>
          </cell>
          <cell r="H137">
            <v>5</v>
          </cell>
          <cell r="I137">
            <v>5</v>
          </cell>
          <cell r="J137">
            <v>4</v>
          </cell>
          <cell r="K137">
            <v>2</v>
          </cell>
          <cell r="L137">
            <v>2</v>
          </cell>
          <cell r="M137">
            <v>3</v>
          </cell>
          <cell r="N137">
            <v>2</v>
          </cell>
          <cell r="O137">
            <v>38</v>
          </cell>
        </row>
        <row r="138">
          <cell r="A138" t="str">
            <v>000004449</v>
          </cell>
          <cell r="B138" t="str">
            <v>PATIVILCA</v>
          </cell>
          <cell r="C138">
            <v>4</v>
          </cell>
          <cell r="D138">
            <v>5</v>
          </cell>
          <cell r="E138">
            <v>5</v>
          </cell>
          <cell r="F138">
            <v>5</v>
          </cell>
          <cell r="G138">
            <v>4</v>
          </cell>
          <cell r="H138">
            <v>6</v>
          </cell>
          <cell r="I138">
            <v>5</v>
          </cell>
          <cell r="J138">
            <v>4</v>
          </cell>
          <cell r="K138">
            <v>5</v>
          </cell>
          <cell r="L138">
            <v>6</v>
          </cell>
          <cell r="M138">
            <v>4</v>
          </cell>
          <cell r="N138">
            <v>6</v>
          </cell>
          <cell r="O138">
            <v>59</v>
          </cell>
        </row>
        <row r="139">
          <cell r="A139" t="str">
            <v>000004450</v>
          </cell>
          <cell r="B139" t="str">
            <v>SIME</v>
          </cell>
          <cell r="C139">
            <v>4</v>
          </cell>
          <cell r="D139">
            <v>3</v>
          </cell>
          <cell r="E139">
            <v>4</v>
          </cell>
          <cell r="F139">
            <v>5</v>
          </cell>
          <cell r="G139">
            <v>3</v>
          </cell>
          <cell r="H139">
            <v>2</v>
          </cell>
          <cell r="I139">
            <v>5</v>
          </cell>
          <cell r="J139">
            <v>5</v>
          </cell>
          <cell r="K139">
            <v>4</v>
          </cell>
          <cell r="L139">
            <v>5</v>
          </cell>
          <cell r="M139">
            <v>3</v>
          </cell>
          <cell r="N139">
            <v>4</v>
          </cell>
          <cell r="O139">
            <v>47</v>
          </cell>
        </row>
        <row r="140">
          <cell r="A140" t="str">
            <v>000004451</v>
          </cell>
          <cell r="B140" t="str">
            <v>BATANGRANDE</v>
          </cell>
          <cell r="C140">
            <v>13</v>
          </cell>
          <cell r="D140">
            <v>17</v>
          </cell>
          <cell r="E140">
            <v>21</v>
          </cell>
          <cell r="F140">
            <v>18</v>
          </cell>
          <cell r="G140">
            <v>21</v>
          </cell>
          <cell r="H140">
            <v>22</v>
          </cell>
          <cell r="I140">
            <v>26</v>
          </cell>
          <cell r="J140">
            <v>26</v>
          </cell>
          <cell r="K140">
            <v>16</v>
          </cell>
          <cell r="L140">
            <v>25</v>
          </cell>
          <cell r="M140">
            <v>10</v>
          </cell>
          <cell r="N140">
            <v>19</v>
          </cell>
          <cell r="O140">
            <v>234</v>
          </cell>
        </row>
        <row r="141">
          <cell r="A141" t="str">
            <v>000004452</v>
          </cell>
          <cell r="B141" t="str">
            <v>FRANCISCO MURO PACHECO-PUEBLO NUEVO</v>
          </cell>
          <cell r="C141">
            <v>54</v>
          </cell>
          <cell r="D141">
            <v>37</v>
          </cell>
          <cell r="E141">
            <v>43</v>
          </cell>
          <cell r="F141">
            <v>53</v>
          </cell>
          <cell r="G141">
            <v>42</v>
          </cell>
          <cell r="H141">
            <v>38</v>
          </cell>
          <cell r="I141">
            <v>43</v>
          </cell>
          <cell r="J141">
            <v>49</v>
          </cell>
          <cell r="K141">
            <v>42</v>
          </cell>
          <cell r="L141">
            <v>44</v>
          </cell>
          <cell r="M141">
            <v>37</v>
          </cell>
          <cell r="N141">
            <v>41</v>
          </cell>
          <cell r="O141">
            <v>523</v>
          </cell>
        </row>
        <row r="142">
          <cell r="A142" t="str">
            <v>000004453</v>
          </cell>
          <cell r="B142" t="str">
            <v>LAS LOMAS</v>
          </cell>
          <cell r="C142">
            <v>13</v>
          </cell>
          <cell r="D142">
            <v>9</v>
          </cell>
          <cell r="E142">
            <v>8</v>
          </cell>
          <cell r="F142">
            <v>10</v>
          </cell>
          <cell r="G142">
            <v>8</v>
          </cell>
          <cell r="H142">
            <v>13</v>
          </cell>
          <cell r="I142">
            <v>11</v>
          </cell>
          <cell r="J142">
            <v>6</v>
          </cell>
          <cell r="K142">
            <v>11</v>
          </cell>
          <cell r="L142">
            <v>11</v>
          </cell>
          <cell r="M142">
            <v>11</v>
          </cell>
          <cell r="N142">
            <v>9</v>
          </cell>
          <cell r="O142">
            <v>120</v>
          </cell>
        </row>
        <row r="143">
          <cell r="A143" t="str">
            <v>000004454</v>
          </cell>
          <cell r="B143" t="str">
            <v>MOYAN</v>
          </cell>
          <cell r="C143">
            <v>3</v>
          </cell>
          <cell r="D143">
            <v>6</v>
          </cell>
          <cell r="E143">
            <v>3</v>
          </cell>
          <cell r="F143">
            <v>4</v>
          </cell>
          <cell r="G143">
            <v>7</v>
          </cell>
          <cell r="H143">
            <v>9</v>
          </cell>
          <cell r="I143">
            <v>7</v>
          </cell>
          <cell r="J143">
            <v>4</v>
          </cell>
          <cell r="K143">
            <v>1</v>
          </cell>
          <cell r="L143">
            <v>3</v>
          </cell>
          <cell r="M143">
            <v>5</v>
          </cell>
          <cell r="N143">
            <v>3</v>
          </cell>
          <cell r="O143">
            <v>55</v>
          </cell>
        </row>
        <row r="144">
          <cell r="A144" t="str">
            <v>000004455</v>
          </cell>
          <cell r="B144" t="str">
            <v>INKAWASI</v>
          </cell>
          <cell r="C144">
            <v>15</v>
          </cell>
          <cell r="D144">
            <v>12</v>
          </cell>
          <cell r="E144">
            <v>19</v>
          </cell>
          <cell r="F144">
            <v>10</v>
          </cell>
          <cell r="G144">
            <v>19</v>
          </cell>
          <cell r="H144">
            <v>18</v>
          </cell>
          <cell r="I144">
            <v>14</v>
          </cell>
          <cell r="J144">
            <v>21</v>
          </cell>
          <cell r="K144">
            <v>22</v>
          </cell>
          <cell r="L144">
            <v>15</v>
          </cell>
          <cell r="M144">
            <v>17</v>
          </cell>
          <cell r="N144">
            <v>21</v>
          </cell>
          <cell r="O144">
            <v>203</v>
          </cell>
        </row>
        <row r="145">
          <cell r="A145" t="str">
            <v>000004456</v>
          </cell>
          <cell r="B145" t="str">
            <v>LAQUIPAMPA</v>
          </cell>
          <cell r="C145">
            <v>2</v>
          </cell>
          <cell r="D145">
            <v>3</v>
          </cell>
          <cell r="E145">
            <v>3</v>
          </cell>
          <cell r="F145">
            <v>3</v>
          </cell>
          <cell r="G145">
            <v>3</v>
          </cell>
          <cell r="H145">
            <v>3</v>
          </cell>
          <cell r="I145">
            <v>3</v>
          </cell>
          <cell r="J145">
            <v>4</v>
          </cell>
          <cell r="K145">
            <v>2</v>
          </cell>
          <cell r="L145">
            <v>2</v>
          </cell>
          <cell r="M145">
            <v>2</v>
          </cell>
          <cell r="N145">
            <v>1</v>
          </cell>
          <cell r="O145">
            <v>31</v>
          </cell>
        </row>
        <row r="146">
          <cell r="A146" t="str">
            <v>000004457</v>
          </cell>
          <cell r="B146" t="str">
            <v>UYURPAMPA</v>
          </cell>
          <cell r="C146">
            <v>7</v>
          </cell>
          <cell r="D146">
            <v>6</v>
          </cell>
          <cell r="E146">
            <v>6</v>
          </cell>
          <cell r="F146">
            <v>7</v>
          </cell>
          <cell r="G146">
            <v>9</v>
          </cell>
          <cell r="H146">
            <v>7</v>
          </cell>
          <cell r="I146">
            <v>6</v>
          </cell>
          <cell r="J146">
            <v>7</v>
          </cell>
          <cell r="K146">
            <v>4</v>
          </cell>
          <cell r="L146">
            <v>5</v>
          </cell>
          <cell r="M146">
            <v>7</v>
          </cell>
          <cell r="N146">
            <v>7</v>
          </cell>
          <cell r="O146">
            <v>78</v>
          </cell>
        </row>
        <row r="147">
          <cell r="A147" t="str">
            <v>000004458</v>
          </cell>
          <cell r="B147" t="str">
            <v>CRUZ LOMA</v>
          </cell>
          <cell r="C147">
            <v>2</v>
          </cell>
          <cell r="D147">
            <v>6</v>
          </cell>
          <cell r="E147">
            <v>2</v>
          </cell>
          <cell r="F147">
            <v>2</v>
          </cell>
          <cell r="G147">
            <v>7</v>
          </cell>
          <cell r="H147">
            <v>5</v>
          </cell>
          <cell r="I147">
            <v>2</v>
          </cell>
          <cell r="J147">
            <v>3</v>
          </cell>
          <cell r="K147">
            <v>2</v>
          </cell>
          <cell r="L147">
            <v>4</v>
          </cell>
          <cell r="M147">
            <v>4</v>
          </cell>
          <cell r="N147">
            <v>3</v>
          </cell>
          <cell r="O147">
            <v>42</v>
          </cell>
        </row>
        <row r="148">
          <cell r="A148" t="str">
            <v>000004459</v>
          </cell>
          <cell r="B148" t="str">
            <v>HUAYRUL</v>
          </cell>
          <cell r="C148">
            <v>1</v>
          </cell>
          <cell r="D148">
            <v>3</v>
          </cell>
          <cell r="E148">
            <v>2</v>
          </cell>
          <cell r="F148">
            <v>0</v>
          </cell>
          <cell r="G148">
            <v>1</v>
          </cell>
          <cell r="H148">
            <v>1</v>
          </cell>
          <cell r="I148">
            <v>1</v>
          </cell>
          <cell r="J148">
            <v>3</v>
          </cell>
          <cell r="K148">
            <v>1</v>
          </cell>
          <cell r="L148">
            <v>1</v>
          </cell>
          <cell r="M148">
            <v>1</v>
          </cell>
          <cell r="N148">
            <v>1</v>
          </cell>
          <cell r="O148">
            <v>16</v>
          </cell>
        </row>
        <row r="149">
          <cell r="A149" t="str">
            <v>000004460</v>
          </cell>
          <cell r="B149" t="str">
            <v>MARAYHUACA</v>
          </cell>
          <cell r="C149">
            <v>4</v>
          </cell>
          <cell r="D149">
            <v>7</v>
          </cell>
          <cell r="E149">
            <v>3</v>
          </cell>
          <cell r="F149">
            <v>3</v>
          </cell>
          <cell r="G149">
            <v>3</v>
          </cell>
          <cell r="H149">
            <v>4</v>
          </cell>
          <cell r="I149">
            <v>3</v>
          </cell>
          <cell r="J149">
            <v>3</v>
          </cell>
          <cell r="K149">
            <v>2</v>
          </cell>
          <cell r="L149">
            <v>2</v>
          </cell>
          <cell r="M149">
            <v>3</v>
          </cell>
          <cell r="N149">
            <v>3</v>
          </cell>
          <cell r="O149">
            <v>40</v>
          </cell>
        </row>
        <row r="150">
          <cell r="A150" t="str">
            <v>000004461</v>
          </cell>
          <cell r="B150" t="str">
            <v>TOTORAS</v>
          </cell>
          <cell r="C150">
            <v>3</v>
          </cell>
          <cell r="D150">
            <v>4</v>
          </cell>
          <cell r="E150">
            <v>6</v>
          </cell>
          <cell r="F150">
            <v>5</v>
          </cell>
          <cell r="G150">
            <v>3</v>
          </cell>
          <cell r="H150">
            <v>4</v>
          </cell>
          <cell r="I150">
            <v>3</v>
          </cell>
          <cell r="J150">
            <v>2</v>
          </cell>
          <cell r="K150">
            <v>3</v>
          </cell>
          <cell r="L150">
            <v>3</v>
          </cell>
          <cell r="M150">
            <v>5</v>
          </cell>
          <cell r="N150">
            <v>5</v>
          </cell>
          <cell r="O150">
            <v>46</v>
          </cell>
        </row>
        <row r="151">
          <cell r="A151" t="str">
            <v>000004462</v>
          </cell>
          <cell r="B151" t="str">
            <v>CANCHACHALA</v>
          </cell>
          <cell r="C151">
            <v>1</v>
          </cell>
          <cell r="D151">
            <v>1</v>
          </cell>
          <cell r="E151">
            <v>4</v>
          </cell>
          <cell r="F151">
            <v>2</v>
          </cell>
          <cell r="G151">
            <v>2</v>
          </cell>
          <cell r="H151">
            <v>2</v>
          </cell>
          <cell r="I151">
            <v>2</v>
          </cell>
          <cell r="J151">
            <v>4</v>
          </cell>
          <cell r="K151">
            <v>3</v>
          </cell>
          <cell r="L151">
            <v>3</v>
          </cell>
          <cell r="M151">
            <v>3</v>
          </cell>
          <cell r="N151">
            <v>4</v>
          </cell>
          <cell r="O151">
            <v>31</v>
          </cell>
        </row>
        <row r="152">
          <cell r="A152" t="str">
            <v>000004463</v>
          </cell>
          <cell r="B152" t="str">
            <v>LANCHIPAMPA</v>
          </cell>
          <cell r="C152">
            <v>4</v>
          </cell>
          <cell r="D152">
            <v>5</v>
          </cell>
          <cell r="E152">
            <v>1</v>
          </cell>
          <cell r="F152">
            <v>7</v>
          </cell>
          <cell r="G152">
            <v>4</v>
          </cell>
          <cell r="H152">
            <v>3</v>
          </cell>
          <cell r="I152">
            <v>6</v>
          </cell>
          <cell r="J152">
            <v>5</v>
          </cell>
          <cell r="K152">
            <v>4</v>
          </cell>
          <cell r="L152">
            <v>5</v>
          </cell>
          <cell r="M152">
            <v>6</v>
          </cell>
          <cell r="N152">
            <v>2</v>
          </cell>
          <cell r="O152">
            <v>52</v>
          </cell>
        </row>
        <row r="153">
          <cell r="A153" t="str">
            <v>000004464</v>
          </cell>
          <cell r="B153" t="str">
            <v>KONGACHA</v>
          </cell>
          <cell r="C153">
            <v>3</v>
          </cell>
          <cell r="D153">
            <v>5</v>
          </cell>
          <cell r="E153">
            <v>2</v>
          </cell>
          <cell r="F153">
            <v>2</v>
          </cell>
          <cell r="G153">
            <v>6</v>
          </cell>
          <cell r="H153">
            <v>3</v>
          </cell>
          <cell r="I153">
            <v>3</v>
          </cell>
          <cell r="J153">
            <v>3</v>
          </cell>
          <cell r="K153">
            <v>1</v>
          </cell>
          <cell r="L153">
            <v>6</v>
          </cell>
          <cell r="M153">
            <v>5</v>
          </cell>
          <cell r="N153">
            <v>2</v>
          </cell>
          <cell r="O153">
            <v>41</v>
          </cell>
        </row>
        <row r="154">
          <cell r="A154" t="str">
            <v>000004465</v>
          </cell>
          <cell r="B154" t="str">
            <v>LA TRANCA</v>
          </cell>
          <cell r="C154">
            <v>7</v>
          </cell>
          <cell r="D154">
            <v>4</v>
          </cell>
          <cell r="E154">
            <v>6</v>
          </cell>
          <cell r="F154">
            <v>4</v>
          </cell>
          <cell r="G154">
            <v>3</v>
          </cell>
          <cell r="H154">
            <v>5</v>
          </cell>
          <cell r="I154">
            <v>4</v>
          </cell>
          <cell r="J154">
            <v>4</v>
          </cell>
          <cell r="K154">
            <v>4</v>
          </cell>
          <cell r="L154">
            <v>4</v>
          </cell>
          <cell r="M154">
            <v>4</v>
          </cell>
          <cell r="N154">
            <v>4</v>
          </cell>
          <cell r="O154">
            <v>53</v>
          </cell>
        </row>
        <row r="155">
          <cell r="A155" t="str">
            <v>000006681</v>
          </cell>
          <cell r="B155" t="str">
            <v>EL SAUCE</v>
          </cell>
          <cell r="C155">
            <v>5</v>
          </cell>
          <cell r="D155">
            <v>5</v>
          </cell>
          <cell r="E155">
            <v>8</v>
          </cell>
          <cell r="F155">
            <v>5</v>
          </cell>
          <cell r="G155">
            <v>6</v>
          </cell>
          <cell r="H155">
            <v>7</v>
          </cell>
          <cell r="I155">
            <v>2</v>
          </cell>
          <cell r="J155">
            <v>2</v>
          </cell>
          <cell r="K155">
            <v>5</v>
          </cell>
          <cell r="L155">
            <v>4</v>
          </cell>
          <cell r="M155">
            <v>7</v>
          </cell>
          <cell r="N155">
            <v>6</v>
          </cell>
          <cell r="O155">
            <v>62</v>
          </cell>
        </row>
        <row r="156">
          <cell r="A156" t="str">
            <v>000006682</v>
          </cell>
          <cell r="B156" t="str">
            <v>HUMEDADES</v>
          </cell>
          <cell r="C156">
            <v>3</v>
          </cell>
          <cell r="D156">
            <v>3</v>
          </cell>
          <cell r="E156">
            <v>4</v>
          </cell>
          <cell r="F156">
            <v>3</v>
          </cell>
          <cell r="G156">
            <v>4</v>
          </cell>
          <cell r="H156">
            <v>3</v>
          </cell>
          <cell r="I156">
            <v>2</v>
          </cell>
          <cell r="J156">
            <v>2</v>
          </cell>
          <cell r="K156">
            <v>3</v>
          </cell>
          <cell r="L156">
            <v>3</v>
          </cell>
          <cell r="M156">
            <v>2</v>
          </cell>
          <cell r="N156">
            <v>0</v>
          </cell>
          <cell r="O156">
            <v>32</v>
          </cell>
        </row>
        <row r="157">
          <cell r="A157" t="str">
            <v>000006683</v>
          </cell>
          <cell r="B157" t="str">
            <v>EL PUENTE</v>
          </cell>
          <cell r="C157">
            <v>6</v>
          </cell>
          <cell r="D157">
            <v>9</v>
          </cell>
          <cell r="E157">
            <v>11</v>
          </cell>
          <cell r="F157">
            <v>8</v>
          </cell>
          <cell r="G157">
            <v>8</v>
          </cell>
          <cell r="H157">
            <v>6</v>
          </cell>
          <cell r="I157">
            <v>10</v>
          </cell>
          <cell r="J157">
            <v>6</v>
          </cell>
          <cell r="K157">
            <v>6</v>
          </cell>
          <cell r="L157">
            <v>7</v>
          </cell>
          <cell r="M157">
            <v>9</v>
          </cell>
          <cell r="N157">
            <v>3</v>
          </cell>
          <cell r="O157">
            <v>89</v>
          </cell>
        </row>
        <row r="158">
          <cell r="A158" t="str">
            <v>000006722</v>
          </cell>
          <cell r="B158" t="str">
            <v>CAYALTI</v>
          </cell>
          <cell r="C158">
            <v>33</v>
          </cell>
          <cell r="D158">
            <v>35</v>
          </cell>
          <cell r="E158">
            <v>31</v>
          </cell>
          <cell r="F158">
            <v>31</v>
          </cell>
          <cell r="G158">
            <v>29</v>
          </cell>
          <cell r="H158">
            <v>41</v>
          </cell>
          <cell r="I158">
            <v>36</v>
          </cell>
          <cell r="J158">
            <v>27</v>
          </cell>
          <cell r="K158">
            <v>36</v>
          </cell>
          <cell r="L158">
            <v>36</v>
          </cell>
          <cell r="M158">
            <v>30</v>
          </cell>
          <cell r="N158">
            <v>30</v>
          </cell>
          <cell r="O158">
            <v>395</v>
          </cell>
        </row>
        <row r="159">
          <cell r="A159" t="str">
            <v>000006723</v>
          </cell>
          <cell r="B159" t="str">
            <v>TUMAN</v>
          </cell>
          <cell r="C159">
            <v>60</v>
          </cell>
          <cell r="D159">
            <v>61</v>
          </cell>
          <cell r="E159">
            <v>53</v>
          </cell>
          <cell r="F159">
            <v>66</v>
          </cell>
          <cell r="G159">
            <v>61</v>
          </cell>
          <cell r="H159">
            <v>41</v>
          </cell>
          <cell r="I159">
            <v>66</v>
          </cell>
          <cell r="J159">
            <v>62</v>
          </cell>
          <cell r="K159">
            <v>83</v>
          </cell>
          <cell r="L159">
            <v>47</v>
          </cell>
          <cell r="M159">
            <v>42</v>
          </cell>
          <cell r="N159">
            <v>49</v>
          </cell>
          <cell r="O159">
            <v>691</v>
          </cell>
        </row>
        <row r="160">
          <cell r="A160" t="str">
            <v>000006953</v>
          </cell>
          <cell r="B160" t="str">
            <v>EL ARROZAL</v>
          </cell>
          <cell r="C160">
            <v>6</v>
          </cell>
          <cell r="D160">
            <v>6</v>
          </cell>
          <cell r="E160">
            <v>6</v>
          </cell>
          <cell r="F160">
            <v>7</v>
          </cell>
          <cell r="G160">
            <v>7</v>
          </cell>
          <cell r="H160">
            <v>9</v>
          </cell>
          <cell r="I160">
            <v>5</v>
          </cell>
          <cell r="J160">
            <v>4</v>
          </cell>
          <cell r="K160">
            <v>7</v>
          </cell>
          <cell r="L160">
            <v>5</v>
          </cell>
          <cell r="M160">
            <v>7</v>
          </cell>
          <cell r="N160">
            <v>4</v>
          </cell>
          <cell r="O160">
            <v>73</v>
          </cell>
        </row>
        <row r="161">
          <cell r="A161" t="str">
            <v>000006954</v>
          </cell>
          <cell r="B161" t="str">
            <v>CAPOTE</v>
          </cell>
          <cell r="C161">
            <v>11</v>
          </cell>
          <cell r="D161">
            <v>7</v>
          </cell>
          <cell r="E161">
            <v>8</v>
          </cell>
          <cell r="F161">
            <v>9</v>
          </cell>
          <cell r="G161">
            <v>10</v>
          </cell>
          <cell r="H161">
            <v>8</v>
          </cell>
          <cell r="I161">
            <v>8</v>
          </cell>
          <cell r="J161">
            <v>8</v>
          </cell>
          <cell r="K161">
            <v>5</v>
          </cell>
          <cell r="L161">
            <v>11</v>
          </cell>
          <cell r="M161">
            <v>9</v>
          </cell>
          <cell r="N161">
            <v>3</v>
          </cell>
          <cell r="O161">
            <v>97</v>
          </cell>
        </row>
        <row r="162">
          <cell r="A162" t="str">
            <v>000006997</v>
          </cell>
          <cell r="B162" t="str">
            <v>PUCALA</v>
          </cell>
          <cell r="C162">
            <v>14</v>
          </cell>
          <cell r="D162">
            <v>13</v>
          </cell>
          <cell r="E162">
            <v>16</v>
          </cell>
          <cell r="F162">
            <v>17</v>
          </cell>
          <cell r="G162">
            <v>16</v>
          </cell>
          <cell r="H162">
            <v>27</v>
          </cell>
          <cell r="I162">
            <v>15</v>
          </cell>
          <cell r="J162">
            <v>18</v>
          </cell>
          <cell r="K162">
            <v>25</v>
          </cell>
          <cell r="L162">
            <v>13</v>
          </cell>
          <cell r="M162">
            <v>3</v>
          </cell>
          <cell r="N162">
            <v>12</v>
          </cell>
          <cell r="O162">
            <v>189</v>
          </cell>
        </row>
        <row r="163">
          <cell r="A163" t="str">
            <v>000007020</v>
          </cell>
          <cell r="B163" t="str">
            <v>HUAYABAMBA</v>
          </cell>
          <cell r="C163">
            <v>12</v>
          </cell>
          <cell r="D163">
            <v>5</v>
          </cell>
          <cell r="E163">
            <v>5</v>
          </cell>
          <cell r="F163">
            <v>9</v>
          </cell>
          <cell r="G163">
            <v>8</v>
          </cell>
          <cell r="H163">
            <v>8</v>
          </cell>
          <cell r="I163">
            <v>7</v>
          </cell>
          <cell r="J163">
            <v>7</v>
          </cell>
          <cell r="K163">
            <v>4</v>
          </cell>
          <cell r="L163">
            <v>8</v>
          </cell>
          <cell r="M163">
            <v>6</v>
          </cell>
          <cell r="N163">
            <v>3</v>
          </cell>
          <cell r="O163">
            <v>82</v>
          </cell>
        </row>
        <row r="164">
          <cell r="A164" t="str">
            <v>000007021</v>
          </cell>
          <cell r="B164" t="str">
            <v>HIERBA BUENA</v>
          </cell>
          <cell r="C164">
            <v>5</v>
          </cell>
          <cell r="D164">
            <v>8</v>
          </cell>
          <cell r="E164">
            <v>5</v>
          </cell>
          <cell r="F164">
            <v>6</v>
          </cell>
          <cell r="G164">
            <v>3</v>
          </cell>
          <cell r="H164">
            <v>3</v>
          </cell>
          <cell r="I164">
            <v>2</v>
          </cell>
          <cell r="J164">
            <v>3</v>
          </cell>
          <cell r="K164">
            <v>3</v>
          </cell>
          <cell r="L164">
            <v>2</v>
          </cell>
          <cell r="M164">
            <v>2</v>
          </cell>
          <cell r="N164">
            <v>0</v>
          </cell>
          <cell r="O164">
            <v>42</v>
          </cell>
        </row>
        <row r="165">
          <cell r="A165" t="str">
            <v>000007022</v>
          </cell>
          <cell r="B165" t="str">
            <v>LA ZARANDA</v>
          </cell>
          <cell r="C165">
            <v>7</v>
          </cell>
          <cell r="D165">
            <v>11</v>
          </cell>
          <cell r="E165">
            <v>12</v>
          </cell>
          <cell r="F165">
            <v>9</v>
          </cell>
          <cell r="G165">
            <v>8</v>
          </cell>
          <cell r="H165">
            <v>12</v>
          </cell>
          <cell r="I165">
            <v>11</v>
          </cell>
          <cell r="J165">
            <v>6</v>
          </cell>
          <cell r="K165">
            <v>11</v>
          </cell>
          <cell r="L165">
            <v>9</v>
          </cell>
          <cell r="M165">
            <v>7</v>
          </cell>
          <cell r="N165">
            <v>6</v>
          </cell>
          <cell r="O165">
            <v>109</v>
          </cell>
        </row>
        <row r="166">
          <cell r="A166" t="str">
            <v>000007023</v>
          </cell>
          <cell r="B166" t="str">
            <v>LAS COLMENAS</v>
          </cell>
          <cell r="C166">
            <v>6</v>
          </cell>
          <cell r="D166">
            <v>4</v>
          </cell>
          <cell r="E166">
            <v>6</v>
          </cell>
          <cell r="F166">
            <v>4</v>
          </cell>
          <cell r="G166">
            <v>3</v>
          </cell>
          <cell r="H166">
            <v>4</v>
          </cell>
          <cell r="I166">
            <v>7</v>
          </cell>
          <cell r="J166">
            <v>4</v>
          </cell>
          <cell r="K166">
            <v>5</v>
          </cell>
          <cell r="L166">
            <v>8</v>
          </cell>
          <cell r="M166">
            <v>3</v>
          </cell>
          <cell r="N166">
            <v>5</v>
          </cell>
          <cell r="O166">
            <v>59</v>
          </cell>
        </row>
        <row r="167">
          <cell r="A167" t="str">
            <v>000007107</v>
          </cell>
          <cell r="B167" t="str">
            <v>POMALCA</v>
          </cell>
          <cell r="C167">
            <v>63</v>
          </cell>
          <cell r="D167">
            <v>50</v>
          </cell>
          <cell r="E167">
            <v>56</v>
          </cell>
          <cell r="F167">
            <v>63</v>
          </cell>
          <cell r="G167">
            <v>58</v>
          </cell>
          <cell r="H167">
            <v>57</v>
          </cell>
          <cell r="I167">
            <v>61</v>
          </cell>
          <cell r="J167">
            <v>54</v>
          </cell>
          <cell r="K167">
            <v>55</v>
          </cell>
          <cell r="L167">
            <v>49</v>
          </cell>
          <cell r="M167">
            <v>45</v>
          </cell>
          <cell r="N167">
            <v>48</v>
          </cell>
          <cell r="O167">
            <v>659</v>
          </cell>
        </row>
        <row r="168">
          <cell r="A168" t="str">
            <v>000007183</v>
          </cell>
          <cell r="B168" t="str">
            <v>VILLA HERMOSA</v>
          </cell>
          <cell r="C168">
            <v>36</v>
          </cell>
          <cell r="D168">
            <v>17</v>
          </cell>
          <cell r="E168">
            <v>28</v>
          </cell>
          <cell r="F168">
            <v>25</v>
          </cell>
          <cell r="G168">
            <v>34</v>
          </cell>
          <cell r="H168">
            <v>25</v>
          </cell>
          <cell r="I168">
            <v>24</v>
          </cell>
          <cell r="J168">
            <v>24</v>
          </cell>
          <cell r="K168">
            <v>30</v>
          </cell>
          <cell r="L168">
            <v>12</v>
          </cell>
          <cell r="M168">
            <v>3</v>
          </cell>
          <cell r="N168">
            <v>4</v>
          </cell>
          <cell r="O168">
            <v>262</v>
          </cell>
        </row>
        <row r="169">
          <cell r="A169" t="str">
            <v>000007222</v>
          </cell>
          <cell r="B169" t="str">
            <v>MONTE HERMOZO</v>
          </cell>
          <cell r="C169">
            <v>3</v>
          </cell>
          <cell r="D169">
            <v>2</v>
          </cell>
          <cell r="E169">
            <v>2</v>
          </cell>
          <cell r="F169">
            <v>2</v>
          </cell>
          <cell r="G169">
            <v>2</v>
          </cell>
          <cell r="H169">
            <v>2</v>
          </cell>
          <cell r="I169">
            <v>4</v>
          </cell>
          <cell r="J169">
            <v>6</v>
          </cell>
          <cell r="K169">
            <v>0</v>
          </cell>
          <cell r="L169">
            <v>4</v>
          </cell>
          <cell r="M169">
            <v>6</v>
          </cell>
          <cell r="N169">
            <v>2</v>
          </cell>
          <cell r="O169">
            <v>35</v>
          </cell>
        </row>
        <row r="170">
          <cell r="A170" t="str">
            <v>000007223</v>
          </cell>
          <cell r="B170" t="str">
            <v>HUACA TRAPICHE DE BRONCE</v>
          </cell>
          <cell r="C170">
            <v>3</v>
          </cell>
          <cell r="D170">
            <v>4</v>
          </cell>
          <cell r="E170">
            <v>3</v>
          </cell>
          <cell r="F170">
            <v>2</v>
          </cell>
          <cell r="G170">
            <v>1</v>
          </cell>
          <cell r="H170">
            <v>3</v>
          </cell>
          <cell r="I170">
            <v>1</v>
          </cell>
          <cell r="J170">
            <v>1</v>
          </cell>
          <cell r="K170">
            <v>3</v>
          </cell>
          <cell r="L170">
            <v>0</v>
          </cell>
          <cell r="M170">
            <v>1</v>
          </cell>
          <cell r="N170">
            <v>1</v>
          </cell>
          <cell r="O170">
            <v>23</v>
          </cell>
        </row>
        <row r="171">
          <cell r="A171" t="str">
            <v>000007306</v>
          </cell>
          <cell r="B171" t="str">
            <v>LAS FLORES DE LA PRADERA</v>
          </cell>
          <cell r="C171">
            <v>15</v>
          </cell>
          <cell r="D171">
            <v>21</v>
          </cell>
          <cell r="E171">
            <v>13</v>
          </cell>
          <cell r="F171">
            <v>14</v>
          </cell>
          <cell r="G171">
            <v>19</v>
          </cell>
          <cell r="H171">
            <v>16</v>
          </cell>
          <cell r="I171">
            <v>19</v>
          </cell>
          <cell r="J171">
            <v>10</v>
          </cell>
          <cell r="K171">
            <v>16</v>
          </cell>
          <cell r="L171">
            <v>14</v>
          </cell>
          <cell r="M171">
            <v>9</v>
          </cell>
          <cell r="N171">
            <v>9</v>
          </cell>
          <cell r="O171">
            <v>175</v>
          </cell>
        </row>
        <row r="172">
          <cell r="A172" t="str">
            <v>000007315</v>
          </cell>
          <cell r="B172" t="str">
            <v>CALERA SANTA ROSA</v>
          </cell>
          <cell r="C172">
            <v>2</v>
          </cell>
          <cell r="D172">
            <v>0</v>
          </cell>
          <cell r="E172">
            <v>1</v>
          </cell>
          <cell r="F172">
            <v>1</v>
          </cell>
          <cell r="G172">
            <v>1</v>
          </cell>
          <cell r="H172">
            <v>0</v>
          </cell>
          <cell r="I172">
            <v>2</v>
          </cell>
          <cell r="J172">
            <v>2</v>
          </cell>
          <cell r="K172">
            <v>2</v>
          </cell>
          <cell r="L172">
            <v>3</v>
          </cell>
          <cell r="M172">
            <v>2</v>
          </cell>
          <cell r="N172">
            <v>1</v>
          </cell>
          <cell r="O172">
            <v>17</v>
          </cell>
        </row>
        <row r="173">
          <cell r="A173" t="str">
            <v>000007316</v>
          </cell>
          <cell r="B173" t="str">
            <v>CASERIO PLAYA DE CASCAJAL</v>
          </cell>
          <cell r="C173">
            <v>8</v>
          </cell>
          <cell r="D173">
            <v>7</v>
          </cell>
          <cell r="E173">
            <v>2</v>
          </cell>
          <cell r="F173">
            <v>8</v>
          </cell>
          <cell r="G173">
            <v>5</v>
          </cell>
          <cell r="H173">
            <v>5</v>
          </cell>
          <cell r="I173">
            <v>6</v>
          </cell>
          <cell r="J173">
            <v>8</v>
          </cell>
          <cell r="K173">
            <v>6</v>
          </cell>
          <cell r="L173">
            <v>7</v>
          </cell>
          <cell r="M173">
            <v>5</v>
          </cell>
          <cell r="N173">
            <v>4</v>
          </cell>
          <cell r="O173">
            <v>71</v>
          </cell>
        </row>
        <row r="174">
          <cell r="A174" t="str">
            <v>000007317</v>
          </cell>
          <cell r="B174" t="str">
            <v>SANTA CLARA</v>
          </cell>
          <cell r="C174">
            <v>7</v>
          </cell>
          <cell r="D174">
            <v>2</v>
          </cell>
          <cell r="E174">
            <v>5</v>
          </cell>
          <cell r="F174">
            <v>8</v>
          </cell>
          <cell r="G174">
            <v>2</v>
          </cell>
          <cell r="H174">
            <v>4</v>
          </cell>
          <cell r="I174">
            <v>8</v>
          </cell>
          <cell r="J174">
            <v>4</v>
          </cell>
          <cell r="K174">
            <v>7</v>
          </cell>
          <cell r="L174">
            <v>7</v>
          </cell>
          <cell r="M174">
            <v>3</v>
          </cell>
          <cell r="N174">
            <v>7</v>
          </cell>
          <cell r="O174">
            <v>64</v>
          </cell>
        </row>
        <row r="175">
          <cell r="A175" t="str">
            <v>000007318</v>
          </cell>
          <cell r="B175" t="str">
            <v>MAMAGPAMPA</v>
          </cell>
          <cell r="C175">
            <v>3</v>
          </cell>
          <cell r="D175">
            <v>2</v>
          </cell>
          <cell r="E175">
            <v>3</v>
          </cell>
          <cell r="F175">
            <v>3</v>
          </cell>
          <cell r="G175">
            <v>5</v>
          </cell>
          <cell r="H175">
            <v>4</v>
          </cell>
          <cell r="I175">
            <v>3</v>
          </cell>
          <cell r="J175">
            <v>2</v>
          </cell>
          <cell r="K175">
            <v>5</v>
          </cell>
          <cell r="L175">
            <v>2</v>
          </cell>
          <cell r="M175">
            <v>6</v>
          </cell>
          <cell r="N175">
            <v>3</v>
          </cell>
          <cell r="O175">
            <v>41</v>
          </cell>
        </row>
        <row r="176">
          <cell r="A176" t="str">
            <v>000007410</v>
          </cell>
          <cell r="B176" t="str">
            <v>ANTONIO RAYMONDI</v>
          </cell>
          <cell r="C176">
            <v>19</v>
          </cell>
          <cell r="D176">
            <v>25</v>
          </cell>
          <cell r="E176">
            <v>26</v>
          </cell>
          <cell r="F176">
            <v>29</v>
          </cell>
          <cell r="G176">
            <v>30</v>
          </cell>
          <cell r="H176">
            <v>29</v>
          </cell>
          <cell r="I176">
            <v>24</v>
          </cell>
          <cell r="J176">
            <v>25</v>
          </cell>
          <cell r="K176">
            <v>34</v>
          </cell>
          <cell r="L176">
            <v>18</v>
          </cell>
          <cell r="M176">
            <v>25</v>
          </cell>
          <cell r="N176">
            <v>19</v>
          </cell>
          <cell r="O176">
            <v>303</v>
          </cell>
        </row>
        <row r="177">
          <cell r="A177" t="str">
            <v>000009468</v>
          </cell>
          <cell r="B177" t="str">
            <v>CORRAL DE PIEDRA</v>
          </cell>
          <cell r="C177">
            <v>4</v>
          </cell>
          <cell r="D177">
            <v>2</v>
          </cell>
          <cell r="E177">
            <v>3</v>
          </cell>
          <cell r="F177">
            <v>3</v>
          </cell>
          <cell r="G177">
            <v>4</v>
          </cell>
          <cell r="H177">
            <v>1</v>
          </cell>
          <cell r="I177">
            <v>5</v>
          </cell>
          <cell r="J177">
            <v>4</v>
          </cell>
          <cell r="K177">
            <v>5</v>
          </cell>
          <cell r="L177">
            <v>4</v>
          </cell>
          <cell r="M177">
            <v>3</v>
          </cell>
          <cell r="N177">
            <v>2</v>
          </cell>
          <cell r="O177">
            <v>40</v>
          </cell>
        </row>
        <row r="178">
          <cell r="A178" t="str">
            <v>000010095</v>
          </cell>
          <cell r="B178" t="str">
            <v>ANCOL CHICO</v>
          </cell>
          <cell r="C178">
            <v>5</v>
          </cell>
          <cell r="D178">
            <v>0</v>
          </cell>
          <cell r="E178">
            <v>0</v>
          </cell>
          <cell r="F178">
            <v>4</v>
          </cell>
          <cell r="G178">
            <v>3</v>
          </cell>
          <cell r="H178">
            <v>2</v>
          </cell>
          <cell r="I178">
            <v>2</v>
          </cell>
          <cell r="J178">
            <v>3</v>
          </cell>
          <cell r="K178">
            <v>1</v>
          </cell>
          <cell r="L178">
            <v>2</v>
          </cell>
          <cell r="M178">
            <v>2</v>
          </cell>
          <cell r="N178">
            <v>1</v>
          </cell>
          <cell r="O178">
            <v>25</v>
          </cell>
        </row>
        <row r="179">
          <cell r="A179" t="str">
            <v>000010096</v>
          </cell>
          <cell r="B179" t="str">
            <v>EL PUEBLITO</v>
          </cell>
          <cell r="C179">
            <v>3</v>
          </cell>
          <cell r="D179">
            <v>5</v>
          </cell>
          <cell r="E179">
            <v>1</v>
          </cell>
          <cell r="F179">
            <v>0</v>
          </cell>
          <cell r="G179">
            <v>2</v>
          </cell>
          <cell r="H179">
            <v>2</v>
          </cell>
          <cell r="I179">
            <v>2</v>
          </cell>
          <cell r="J179">
            <v>1</v>
          </cell>
          <cell r="K179">
            <v>0</v>
          </cell>
          <cell r="M179">
            <v>2</v>
          </cell>
          <cell r="N179">
            <v>0</v>
          </cell>
          <cell r="O179">
            <v>18</v>
          </cell>
        </row>
        <row r="180">
          <cell r="A180" t="str">
            <v>000011452</v>
          </cell>
          <cell r="B180" t="str">
            <v>LAGUNA HUANAMA</v>
          </cell>
          <cell r="C180">
            <v>3</v>
          </cell>
          <cell r="D180">
            <v>4</v>
          </cell>
          <cell r="E180">
            <v>2</v>
          </cell>
          <cell r="F180">
            <v>2</v>
          </cell>
          <cell r="G180">
            <v>5</v>
          </cell>
          <cell r="H180">
            <v>4</v>
          </cell>
          <cell r="I180">
            <v>2</v>
          </cell>
          <cell r="J180">
            <v>5</v>
          </cell>
          <cell r="K180">
            <v>3</v>
          </cell>
          <cell r="L180">
            <v>3</v>
          </cell>
          <cell r="M180">
            <v>4</v>
          </cell>
          <cell r="N180">
            <v>1</v>
          </cell>
          <cell r="O180">
            <v>38</v>
          </cell>
        </row>
        <row r="181">
          <cell r="A181" t="str">
            <v>000011470</v>
          </cell>
          <cell r="B181" t="str">
            <v>HOSPITAL REGIONAL LAMBAYEQUE</v>
          </cell>
          <cell r="C181">
            <v>20</v>
          </cell>
          <cell r="D181">
            <v>8</v>
          </cell>
          <cell r="E181">
            <v>17</v>
          </cell>
          <cell r="F181">
            <v>17</v>
          </cell>
          <cell r="G181">
            <v>2</v>
          </cell>
          <cell r="H181">
            <v>5</v>
          </cell>
          <cell r="I181">
            <v>12</v>
          </cell>
          <cell r="J181">
            <v>13</v>
          </cell>
          <cell r="K181">
            <v>16</v>
          </cell>
          <cell r="L181">
            <v>7</v>
          </cell>
          <cell r="M181">
            <v>4</v>
          </cell>
          <cell r="N181">
            <v>6</v>
          </cell>
          <cell r="O181">
            <v>127</v>
          </cell>
        </row>
        <row r="182">
          <cell r="A182" t="str">
            <v>000011688</v>
          </cell>
          <cell r="B182" t="str">
            <v>LAS NORIAS</v>
          </cell>
          <cell r="C182">
            <v>1</v>
          </cell>
          <cell r="E182">
            <v>3</v>
          </cell>
          <cell r="G182">
            <v>0</v>
          </cell>
          <cell r="H182">
            <v>1</v>
          </cell>
          <cell r="I182">
            <v>2</v>
          </cell>
          <cell r="K182">
            <v>2</v>
          </cell>
          <cell r="L182">
            <v>7</v>
          </cell>
          <cell r="M182">
            <v>1</v>
          </cell>
          <cell r="N182">
            <v>1</v>
          </cell>
          <cell r="O182">
            <v>18</v>
          </cell>
        </row>
        <row r="183">
          <cell r="A183" t="str">
            <v>000017605</v>
          </cell>
          <cell r="B183" t="str">
            <v>CORRAL DE ARENA</v>
          </cell>
          <cell r="C183">
            <v>7</v>
          </cell>
          <cell r="D183">
            <v>4</v>
          </cell>
          <cell r="E183">
            <v>5</v>
          </cell>
          <cell r="F183">
            <v>6</v>
          </cell>
          <cell r="G183">
            <v>5</v>
          </cell>
          <cell r="H183">
            <v>5</v>
          </cell>
          <cell r="I183">
            <v>6</v>
          </cell>
          <cell r="J183">
            <v>4</v>
          </cell>
          <cell r="K183">
            <v>5</v>
          </cell>
          <cell r="L183">
            <v>5</v>
          </cell>
          <cell r="M183">
            <v>2</v>
          </cell>
          <cell r="N183">
            <v>6</v>
          </cell>
          <cell r="O183">
            <v>60</v>
          </cell>
        </row>
        <row r="184">
          <cell r="A184" t="str">
            <v>000017874</v>
          </cell>
          <cell r="B184" t="str">
            <v>SALTUR</v>
          </cell>
          <cell r="C184">
            <v>12</v>
          </cell>
          <cell r="D184">
            <v>13</v>
          </cell>
          <cell r="E184">
            <v>13</v>
          </cell>
          <cell r="F184">
            <v>11</v>
          </cell>
          <cell r="G184">
            <v>9</v>
          </cell>
          <cell r="H184">
            <v>14</v>
          </cell>
          <cell r="I184">
            <v>16</v>
          </cell>
          <cell r="J184">
            <v>15</v>
          </cell>
          <cell r="K184">
            <v>14</v>
          </cell>
          <cell r="L184">
            <v>14</v>
          </cell>
          <cell r="M184">
            <v>11</v>
          </cell>
          <cell r="N184">
            <v>11</v>
          </cell>
          <cell r="O184">
            <v>153</v>
          </cell>
        </row>
        <row r="185">
          <cell r="A185" t="str">
            <v>000017875</v>
          </cell>
          <cell r="B185" t="str">
            <v>LA COMPUERTA</v>
          </cell>
          <cell r="C185">
            <v>4</v>
          </cell>
          <cell r="D185">
            <v>3</v>
          </cell>
          <cell r="E185">
            <v>2</v>
          </cell>
          <cell r="F185">
            <v>4</v>
          </cell>
          <cell r="G185">
            <v>5</v>
          </cell>
          <cell r="H185">
            <v>2</v>
          </cell>
          <cell r="I185">
            <v>1</v>
          </cell>
          <cell r="J185">
            <v>2</v>
          </cell>
          <cell r="K185">
            <v>1</v>
          </cell>
          <cell r="L185">
            <v>2</v>
          </cell>
          <cell r="M185">
            <v>0</v>
          </cell>
          <cell r="N185">
            <v>1</v>
          </cell>
          <cell r="O185">
            <v>27</v>
          </cell>
        </row>
        <row r="186">
          <cell r="A186" t="str">
            <v>000018872</v>
          </cell>
          <cell r="B186" t="str">
            <v>PASABAR ASERRADERO</v>
          </cell>
          <cell r="C186">
            <v>6</v>
          </cell>
          <cell r="D186">
            <v>2</v>
          </cell>
          <cell r="E186">
            <v>2</v>
          </cell>
          <cell r="F186">
            <v>4</v>
          </cell>
          <cell r="G186">
            <v>3</v>
          </cell>
          <cell r="H186">
            <v>5</v>
          </cell>
          <cell r="I186">
            <v>2</v>
          </cell>
          <cell r="J186">
            <v>3</v>
          </cell>
          <cell r="K186">
            <v>2</v>
          </cell>
          <cell r="L186">
            <v>4</v>
          </cell>
          <cell r="M186">
            <v>0</v>
          </cell>
          <cell r="N186">
            <v>2</v>
          </cell>
          <cell r="O186">
            <v>35</v>
          </cell>
        </row>
        <row r="187">
          <cell r="A187" t="str">
            <v>000018916</v>
          </cell>
          <cell r="B187" t="str">
            <v>MOCAPE</v>
          </cell>
          <cell r="C187">
            <v>3</v>
          </cell>
          <cell r="D187">
            <v>5</v>
          </cell>
          <cell r="E187">
            <v>5</v>
          </cell>
          <cell r="F187">
            <v>4</v>
          </cell>
          <cell r="G187">
            <v>7</v>
          </cell>
          <cell r="H187">
            <v>5</v>
          </cell>
          <cell r="I187">
            <v>3</v>
          </cell>
          <cell r="J187">
            <v>6</v>
          </cell>
          <cell r="K187">
            <v>5</v>
          </cell>
          <cell r="L187">
            <v>4</v>
          </cell>
          <cell r="M187">
            <v>7</v>
          </cell>
          <cell r="N187">
            <v>5</v>
          </cell>
          <cell r="O187">
            <v>59</v>
          </cell>
        </row>
      </sheetData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"/>
      <sheetName val="Feb"/>
      <sheetName val="Mar"/>
      <sheetName val="I Trim"/>
      <sheetName val="Abr"/>
      <sheetName val="May"/>
      <sheetName val="Jun"/>
      <sheetName val="II Trim"/>
      <sheetName val="I Sem"/>
      <sheetName val="Jul"/>
      <sheetName val="Ago"/>
      <sheetName val="Set"/>
      <sheetName val="III Trim"/>
      <sheetName val="Oct"/>
      <sheetName val="Nov"/>
      <sheetName val="Dic"/>
      <sheetName val="IV Trim"/>
      <sheetName val="II Sem"/>
      <sheetName val="An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9">
          <cell r="B9" t="str">
            <v>LAMBAYEQUE MINSA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5487</v>
          </cell>
          <cell r="I9">
            <v>0</v>
          </cell>
          <cell r="J9">
            <v>3997</v>
          </cell>
          <cell r="K9">
            <v>9484</v>
          </cell>
          <cell r="L9">
            <v>9463</v>
          </cell>
          <cell r="M9">
            <v>113</v>
          </cell>
          <cell r="N9">
            <v>0</v>
          </cell>
          <cell r="O9">
            <v>0</v>
          </cell>
          <cell r="P9">
            <v>455</v>
          </cell>
          <cell r="Q9">
            <v>455</v>
          </cell>
          <cell r="R9">
            <v>455</v>
          </cell>
          <cell r="S9">
            <v>0</v>
          </cell>
          <cell r="T9">
            <v>7</v>
          </cell>
          <cell r="U9">
            <v>4339</v>
          </cell>
          <cell r="V9">
            <v>5</v>
          </cell>
          <cell r="W9">
            <v>2</v>
          </cell>
          <cell r="X9">
            <v>4353</v>
          </cell>
          <cell r="Y9">
            <v>4315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9212</v>
          </cell>
          <cell r="AZ9">
            <v>1227</v>
          </cell>
          <cell r="BA9">
            <v>4181</v>
          </cell>
          <cell r="BB9">
            <v>6793</v>
          </cell>
          <cell r="BC9">
            <v>97</v>
          </cell>
          <cell r="BD9">
            <v>3</v>
          </cell>
          <cell r="BE9">
            <v>775</v>
          </cell>
          <cell r="BF9">
            <v>0</v>
          </cell>
          <cell r="BG9">
            <v>80</v>
          </cell>
          <cell r="BH9">
            <v>11111</v>
          </cell>
          <cell r="BI9">
            <v>134</v>
          </cell>
          <cell r="BJ9">
            <v>840</v>
          </cell>
          <cell r="BK9">
            <v>11519</v>
          </cell>
          <cell r="BL9">
            <v>764</v>
          </cell>
          <cell r="BM9">
            <v>413</v>
          </cell>
          <cell r="BN9">
            <v>763</v>
          </cell>
          <cell r="BO9">
            <v>1502</v>
          </cell>
          <cell r="BP9">
            <v>154</v>
          </cell>
          <cell r="BQ9">
            <v>503</v>
          </cell>
          <cell r="BR9">
            <v>3833</v>
          </cell>
          <cell r="BS9">
            <v>895</v>
          </cell>
          <cell r="BT9">
            <v>116</v>
          </cell>
          <cell r="BU9">
            <v>1246</v>
          </cell>
          <cell r="BV9">
            <v>175</v>
          </cell>
          <cell r="BW9">
            <v>1984</v>
          </cell>
          <cell r="BX9">
            <v>2065</v>
          </cell>
          <cell r="BY9">
            <v>13</v>
          </cell>
          <cell r="BZ9">
            <v>8</v>
          </cell>
          <cell r="CA9">
            <v>49</v>
          </cell>
          <cell r="CB9">
            <v>262</v>
          </cell>
          <cell r="CC9">
            <v>350</v>
          </cell>
          <cell r="CD9">
            <v>117</v>
          </cell>
          <cell r="CE9">
            <v>228</v>
          </cell>
          <cell r="CF9">
            <v>394</v>
          </cell>
          <cell r="CG9">
            <v>20</v>
          </cell>
          <cell r="CH9">
            <v>7</v>
          </cell>
          <cell r="CI9">
            <v>545</v>
          </cell>
          <cell r="CJ9">
            <v>3</v>
          </cell>
          <cell r="CK9">
            <v>7</v>
          </cell>
          <cell r="CL9">
            <v>123</v>
          </cell>
          <cell r="CM9">
            <v>7</v>
          </cell>
          <cell r="CN9">
            <v>1</v>
          </cell>
          <cell r="CP9">
            <v>14292</v>
          </cell>
        </row>
        <row r="10">
          <cell r="B10" t="str">
            <v>LAMBAYEQUE DISA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5487</v>
          </cell>
          <cell r="I10">
            <v>0</v>
          </cell>
          <cell r="J10">
            <v>3997</v>
          </cell>
          <cell r="K10">
            <v>9484</v>
          </cell>
          <cell r="L10">
            <v>9463</v>
          </cell>
          <cell r="M10">
            <v>113</v>
          </cell>
          <cell r="N10">
            <v>0</v>
          </cell>
          <cell r="O10">
            <v>0</v>
          </cell>
          <cell r="P10">
            <v>455</v>
          </cell>
          <cell r="Q10">
            <v>455</v>
          </cell>
          <cell r="R10">
            <v>455</v>
          </cell>
          <cell r="S10">
            <v>0</v>
          </cell>
          <cell r="T10">
            <v>7</v>
          </cell>
          <cell r="U10">
            <v>4339</v>
          </cell>
          <cell r="V10">
            <v>5</v>
          </cell>
          <cell r="W10">
            <v>2</v>
          </cell>
          <cell r="X10">
            <v>4353</v>
          </cell>
          <cell r="Y10">
            <v>4315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9212</v>
          </cell>
          <cell r="AZ10">
            <v>1227</v>
          </cell>
          <cell r="BA10">
            <v>4181</v>
          </cell>
          <cell r="BB10">
            <v>6793</v>
          </cell>
          <cell r="BC10">
            <v>97</v>
          </cell>
          <cell r="BD10">
            <v>3</v>
          </cell>
          <cell r="BE10">
            <v>775</v>
          </cell>
          <cell r="BF10">
            <v>0</v>
          </cell>
          <cell r="BG10">
            <v>80</v>
          </cell>
          <cell r="BH10">
            <v>11111</v>
          </cell>
          <cell r="BI10">
            <v>134</v>
          </cell>
          <cell r="BJ10">
            <v>840</v>
          </cell>
          <cell r="BK10">
            <v>11519</v>
          </cell>
          <cell r="BL10">
            <v>764</v>
          </cell>
          <cell r="BM10">
            <v>413</v>
          </cell>
          <cell r="BN10">
            <v>763</v>
          </cell>
          <cell r="BO10">
            <v>1502</v>
          </cell>
          <cell r="BP10">
            <v>154</v>
          </cell>
          <cell r="BQ10">
            <v>503</v>
          </cell>
          <cell r="BR10">
            <v>3833</v>
          </cell>
          <cell r="BS10">
            <v>895</v>
          </cell>
          <cell r="BT10">
            <v>116</v>
          </cell>
          <cell r="BU10">
            <v>1246</v>
          </cell>
          <cell r="BV10">
            <v>175</v>
          </cell>
          <cell r="BW10">
            <v>1984</v>
          </cell>
          <cell r="BX10">
            <v>2065</v>
          </cell>
          <cell r="BY10">
            <v>13</v>
          </cell>
          <cell r="BZ10">
            <v>8</v>
          </cell>
          <cell r="CA10">
            <v>49</v>
          </cell>
          <cell r="CB10">
            <v>262</v>
          </cell>
          <cell r="CC10">
            <v>350</v>
          </cell>
          <cell r="CD10">
            <v>117</v>
          </cell>
          <cell r="CE10">
            <v>228</v>
          </cell>
          <cell r="CF10">
            <v>394</v>
          </cell>
          <cell r="CG10">
            <v>20</v>
          </cell>
          <cell r="CH10">
            <v>7</v>
          </cell>
          <cell r="CI10">
            <v>545</v>
          </cell>
          <cell r="CJ10">
            <v>3</v>
          </cell>
          <cell r="CK10">
            <v>7</v>
          </cell>
          <cell r="CL10">
            <v>123</v>
          </cell>
          <cell r="CM10">
            <v>7</v>
          </cell>
          <cell r="CN10">
            <v>1</v>
          </cell>
          <cell r="CP10">
            <v>14292</v>
          </cell>
        </row>
        <row r="11">
          <cell r="B11" t="str">
            <v>REDES MINSA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99</v>
          </cell>
          <cell r="I11">
            <v>0</v>
          </cell>
          <cell r="J11">
            <v>507</v>
          </cell>
          <cell r="K11">
            <v>606</v>
          </cell>
          <cell r="L11">
            <v>604</v>
          </cell>
          <cell r="M11">
            <v>4</v>
          </cell>
          <cell r="N11">
            <v>0</v>
          </cell>
          <cell r="O11">
            <v>0</v>
          </cell>
          <cell r="P11">
            <v>455</v>
          </cell>
          <cell r="Q11">
            <v>455</v>
          </cell>
          <cell r="R11">
            <v>455</v>
          </cell>
          <cell r="S11">
            <v>0</v>
          </cell>
          <cell r="T11">
            <v>7</v>
          </cell>
          <cell r="U11">
            <v>4339</v>
          </cell>
          <cell r="V11">
            <v>5</v>
          </cell>
          <cell r="W11">
            <v>2</v>
          </cell>
          <cell r="X11">
            <v>4353</v>
          </cell>
          <cell r="Y11">
            <v>4315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5324</v>
          </cell>
          <cell r="AZ11">
            <v>77</v>
          </cell>
          <cell r="BA11">
            <v>57</v>
          </cell>
          <cell r="BB11">
            <v>3806</v>
          </cell>
          <cell r="BC11">
            <v>1</v>
          </cell>
          <cell r="BD11">
            <v>0</v>
          </cell>
          <cell r="BE11">
            <v>217</v>
          </cell>
          <cell r="BF11">
            <v>0</v>
          </cell>
          <cell r="BG11">
            <v>79</v>
          </cell>
          <cell r="BH11">
            <v>5293</v>
          </cell>
          <cell r="BI11">
            <v>5</v>
          </cell>
          <cell r="BJ11">
            <v>80</v>
          </cell>
          <cell r="BK11">
            <v>5335</v>
          </cell>
          <cell r="BL11">
            <v>22</v>
          </cell>
          <cell r="BM11">
            <v>0</v>
          </cell>
          <cell r="BN11">
            <v>207</v>
          </cell>
          <cell r="BO11">
            <v>544</v>
          </cell>
          <cell r="BP11">
            <v>59</v>
          </cell>
          <cell r="BQ11">
            <v>411</v>
          </cell>
          <cell r="BR11">
            <v>3372</v>
          </cell>
          <cell r="BS11">
            <v>361</v>
          </cell>
          <cell r="BT11">
            <v>56</v>
          </cell>
          <cell r="BU11">
            <v>389</v>
          </cell>
          <cell r="BV11">
            <v>40</v>
          </cell>
          <cell r="BW11">
            <v>1723</v>
          </cell>
          <cell r="BX11">
            <v>228</v>
          </cell>
          <cell r="BY11">
            <v>1</v>
          </cell>
          <cell r="BZ11">
            <v>1</v>
          </cell>
          <cell r="CA11">
            <v>26</v>
          </cell>
          <cell r="CB11">
            <v>53</v>
          </cell>
          <cell r="CC11">
            <v>17</v>
          </cell>
          <cell r="CD11">
            <v>6</v>
          </cell>
          <cell r="CE11">
            <v>7</v>
          </cell>
          <cell r="CF11">
            <v>13</v>
          </cell>
          <cell r="CG11">
            <v>0</v>
          </cell>
          <cell r="CH11">
            <v>0</v>
          </cell>
          <cell r="CI11">
            <v>0</v>
          </cell>
          <cell r="CJ11">
            <v>3</v>
          </cell>
          <cell r="CK11">
            <v>7</v>
          </cell>
          <cell r="CL11">
            <v>123</v>
          </cell>
          <cell r="CM11">
            <v>7</v>
          </cell>
          <cell r="CN11">
            <v>1</v>
          </cell>
          <cell r="CP11">
            <v>5414</v>
          </cell>
        </row>
        <row r="12">
          <cell r="B12" t="str">
            <v>REDES DISA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99</v>
          </cell>
          <cell r="I12">
            <v>0</v>
          </cell>
          <cell r="J12">
            <v>507</v>
          </cell>
          <cell r="K12">
            <v>606</v>
          </cell>
          <cell r="L12">
            <v>604</v>
          </cell>
          <cell r="M12">
            <v>4</v>
          </cell>
          <cell r="N12">
            <v>0</v>
          </cell>
          <cell r="O12">
            <v>0</v>
          </cell>
          <cell r="P12">
            <v>455</v>
          </cell>
          <cell r="Q12">
            <v>455</v>
          </cell>
          <cell r="R12">
            <v>455</v>
          </cell>
          <cell r="S12">
            <v>0</v>
          </cell>
          <cell r="T12">
            <v>7</v>
          </cell>
          <cell r="U12">
            <v>4339</v>
          </cell>
          <cell r="V12">
            <v>5</v>
          </cell>
          <cell r="W12">
            <v>2</v>
          </cell>
          <cell r="X12">
            <v>4353</v>
          </cell>
          <cell r="Y12">
            <v>4315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5324</v>
          </cell>
          <cell r="AZ12">
            <v>77</v>
          </cell>
          <cell r="BA12">
            <v>57</v>
          </cell>
          <cell r="BB12">
            <v>3806</v>
          </cell>
          <cell r="BC12">
            <v>1</v>
          </cell>
          <cell r="BD12">
            <v>0</v>
          </cell>
          <cell r="BE12">
            <v>217</v>
          </cell>
          <cell r="BF12">
            <v>0</v>
          </cell>
          <cell r="BG12">
            <v>79</v>
          </cell>
          <cell r="BH12">
            <v>5293</v>
          </cell>
          <cell r="BI12">
            <v>5</v>
          </cell>
          <cell r="BJ12">
            <v>80</v>
          </cell>
          <cell r="BK12">
            <v>5335</v>
          </cell>
          <cell r="BL12">
            <v>22</v>
          </cell>
          <cell r="BM12">
            <v>0</v>
          </cell>
          <cell r="BN12">
            <v>207</v>
          </cell>
          <cell r="BO12">
            <v>544</v>
          </cell>
          <cell r="BP12">
            <v>59</v>
          </cell>
          <cell r="BQ12">
            <v>411</v>
          </cell>
          <cell r="BR12">
            <v>3372</v>
          </cell>
          <cell r="BS12">
            <v>361</v>
          </cell>
          <cell r="BT12">
            <v>56</v>
          </cell>
          <cell r="BU12">
            <v>389</v>
          </cell>
          <cell r="BV12">
            <v>40</v>
          </cell>
          <cell r="BW12">
            <v>1723</v>
          </cell>
          <cell r="BX12">
            <v>228</v>
          </cell>
          <cell r="BY12">
            <v>1</v>
          </cell>
          <cell r="BZ12">
            <v>1</v>
          </cell>
          <cell r="CA12">
            <v>26</v>
          </cell>
          <cell r="CB12">
            <v>53</v>
          </cell>
          <cell r="CC12">
            <v>17</v>
          </cell>
          <cell r="CD12">
            <v>6</v>
          </cell>
          <cell r="CE12">
            <v>7</v>
          </cell>
          <cell r="CF12">
            <v>13</v>
          </cell>
          <cell r="CG12">
            <v>0</v>
          </cell>
          <cell r="CH12">
            <v>0</v>
          </cell>
          <cell r="CI12">
            <v>0</v>
          </cell>
          <cell r="CJ12">
            <v>3</v>
          </cell>
          <cell r="CK12">
            <v>7</v>
          </cell>
          <cell r="CL12">
            <v>123</v>
          </cell>
          <cell r="CM12">
            <v>7</v>
          </cell>
          <cell r="CN12">
            <v>1</v>
          </cell>
          <cell r="CP12">
            <v>5414</v>
          </cell>
        </row>
        <row r="13">
          <cell r="B13" t="str">
            <v>RED CHICLAYO MINSA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2</v>
          </cell>
          <cell r="U13">
            <v>2613</v>
          </cell>
          <cell r="V13">
            <v>1</v>
          </cell>
          <cell r="W13">
            <v>0</v>
          </cell>
          <cell r="X13">
            <v>2616</v>
          </cell>
          <cell r="Y13">
            <v>2616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2602</v>
          </cell>
          <cell r="AZ13">
            <v>2</v>
          </cell>
          <cell r="BA13">
            <v>0</v>
          </cell>
          <cell r="BB13">
            <v>1719</v>
          </cell>
          <cell r="BC13">
            <v>0</v>
          </cell>
          <cell r="BD13">
            <v>0</v>
          </cell>
          <cell r="BE13">
            <v>70</v>
          </cell>
          <cell r="BF13">
            <v>0</v>
          </cell>
          <cell r="BG13">
            <v>3</v>
          </cell>
          <cell r="BH13">
            <v>2578</v>
          </cell>
          <cell r="BI13">
            <v>1</v>
          </cell>
          <cell r="BJ13">
            <v>33</v>
          </cell>
          <cell r="BK13">
            <v>2573</v>
          </cell>
          <cell r="BL13">
            <v>7</v>
          </cell>
          <cell r="BM13">
            <v>0</v>
          </cell>
          <cell r="BN13">
            <v>140</v>
          </cell>
          <cell r="BO13">
            <v>266</v>
          </cell>
          <cell r="BP13">
            <v>42</v>
          </cell>
          <cell r="BQ13">
            <v>266</v>
          </cell>
          <cell r="BR13">
            <v>1979</v>
          </cell>
          <cell r="BS13">
            <v>221</v>
          </cell>
          <cell r="BT13">
            <v>56</v>
          </cell>
          <cell r="BU13">
            <v>217</v>
          </cell>
          <cell r="BV13">
            <v>17</v>
          </cell>
          <cell r="BW13">
            <v>810</v>
          </cell>
          <cell r="BX13">
            <v>118</v>
          </cell>
          <cell r="BY13">
            <v>1</v>
          </cell>
          <cell r="BZ13">
            <v>1</v>
          </cell>
          <cell r="CA13">
            <v>15</v>
          </cell>
          <cell r="CB13">
            <v>22</v>
          </cell>
          <cell r="CC13">
            <v>7</v>
          </cell>
          <cell r="CD13">
            <v>3</v>
          </cell>
          <cell r="CE13">
            <v>1</v>
          </cell>
          <cell r="CF13">
            <v>3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P13">
            <v>2616</v>
          </cell>
        </row>
        <row r="14">
          <cell r="B14" t="str">
            <v>RED CHICLAYO DISA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2</v>
          </cell>
          <cell r="U14">
            <v>2613</v>
          </cell>
          <cell r="V14">
            <v>1</v>
          </cell>
          <cell r="W14">
            <v>0</v>
          </cell>
          <cell r="X14">
            <v>2616</v>
          </cell>
          <cell r="Y14">
            <v>2616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2602</v>
          </cell>
          <cell r="AZ14">
            <v>2</v>
          </cell>
          <cell r="BA14">
            <v>0</v>
          </cell>
          <cell r="BB14">
            <v>1719</v>
          </cell>
          <cell r="BC14">
            <v>0</v>
          </cell>
          <cell r="BD14">
            <v>0</v>
          </cell>
          <cell r="BE14">
            <v>70</v>
          </cell>
          <cell r="BF14">
            <v>0</v>
          </cell>
          <cell r="BG14">
            <v>3</v>
          </cell>
          <cell r="BH14">
            <v>2578</v>
          </cell>
          <cell r="BI14">
            <v>1</v>
          </cell>
          <cell r="BJ14">
            <v>33</v>
          </cell>
          <cell r="BK14">
            <v>2573</v>
          </cell>
          <cell r="BL14">
            <v>7</v>
          </cell>
          <cell r="BM14">
            <v>0</v>
          </cell>
          <cell r="BN14">
            <v>140</v>
          </cell>
          <cell r="BO14">
            <v>266</v>
          </cell>
          <cell r="BP14">
            <v>42</v>
          </cell>
          <cell r="BQ14">
            <v>266</v>
          </cell>
          <cell r="BR14">
            <v>1979</v>
          </cell>
          <cell r="BS14">
            <v>221</v>
          </cell>
          <cell r="BT14">
            <v>56</v>
          </cell>
          <cell r="BU14">
            <v>217</v>
          </cell>
          <cell r="BV14">
            <v>17</v>
          </cell>
          <cell r="BW14">
            <v>810</v>
          </cell>
          <cell r="BX14">
            <v>118</v>
          </cell>
          <cell r="BY14">
            <v>1</v>
          </cell>
          <cell r="BZ14">
            <v>1</v>
          </cell>
          <cell r="CA14">
            <v>15</v>
          </cell>
          <cell r="CB14">
            <v>22</v>
          </cell>
          <cell r="CC14">
            <v>7</v>
          </cell>
          <cell r="CD14">
            <v>3</v>
          </cell>
          <cell r="CE14">
            <v>1</v>
          </cell>
          <cell r="CF14">
            <v>3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P14">
            <v>2616</v>
          </cell>
        </row>
        <row r="15">
          <cell r="B15" t="str">
            <v>MICRORED CHICLAYO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435</v>
          </cell>
          <cell r="V15">
            <v>0</v>
          </cell>
          <cell r="W15">
            <v>0</v>
          </cell>
          <cell r="X15">
            <v>435</v>
          </cell>
          <cell r="Y15">
            <v>435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432</v>
          </cell>
          <cell r="AZ15">
            <v>2</v>
          </cell>
          <cell r="BA15">
            <v>0</v>
          </cell>
          <cell r="BB15">
            <v>314</v>
          </cell>
          <cell r="BC15">
            <v>0</v>
          </cell>
          <cell r="BD15">
            <v>0</v>
          </cell>
          <cell r="BE15">
            <v>9</v>
          </cell>
          <cell r="BF15">
            <v>0</v>
          </cell>
          <cell r="BG15">
            <v>0</v>
          </cell>
          <cell r="BH15">
            <v>435</v>
          </cell>
          <cell r="BI15">
            <v>0</v>
          </cell>
          <cell r="BJ15">
            <v>32</v>
          </cell>
          <cell r="BK15">
            <v>432</v>
          </cell>
          <cell r="BL15">
            <v>3</v>
          </cell>
          <cell r="BM15">
            <v>0</v>
          </cell>
          <cell r="BN15">
            <v>19</v>
          </cell>
          <cell r="BO15">
            <v>28</v>
          </cell>
          <cell r="BP15">
            <v>3</v>
          </cell>
          <cell r="BQ15">
            <v>82</v>
          </cell>
          <cell r="BR15">
            <v>276</v>
          </cell>
          <cell r="BS15">
            <v>32</v>
          </cell>
          <cell r="BT15">
            <v>0</v>
          </cell>
          <cell r="BU15">
            <v>47</v>
          </cell>
          <cell r="BV15">
            <v>9</v>
          </cell>
          <cell r="BW15">
            <v>146</v>
          </cell>
          <cell r="BX15">
            <v>14</v>
          </cell>
          <cell r="BY15">
            <v>0</v>
          </cell>
          <cell r="BZ15">
            <v>0</v>
          </cell>
          <cell r="CA15">
            <v>4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P15">
            <v>435</v>
          </cell>
        </row>
        <row r="16">
          <cell r="A16" t="str">
            <v>000004318</v>
          </cell>
          <cell r="B16" t="str">
            <v>C.S. JOSE OLAYA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250</v>
          </cell>
          <cell r="V16">
            <v>0</v>
          </cell>
          <cell r="W16">
            <v>0</v>
          </cell>
          <cell r="X16">
            <v>250</v>
          </cell>
          <cell r="Y16">
            <v>250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247</v>
          </cell>
          <cell r="AZ16">
            <v>2</v>
          </cell>
          <cell r="BA16">
            <v>0</v>
          </cell>
          <cell r="BB16">
            <v>188</v>
          </cell>
          <cell r="BC16">
            <v>0</v>
          </cell>
          <cell r="BD16">
            <v>0</v>
          </cell>
          <cell r="BE16">
            <v>2</v>
          </cell>
          <cell r="BF16">
            <v>0</v>
          </cell>
          <cell r="BG16">
            <v>0</v>
          </cell>
          <cell r="BH16">
            <v>250</v>
          </cell>
          <cell r="BI16">
            <v>0</v>
          </cell>
          <cell r="BJ16">
            <v>32</v>
          </cell>
          <cell r="BK16">
            <v>247</v>
          </cell>
          <cell r="BL16">
            <v>3</v>
          </cell>
          <cell r="BM16">
            <v>0</v>
          </cell>
          <cell r="BN16">
            <v>10</v>
          </cell>
          <cell r="BO16">
            <v>1</v>
          </cell>
          <cell r="BP16">
            <v>0</v>
          </cell>
          <cell r="BQ16">
            <v>6</v>
          </cell>
          <cell r="BR16">
            <v>116</v>
          </cell>
          <cell r="BS16">
            <v>11</v>
          </cell>
          <cell r="BT16">
            <v>0</v>
          </cell>
          <cell r="BU16">
            <v>18</v>
          </cell>
          <cell r="BV16">
            <v>0</v>
          </cell>
          <cell r="BW16">
            <v>95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P16">
            <v>250</v>
          </cell>
        </row>
        <row r="17">
          <cell r="A17" t="str">
            <v>000004321</v>
          </cell>
          <cell r="B17" t="str">
            <v>C.S. TUPAC AMARU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P17">
            <v>0</v>
          </cell>
        </row>
        <row r="18">
          <cell r="A18" t="str">
            <v>000004320</v>
          </cell>
          <cell r="B18" t="str">
            <v>C.S. JORGE CHÁVEZ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P18">
            <v>0</v>
          </cell>
        </row>
        <row r="19">
          <cell r="A19" t="str">
            <v>000004319</v>
          </cell>
          <cell r="B19" t="str">
            <v>C.S. SAN ANTONIO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P19">
            <v>0</v>
          </cell>
        </row>
        <row r="20">
          <cell r="A20" t="str">
            <v>000004324</v>
          </cell>
          <cell r="B20" t="str">
            <v>C.S. CERROPÓN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185</v>
          </cell>
          <cell r="V20">
            <v>0</v>
          </cell>
          <cell r="W20">
            <v>0</v>
          </cell>
          <cell r="X20">
            <v>185</v>
          </cell>
          <cell r="Y20">
            <v>185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185</v>
          </cell>
          <cell r="AZ20">
            <v>0</v>
          </cell>
          <cell r="BA20">
            <v>0</v>
          </cell>
          <cell r="BB20">
            <v>126</v>
          </cell>
          <cell r="BC20">
            <v>0</v>
          </cell>
          <cell r="BD20">
            <v>0</v>
          </cell>
          <cell r="BE20">
            <v>7</v>
          </cell>
          <cell r="BF20">
            <v>0</v>
          </cell>
          <cell r="BG20">
            <v>0</v>
          </cell>
          <cell r="BH20">
            <v>185</v>
          </cell>
          <cell r="BI20">
            <v>0</v>
          </cell>
          <cell r="BJ20">
            <v>0</v>
          </cell>
          <cell r="BK20">
            <v>185</v>
          </cell>
          <cell r="BL20">
            <v>0</v>
          </cell>
          <cell r="BM20">
            <v>0</v>
          </cell>
          <cell r="BN20">
            <v>9</v>
          </cell>
          <cell r="BO20">
            <v>27</v>
          </cell>
          <cell r="BP20">
            <v>3</v>
          </cell>
          <cell r="BQ20">
            <v>76</v>
          </cell>
          <cell r="BR20">
            <v>160</v>
          </cell>
          <cell r="BS20">
            <v>21</v>
          </cell>
          <cell r="BT20">
            <v>0</v>
          </cell>
          <cell r="BU20">
            <v>29</v>
          </cell>
          <cell r="BV20">
            <v>9</v>
          </cell>
          <cell r="BW20">
            <v>51</v>
          </cell>
          <cell r="BX20">
            <v>14</v>
          </cell>
          <cell r="BY20">
            <v>0</v>
          </cell>
          <cell r="BZ20">
            <v>0</v>
          </cell>
          <cell r="CA20">
            <v>4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P20">
            <v>185</v>
          </cell>
        </row>
        <row r="21">
          <cell r="A21" t="str">
            <v>000004322</v>
          </cell>
          <cell r="B21" t="str">
            <v>C.S. JOSÉ QUIÑÓNEZ GONZALES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P21">
            <v>0</v>
          </cell>
        </row>
        <row r="22">
          <cell r="A22" t="str">
            <v>000004323</v>
          </cell>
          <cell r="B22" t="str">
            <v>P.S. CRUZ DE LA ESPERANZA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P22">
            <v>0</v>
          </cell>
        </row>
        <row r="23">
          <cell r="B23" t="str">
            <v>MICRORED  JOSE L. ORTÍZ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894</v>
          </cell>
          <cell r="V23">
            <v>1</v>
          </cell>
          <cell r="W23">
            <v>0</v>
          </cell>
          <cell r="X23">
            <v>895</v>
          </cell>
          <cell r="Y23">
            <v>895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907</v>
          </cell>
          <cell r="AZ23">
            <v>0</v>
          </cell>
          <cell r="BA23">
            <v>0</v>
          </cell>
          <cell r="BB23">
            <v>639</v>
          </cell>
          <cell r="BC23">
            <v>0</v>
          </cell>
          <cell r="BD23">
            <v>0</v>
          </cell>
          <cell r="BE23">
            <v>28</v>
          </cell>
          <cell r="BF23">
            <v>0</v>
          </cell>
          <cell r="BG23">
            <v>3</v>
          </cell>
          <cell r="BH23">
            <v>895</v>
          </cell>
          <cell r="BI23">
            <v>0</v>
          </cell>
          <cell r="BJ23">
            <v>1</v>
          </cell>
          <cell r="BK23">
            <v>895</v>
          </cell>
          <cell r="BL23">
            <v>1</v>
          </cell>
          <cell r="BM23">
            <v>0</v>
          </cell>
          <cell r="BN23">
            <v>37</v>
          </cell>
          <cell r="BO23">
            <v>55</v>
          </cell>
          <cell r="BP23">
            <v>10</v>
          </cell>
          <cell r="BQ23">
            <v>30</v>
          </cell>
          <cell r="BR23">
            <v>528</v>
          </cell>
          <cell r="BS23">
            <v>68</v>
          </cell>
          <cell r="BT23">
            <v>4</v>
          </cell>
          <cell r="BU23">
            <v>60</v>
          </cell>
          <cell r="BV23">
            <v>0</v>
          </cell>
          <cell r="BW23">
            <v>268</v>
          </cell>
          <cell r="BX23">
            <v>12</v>
          </cell>
          <cell r="BY23">
            <v>0</v>
          </cell>
          <cell r="BZ23">
            <v>1</v>
          </cell>
          <cell r="CA23">
            <v>3</v>
          </cell>
          <cell r="CB23">
            <v>8</v>
          </cell>
          <cell r="CC23">
            <v>2</v>
          </cell>
          <cell r="CD23">
            <v>2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P23">
            <v>895</v>
          </cell>
        </row>
        <row r="24">
          <cell r="A24" t="str">
            <v>000004331</v>
          </cell>
          <cell r="B24" t="str">
            <v>C.S. JOSÉ LEONARDO ORTÍZ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262</v>
          </cell>
          <cell r="V24">
            <v>0</v>
          </cell>
          <cell r="W24">
            <v>0</v>
          </cell>
          <cell r="X24">
            <v>262</v>
          </cell>
          <cell r="Y24">
            <v>262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275</v>
          </cell>
          <cell r="AZ24">
            <v>0</v>
          </cell>
          <cell r="BA24">
            <v>0</v>
          </cell>
          <cell r="BB24">
            <v>186</v>
          </cell>
          <cell r="BC24">
            <v>0</v>
          </cell>
          <cell r="BD24">
            <v>0</v>
          </cell>
          <cell r="BE24">
            <v>8</v>
          </cell>
          <cell r="BF24">
            <v>0</v>
          </cell>
          <cell r="BG24">
            <v>0</v>
          </cell>
          <cell r="BH24">
            <v>262</v>
          </cell>
          <cell r="BI24">
            <v>0</v>
          </cell>
          <cell r="BJ24">
            <v>0</v>
          </cell>
          <cell r="BK24">
            <v>262</v>
          </cell>
          <cell r="BL24">
            <v>0</v>
          </cell>
          <cell r="BM24">
            <v>0</v>
          </cell>
          <cell r="BN24">
            <v>15</v>
          </cell>
          <cell r="BO24">
            <v>26</v>
          </cell>
          <cell r="BP24">
            <v>5</v>
          </cell>
          <cell r="BQ24">
            <v>7</v>
          </cell>
          <cell r="BR24">
            <v>187</v>
          </cell>
          <cell r="BS24">
            <v>28</v>
          </cell>
          <cell r="BT24">
            <v>4</v>
          </cell>
          <cell r="BU24">
            <v>18</v>
          </cell>
          <cell r="BV24">
            <v>0</v>
          </cell>
          <cell r="BW24">
            <v>56</v>
          </cell>
          <cell r="BX24">
            <v>0</v>
          </cell>
          <cell r="BY24">
            <v>0</v>
          </cell>
          <cell r="BZ24">
            <v>1</v>
          </cell>
          <cell r="CA24">
            <v>3</v>
          </cell>
          <cell r="CB24">
            <v>4</v>
          </cell>
          <cell r="CC24">
            <v>1</v>
          </cell>
          <cell r="CD24">
            <v>1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P24">
            <v>262</v>
          </cell>
        </row>
        <row r="25">
          <cell r="A25" t="str">
            <v>000004332</v>
          </cell>
          <cell r="B25" t="str">
            <v>C.S. PEDRO PABLO  ATUSPARIAS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395</v>
          </cell>
          <cell r="V25">
            <v>1</v>
          </cell>
          <cell r="W25">
            <v>0</v>
          </cell>
          <cell r="X25">
            <v>396</v>
          </cell>
          <cell r="Y25">
            <v>396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395</v>
          </cell>
          <cell r="AZ25">
            <v>0</v>
          </cell>
          <cell r="BA25">
            <v>0</v>
          </cell>
          <cell r="BB25">
            <v>284</v>
          </cell>
          <cell r="BC25">
            <v>0</v>
          </cell>
          <cell r="BD25">
            <v>0</v>
          </cell>
          <cell r="BE25">
            <v>13</v>
          </cell>
          <cell r="BF25">
            <v>0</v>
          </cell>
          <cell r="BG25">
            <v>0</v>
          </cell>
          <cell r="BH25">
            <v>396</v>
          </cell>
          <cell r="BI25">
            <v>0</v>
          </cell>
          <cell r="BJ25">
            <v>0</v>
          </cell>
          <cell r="BK25">
            <v>396</v>
          </cell>
          <cell r="BL25">
            <v>1</v>
          </cell>
          <cell r="BM25">
            <v>0</v>
          </cell>
          <cell r="BN25">
            <v>21</v>
          </cell>
          <cell r="BO25">
            <v>29</v>
          </cell>
          <cell r="BP25">
            <v>5</v>
          </cell>
          <cell r="BQ25">
            <v>22</v>
          </cell>
          <cell r="BR25">
            <v>275</v>
          </cell>
          <cell r="BS25">
            <v>37</v>
          </cell>
          <cell r="BT25">
            <v>0</v>
          </cell>
          <cell r="BU25">
            <v>38</v>
          </cell>
          <cell r="BV25">
            <v>0</v>
          </cell>
          <cell r="BW25">
            <v>174</v>
          </cell>
          <cell r="BX25">
            <v>12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P25">
            <v>396</v>
          </cell>
        </row>
        <row r="26">
          <cell r="A26" t="str">
            <v>000004333</v>
          </cell>
          <cell r="B26" t="str">
            <v>C.S. PAUL HARRIS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237</v>
          </cell>
          <cell r="V26">
            <v>0</v>
          </cell>
          <cell r="W26">
            <v>0</v>
          </cell>
          <cell r="X26">
            <v>237</v>
          </cell>
          <cell r="Y26">
            <v>237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237</v>
          </cell>
          <cell r="AZ26">
            <v>0</v>
          </cell>
          <cell r="BA26">
            <v>0</v>
          </cell>
          <cell r="BB26">
            <v>169</v>
          </cell>
          <cell r="BC26">
            <v>0</v>
          </cell>
          <cell r="BD26">
            <v>0</v>
          </cell>
          <cell r="BE26">
            <v>7</v>
          </cell>
          <cell r="BF26">
            <v>0</v>
          </cell>
          <cell r="BG26">
            <v>3</v>
          </cell>
          <cell r="BH26">
            <v>237</v>
          </cell>
          <cell r="BI26">
            <v>0</v>
          </cell>
          <cell r="BJ26">
            <v>1</v>
          </cell>
          <cell r="BK26">
            <v>237</v>
          </cell>
          <cell r="BL26">
            <v>0</v>
          </cell>
          <cell r="BM26">
            <v>0</v>
          </cell>
          <cell r="BN26">
            <v>1</v>
          </cell>
          <cell r="BO26">
            <v>0</v>
          </cell>
          <cell r="BP26">
            <v>0</v>
          </cell>
          <cell r="BQ26">
            <v>1</v>
          </cell>
          <cell r="BR26">
            <v>66</v>
          </cell>
          <cell r="BS26">
            <v>3</v>
          </cell>
          <cell r="BT26">
            <v>0</v>
          </cell>
          <cell r="BU26">
            <v>4</v>
          </cell>
          <cell r="BV26">
            <v>0</v>
          </cell>
          <cell r="BW26">
            <v>38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4</v>
          </cell>
          <cell r="CC26">
            <v>1</v>
          </cell>
          <cell r="CD26">
            <v>1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P26">
            <v>237</v>
          </cell>
        </row>
        <row r="27">
          <cell r="A27" t="str">
            <v>000004334</v>
          </cell>
          <cell r="B27" t="str">
            <v>P.S. CULPÓN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P27">
            <v>0</v>
          </cell>
        </row>
        <row r="28">
          <cell r="A28" t="str">
            <v>000004335</v>
          </cell>
          <cell r="B28" t="str">
            <v>P.S. SANTA ANA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P28">
            <v>0</v>
          </cell>
        </row>
        <row r="29">
          <cell r="A29" t="str">
            <v>000007183</v>
          </cell>
          <cell r="B29" t="str">
            <v>C.S. VILLA HERMOSA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P29">
            <v>0</v>
          </cell>
        </row>
        <row r="30">
          <cell r="B30" t="str">
            <v>MICRORED PIMENTEL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2</v>
          </cell>
          <cell r="U30">
            <v>120</v>
          </cell>
          <cell r="V30">
            <v>0</v>
          </cell>
          <cell r="W30">
            <v>0</v>
          </cell>
          <cell r="X30">
            <v>122</v>
          </cell>
          <cell r="Y30">
            <v>122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122</v>
          </cell>
          <cell r="AZ30">
            <v>0</v>
          </cell>
          <cell r="BA30">
            <v>0</v>
          </cell>
          <cell r="BB30">
            <v>87</v>
          </cell>
          <cell r="BC30">
            <v>0</v>
          </cell>
          <cell r="BD30">
            <v>0</v>
          </cell>
          <cell r="BE30">
            <v>6</v>
          </cell>
          <cell r="BF30">
            <v>0</v>
          </cell>
          <cell r="BG30">
            <v>0</v>
          </cell>
          <cell r="BH30">
            <v>121</v>
          </cell>
          <cell r="BI30">
            <v>0</v>
          </cell>
          <cell r="BJ30">
            <v>0</v>
          </cell>
          <cell r="BK30">
            <v>122</v>
          </cell>
          <cell r="BL30">
            <v>0</v>
          </cell>
          <cell r="BM30">
            <v>0</v>
          </cell>
          <cell r="BN30">
            <v>4</v>
          </cell>
          <cell r="BO30">
            <v>24</v>
          </cell>
          <cell r="BP30">
            <v>4</v>
          </cell>
          <cell r="BQ30">
            <v>23</v>
          </cell>
          <cell r="BR30">
            <v>134</v>
          </cell>
          <cell r="BS30">
            <v>7</v>
          </cell>
          <cell r="BT30">
            <v>0</v>
          </cell>
          <cell r="BU30">
            <v>10</v>
          </cell>
          <cell r="BV30">
            <v>0</v>
          </cell>
          <cell r="BW30">
            <v>9</v>
          </cell>
          <cell r="BX30">
            <v>0</v>
          </cell>
          <cell r="BY30">
            <v>0</v>
          </cell>
          <cell r="BZ30">
            <v>0</v>
          </cell>
          <cell r="CA30">
            <v>7</v>
          </cell>
          <cell r="CB30">
            <v>1</v>
          </cell>
          <cell r="CC30">
            <v>0</v>
          </cell>
          <cell r="CD30">
            <v>0</v>
          </cell>
          <cell r="CE30">
            <v>0</v>
          </cell>
          <cell r="CF30">
            <v>3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P30">
            <v>122</v>
          </cell>
        </row>
        <row r="31">
          <cell r="A31" t="str">
            <v>000004338</v>
          </cell>
          <cell r="B31" t="str">
            <v>C.S. PIMENTEL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2</v>
          </cell>
          <cell r="U31">
            <v>120</v>
          </cell>
          <cell r="V31">
            <v>0</v>
          </cell>
          <cell r="W31">
            <v>0</v>
          </cell>
          <cell r="X31">
            <v>122</v>
          </cell>
          <cell r="Y31">
            <v>122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122</v>
          </cell>
          <cell r="AZ31">
            <v>0</v>
          </cell>
          <cell r="BA31">
            <v>0</v>
          </cell>
          <cell r="BB31">
            <v>87</v>
          </cell>
          <cell r="BC31">
            <v>0</v>
          </cell>
          <cell r="BD31">
            <v>0</v>
          </cell>
          <cell r="BE31">
            <v>6</v>
          </cell>
          <cell r="BF31">
            <v>0</v>
          </cell>
          <cell r="BG31">
            <v>0</v>
          </cell>
          <cell r="BH31">
            <v>121</v>
          </cell>
          <cell r="BI31">
            <v>0</v>
          </cell>
          <cell r="BJ31">
            <v>0</v>
          </cell>
          <cell r="BK31">
            <v>122</v>
          </cell>
          <cell r="BL31">
            <v>0</v>
          </cell>
          <cell r="BM31">
            <v>0</v>
          </cell>
          <cell r="BN31">
            <v>4</v>
          </cell>
          <cell r="BO31">
            <v>24</v>
          </cell>
          <cell r="BP31">
            <v>4</v>
          </cell>
          <cell r="BQ31">
            <v>23</v>
          </cell>
          <cell r="BR31">
            <v>134</v>
          </cell>
          <cell r="BS31">
            <v>7</v>
          </cell>
          <cell r="BT31">
            <v>0</v>
          </cell>
          <cell r="BU31">
            <v>10</v>
          </cell>
          <cell r="BV31">
            <v>0</v>
          </cell>
          <cell r="BW31">
            <v>9</v>
          </cell>
          <cell r="BX31">
            <v>0</v>
          </cell>
          <cell r="BY31">
            <v>0</v>
          </cell>
          <cell r="BZ31">
            <v>0</v>
          </cell>
          <cell r="CA31">
            <v>7</v>
          </cell>
          <cell r="CB31">
            <v>1</v>
          </cell>
          <cell r="CC31">
            <v>0</v>
          </cell>
          <cell r="CD31">
            <v>0</v>
          </cell>
          <cell r="CE31">
            <v>0</v>
          </cell>
          <cell r="CF31">
            <v>3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P31">
            <v>122</v>
          </cell>
        </row>
        <row r="32">
          <cell r="A32" t="str">
            <v>000007306</v>
          </cell>
          <cell r="B32" t="str">
            <v>P.S. LAS FLORES DE LA PRADERA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P32">
            <v>0</v>
          </cell>
        </row>
        <row r="33">
          <cell r="B33" t="str">
            <v>MICRORED SAN JOSE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P33">
            <v>0</v>
          </cell>
        </row>
        <row r="34">
          <cell r="A34" t="str">
            <v>000004345</v>
          </cell>
          <cell r="B34" t="str">
            <v>C.S. SAN JOSÉ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P34">
            <v>0</v>
          </cell>
        </row>
        <row r="35">
          <cell r="A35" t="str">
            <v>000004346</v>
          </cell>
          <cell r="B35" t="str">
            <v>P.S. SAN CARLOS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P35">
            <v>0</v>
          </cell>
        </row>
        <row r="36">
          <cell r="A36" t="str">
            <v>000004347</v>
          </cell>
          <cell r="B36" t="str">
            <v>P.S. BODEGONES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P36">
            <v>0</v>
          </cell>
        </row>
        <row r="37">
          <cell r="A37" t="str">
            <v>000004348</v>
          </cell>
          <cell r="B37" t="str">
            <v>P.S. CIUDAD DE DIOS - JUAN TOMIS S.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P37">
            <v>0</v>
          </cell>
        </row>
        <row r="38">
          <cell r="B38" t="str">
            <v>MICRORED   LA VICTORIA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272</v>
          </cell>
          <cell r="V38">
            <v>0</v>
          </cell>
          <cell r="W38">
            <v>0</v>
          </cell>
          <cell r="X38">
            <v>272</v>
          </cell>
          <cell r="Y38">
            <v>272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272</v>
          </cell>
          <cell r="AZ38">
            <v>0</v>
          </cell>
          <cell r="BA38">
            <v>0</v>
          </cell>
          <cell r="BB38">
            <v>180</v>
          </cell>
          <cell r="BC38">
            <v>0</v>
          </cell>
          <cell r="BD38">
            <v>0</v>
          </cell>
          <cell r="BE38">
            <v>1</v>
          </cell>
          <cell r="BF38">
            <v>0</v>
          </cell>
          <cell r="BG38">
            <v>0</v>
          </cell>
          <cell r="BH38">
            <v>272</v>
          </cell>
          <cell r="BI38">
            <v>0</v>
          </cell>
          <cell r="BJ38">
            <v>0</v>
          </cell>
          <cell r="BK38">
            <v>272</v>
          </cell>
          <cell r="BL38">
            <v>0</v>
          </cell>
          <cell r="BM38">
            <v>0</v>
          </cell>
          <cell r="BN38">
            <v>17</v>
          </cell>
          <cell r="BO38">
            <v>57</v>
          </cell>
          <cell r="BP38">
            <v>3</v>
          </cell>
          <cell r="BQ38">
            <v>13</v>
          </cell>
          <cell r="BR38">
            <v>123</v>
          </cell>
          <cell r="BS38">
            <v>32</v>
          </cell>
          <cell r="BT38">
            <v>0</v>
          </cell>
          <cell r="BU38">
            <v>15</v>
          </cell>
          <cell r="BV38">
            <v>1</v>
          </cell>
          <cell r="BW38">
            <v>84</v>
          </cell>
          <cell r="BX38">
            <v>86</v>
          </cell>
          <cell r="BY38">
            <v>0</v>
          </cell>
          <cell r="BZ38">
            <v>0</v>
          </cell>
          <cell r="CA38">
            <v>1</v>
          </cell>
          <cell r="CB38">
            <v>3</v>
          </cell>
          <cell r="CC38">
            <v>1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P38">
            <v>272</v>
          </cell>
        </row>
        <row r="39">
          <cell r="A39" t="str">
            <v>000004327</v>
          </cell>
          <cell r="B39" t="str">
            <v>C.S. LA VICTORIA SECTOR 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P39">
            <v>0</v>
          </cell>
        </row>
        <row r="40">
          <cell r="A40" t="str">
            <v>000004328</v>
          </cell>
          <cell r="B40" t="str">
            <v xml:space="preserve">C.S. LA VICTORIA SECTOR II - 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P40">
            <v>0</v>
          </cell>
        </row>
        <row r="41">
          <cell r="A41" t="str">
            <v>000004329</v>
          </cell>
          <cell r="B41" t="str">
            <v xml:space="preserve">C.S. FERNANDO CARBAJAL - EL BOSQUE 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272</v>
          </cell>
          <cell r="V41">
            <v>0</v>
          </cell>
          <cell r="W41">
            <v>0</v>
          </cell>
          <cell r="X41">
            <v>272</v>
          </cell>
          <cell r="Y41">
            <v>272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272</v>
          </cell>
          <cell r="AZ41">
            <v>0</v>
          </cell>
          <cell r="BA41">
            <v>0</v>
          </cell>
          <cell r="BB41">
            <v>180</v>
          </cell>
          <cell r="BC41">
            <v>0</v>
          </cell>
          <cell r="BD41">
            <v>0</v>
          </cell>
          <cell r="BE41">
            <v>1</v>
          </cell>
          <cell r="BF41">
            <v>0</v>
          </cell>
          <cell r="BG41">
            <v>0</v>
          </cell>
          <cell r="BH41">
            <v>272</v>
          </cell>
          <cell r="BI41">
            <v>0</v>
          </cell>
          <cell r="BJ41">
            <v>0</v>
          </cell>
          <cell r="BK41">
            <v>272</v>
          </cell>
          <cell r="BL41">
            <v>0</v>
          </cell>
          <cell r="BM41">
            <v>0</v>
          </cell>
          <cell r="BN41">
            <v>17</v>
          </cell>
          <cell r="BO41">
            <v>57</v>
          </cell>
          <cell r="BP41">
            <v>3</v>
          </cell>
          <cell r="BQ41">
            <v>13</v>
          </cell>
          <cell r="BR41">
            <v>123</v>
          </cell>
          <cell r="BS41">
            <v>32</v>
          </cell>
          <cell r="BT41">
            <v>0</v>
          </cell>
          <cell r="BU41">
            <v>15</v>
          </cell>
          <cell r="BV41">
            <v>1</v>
          </cell>
          <cell r="BW41">
            <v>84</v>
          </cell>
          <cell r="BX41">
            <v>86</v>
          </cell>
          <cell r="BY41">
            <v>0</v>
          </cell>
          <cell r="BZ41">
            <v>0</v>
          </cell>
          <cell r="CA41">
            <v>1</v>
          </cell>
          <cell r="CB41">
            <v>3</v>
          </cell>
          <cell r="CC41">
            <v>1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P41">
            <v>272</v>
          </cell>
        </row>
        <row r="42">
          <cell r="A42" t="str">
            <v>000004330</v>
          </cell>
          <cell r="B42" t="str">
            <v>P.S. CHOSICA DEL NORTE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P42">
            <v>0</v>
          </cell>
        </row>
        <row r="43">
          <cell r="A43" t="str">
            <v>000007410</v>
          </cell>
          <cell r="B43" t="str">
            <v>P.S. ANTONIO RAYMONDI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P43">
            <v>0</v>
          </cell>
        </row>
        <row r="44">
          <cell r="B44" t="str">
            <v>MICRORED  CAYALTI- ZAÑA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34</v>
          </cell>
          <cell r="V44">
            <v>0</v>
          </cell>
          <cell r="W44">
            <v>0</v>
          </cell>
          <cell r="X44">
            <v>34</v>
          </cell>
          <cell r="Y44">
            <v>34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34</v>
          </cell>
          <cell r="AZ44">
            <v>0</v>
          </cell>
          <cell r="BA44">
            <v>0</v>
          </cell>
          <cell r="BB44">
            <v>8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18</v>
          </cell>
          <cell r="BI44">
            <v>0</v>
          </cell>
          <cell r="BJ44">
            <v>0</v>
          </cell>
          <cell r="BK44">
            <v>18</v>
          </cell>
          <cell r="BL44">
            <v>0</v>
          </cell>
          <cell r="BM44">
            <v>0</v>
          </cell>
          <cell r="BN44">
            <v>2</v>
          </cell>
          <cell r="BO44">
            <v>0</v>
          </cell>
          <cell r="BP44">
            <v>1</v>
          </cell>
          <cell r="BQ44">
            <v>19</v>
          </cell>
          <cell r="BR44">
            <v>49</v>
          </cell>
          <cell r="BS44">
            <v>2</v>
          </cell>
          <cell r="BT44">
            <v>2</v>
          </cell>
          <cell r="BU44">
            <v>3</v>
          </cell>
          <cell r="BV44">
            <v>1</v>
          </cell>
          <cell r="BW44">
            <v>11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1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P44">
            <v>34</v>
          </cell>
        </row>
        <row r="45">
          <cell r="A45" t="str">
            <v>000004356</v>
          </cell>
          <cell r="B45" t="str">
            <v>C.S. ZAÑA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P45">
            <v>0</v>
          </cell>
        </row>
        <row r="46">
          <cell r="A46" t="str">
            <v>000006722</v>
          </cell>
          <cell r="B46" t="str">
            <v>C.S. CAYALTÍ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34</v>
          </cell>
          <cell r="V46">
            <v>0</v>
          </cell>
          <cell r="W46">
            <v>0</v>
          </cell>
          <cell r="X46">
            <v>34</v>
          </cell>
          <cell r="Y46">
            <v>34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34</v>
          </cell>
          <cell r="AZ46">
            <v>0</v>
          </cell>
          <cell r="BA46">
            <v>0</v>
          </cell>
          <cell r="BB46">
            <v>8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18</v>
          </cell>
          <cell r="BI46">
            <v>0</v>
          </cell>
          <cell r="BJ46">
            <v>0</v>
          </cell>
          <cell r="BK46">
            <v>18</v>
          </cell>
          <cell r="BL46">
            <v>0</v>
          </cell>
          <cell r="BM46">
            <v>0</v>
          </cell>
          <cell r="BN46">
            <v>2</v>
          </cell>
          <cell r="BO46">
            <v>0</v>
          </cell>
          <cell r="BP46">
            <v>1</v>
          </cell>
          <cell r="BQ46">
            <v>19</v>
          </cell>
          <cell r="BR46">
            <v>49</v>
          </cell>
          <cell r="BS46">
            <v>2</v>
          </cell>
          <cell r="BT46">
            <v>2</v>
          </cell>
          <cell r="BU46">
            <v>3</v>
          </cell>
          <cell r="BV46">
            <v>1</v>
          </cell>
          <cell r="BW46">
            <v>11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1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P46">
            <v>34</v>
          </cell>
        </row>
        <row r="47">
          <cell r="A47" t="str">
            <v>000004357</v>
          </cell>
          <cell r="B47" t="str">
            <v>P.S. COLLIQUE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P47">
            <v>0</v>
          </cell>
        </row>
        <row r="48">
          <cell r="A48" t="str">
            <v>000004358</v>
          </cell>
          <cell r="B48" t="str">
            <v>P.S. GUAYAQUIL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P48">
            <v>0</v>
          </cell>
        </row>
        <row r="49">
          <cell r="A49" t="str">
            <v>000004369</v>
          </cell>
          <cell r="B49" t="str">
            <v>P.S. LA OTRA BANDA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P49">
            <v>0</v>
          </cell>
        </row>
        <row r="50">
          <cell r="B50" t="str">
            <v>MICRORED POSOPE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202</v>
          </cell>
          <cell r="V50">
            <v>0</v>
          </cell>
          <cell r="W50">
            <v>0</v>
          </cell>
          <cell r="X50">
            <v>202</v>
          </cell>
          <cell r="Y50">
            <v>202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202</v>
          </cell>
          <cell r="AZ50">
            <v>0</v>
          </cell>
          <cell r="BA50">
            <v>0</v>
          </cell>
          <cell r="BB50">
            <v>150</v>
          </cell>
          <cell r="BC50">
            <v>0</v>
          </cell>
          <cell r="BD50">
            <v>0</v>
          </cell>
          <cell r="BE50">
            <v>4</v>
          </cell>
          <cell r="BF50">
            <v>0</v>
          </cell>
          <cell r="BG50">
            <v>0</v>
          </cell>
          <cell r="BH50">
            <v>202</v>
          </cell>
          <cell r="BI50">
            <v>0</v>
          </cell>
          <cell r="BJ50">
            <v>0</v>
          </cell>
          <cell r="BK50">
            <v>199</v>
          </cell>
          <cell r="BL50">
            <v>3</v>
          </cell>
          <cell r="BM50">
            <v>0</v>
          </cell>
          <cell r="BN50">
            <v>0</v>
          </cell>
          <cell r="BO50">
            <v>11</v>
          </cell>
          <cell r="BP50">
            <v>0</v>
          </cell>
          <cell r="BQ50">
            <v>16</v>
          </cell>
          <cell r="BR50">
            <v>277</v>
          </cell>
          <cell r="BS50">
            <v>2</v>
          </cell>
          <cell r="BT50">
            <v>0</v>
          </cell>
          <cell r="BU50">
            <v>5</v>
          </cell>
          <cell r="BV50">
            <v>5</v>
          </cell>
          <cell r="BW50">
            <v>35</v>
          </cell>
          <cell r="BX50">
            <v>0</v>
          </cell>
          <cell r="BY50">
            <v>1</v>
          </cell>
          <cell r="BZ50">
            <v>0</v>
          </cell>
          <cell r="CA50">
            <v>0</v>
          </cell>
          <cell r="CB50">
            <v>3</v>
          </cell>
          <cell r="CC50">
            <v>1</v>
          </cell>
          <cell r="CD50">
            <v>0</v>
          </cell>
          <cell r="CE50">
            <v>1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P50">
            <v>202</v>
          </cell>
        </row>
        <row r="51">
          <cell r="A51" t="str">
            <v>000004336</v>
          </cell>
          <cell r="B51" t="str">
            <v>C.S. PÓSOPE ALTO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202</v>
          </cell>
          <cell r="V51">
            <v>0</v>
          </cell>
          <cell r="W51">
            <v>0</v>
          </cell>
          <cell r="X51">
            <v>202</v>
          </cell>
          <cell r="Y51">
            <v>202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202</v>
          </cell>
          <cell r="AZ51">
            <v>0</v>
          </cell>
          <cell r="BA51">
            <v>0</v>
          </cell>
          <cell r="BB51">
            <v>150</v>
          </cell>
          <cell r="BC51">
            <v>0</v>
          </cell>
          <cell r="BD51">
            <v>0</v>
          </cell>
          <cell r="BE51">
            <v>4</v>
          </cell>
          <cell r="BF51">
            <v>0</v>
          </cell>
          <cell r="BG51">
            <v>0</v>
          </cell>
          <cell r="BH51">
            <v>202</v>
          </cell>
          <cell r="BI51">
            <v>0</v>
          </cell>
          <cell r="BJ51">
            <v>0</v>
          </cell>
          <cell r="BK51">
            <v>199</v>
          </cell>
          <cell r="BL51">
            <v>3</v>
          </cell>
          <cell r="BM51">
            <v>0</v>
          </cell>
          <cell r="BN51">
            <v>0</v>
          </cell>
          <cell r="BO51">
            <v>11</v>
          </cell>
          <cell r="BP51">
            <v>0</v>
          </cell>
          <cell r="BQ51">
            <v>16</v>
          </cell>
          <cell r="BR51">
            <v>277</v>
          </cell>
          <cell r="BS51">
            <v>2</v>
          </cell>
          <cell r="BT51">
            <v>0</v>
          </cell>
          <cell r="BU51">
            <v>5</v>
          </cell>
          <cell r="BV51">
            <v>5</v>
          </cell>
          <cell r="BW51">
            <v>35</v>
          </cell>
          <cell r="BX51">
            <v>0</v>
          </cell>
          <cell r="BY51">
            <v>1</v>
          </cell>
          <cell r="BZ51">
            <v>0</v>
          </cell>
          <cell r="CA51">
            <v>0</v>
          </cell>
          <cell r="CB51">
            <v>3</v>
          </cell>
          <cell r="CC51">
            <v>1</v>
          </cell>
          <cell r="CD51">
            <v>0</v>
          </cell>
          <cell r="CE51">
            <v>1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P51">
            <v>202</v>
          </cell>
        </row>
        <row r="52">
          <cell r="A52" t="str">
            <v>000006723</v>
          </cell>
          <cell r="B52" t="str">
            <v>C.S. TUMAN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P52">
            <v>0</v>
          </cell>
        </row>
        <row r="53">
          <cell r="A53" t="str">
            <v>000004337</v>
          </cell>
          <cell r="B53" t="str">
            <v>P.S. PAMPA LA VICTORIA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P53">
            <v>0</v>
          </cell>
        </row>
        <row r="54">
          <cell r="A54" t="str">
            <v>000006997</v>
          </cell>
          <cell r="B54" t="str">
            <v>P.S. PUCALÁ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P54">
            <v>0</v>
          </cell>
        </row>
        <row r="55">
          <cell r="B55" t="str">
            <v>MICRORED POMALCA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P55">
            <v>0</v>
          </cell>
        </row>
        <row r="56">
          <cell r="A56" t="str">
            <v>000004340</v>
          </cell>
          <cell r="B56" t="str">
            <v>P.S. SAN ANTONIO (POMALCA)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P56">
            <v>0</v>
          </cell>
        </row>
        <row r="57">
          <cell r="A57" t="str">
            <v>000004341</v>
          </cell>
          <cell r="B57" t="str">
            <v>P.S. SIPAN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P57">
            <v>0</v>
          </cell>
        </row>
        <row r="58">
          <cell r="A58" t="str">
            <v>000004339</v>
          </cell>
          <cell r="B58" t="str">
            <v>P.S. SAN LUIS (POMALCA)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P58">
            <v>0</v>
          </cell>
        </row>
        <row r="59">
          <cell r="A59" t="str">
            <v>000007107</v>
          </cell>
          <cell r="B59" t="str">
            <v>P.S. POMALCA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P59">
            <v>0</v>
          </cell>
        </row>
        <row r="60">
          <cell r="A60" t="str">
            <v>000017874</v>
          </cell>
          <cell r="B60" t="str">
            <v>P.S. SALTUR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P60">
            <v>0</v>
          </cell>
        </row>
        <row r="61">
          <cell r="B61" t="str">
            <v>MICRORED  REQUE-LAGUNAS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129</v>
          </cell>
          <cell r="V61">
            <v>0</v>
          </cell>
          <cell r="W61">
            <v>0</v>
          </cell>
          <cell r="X61">
            <v>129</v>
          </cell>
          <cell r="Y61">
            <v>129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108</v>
          </cell>
          <cell r="AZ61">
            <v>0</v>
          </cell>
          <cell r="BA61">
            <v>0</v>
          </cell>
          <cell r="BB61">
            <v>108</v>
          </cell>
          <cell r="BC61">
            <v>0</v>
          </cell>
          <cell r="BD61">
            <v>0</v>
          </cell>
          <cell r="BE61">
            <v>2</v>
          </cell>
          <cell r="BF61">
            <v>0</v>
          </cell>
          <cell r="BG61">
            <v>0</v>
          </cell>
          <cell r="BH61">
            <v>108</v>
          </cell>
          <cell r="BI61">
            <v>0</v>
          </cell>
          <cell r="BJ61">
            <v>0</v>
          </cell>
          <cell r="BK61">
            <v>108</v>
          </cell>
          <cell r="BL61">
            <v>0</v>
          </cell>
          <cell r="BM61">
            <v>0</v>
          </cell>
          <cell r="BN61">
            <v>9</v>
          </cell>
          <cell r="BO61">
            <v>12</v>
          </cell>
          <cell r="BP61">
            <v>0</v>
          </cell>
          <cell r="BQ61">
            <v>15</v>
          </cell>
          <cell r="BR61">
            <v>71</v>
          </cell>
          <cell r="BS61">
            <v>5</v>
          </cell>
          <cell r="BT61">
            <v>3</v>
          </cell>
          <cell r="BU61">
            <v>14</v>
          </cell>
          <cell r="BV61">
            <v>0</v>
          </cell>
          <cell r="BW61">
            <v>56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6</v>
          </cell>
          <cell r="CC61">
            <v>2</v>
          </cell>
          <cell r="CD61">
            <v>1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P61">
            <v>129</v>
          </cell>
        </row>
        <row r="62">
          <cell r="A62" t="str">
            <v>000004342</v>
          </cell>
          <cell r="B62" t="str">
            <v>C.S. REQUE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129</v>
          </cell>
          <cell r="V62">
            <v>0</v>
          </cell>
          <cell r="W62">
            <v>0</v>
          </cell>
          <cell r="X62">
            <v>129</v>
          </cell>
          <cell r="Y62">
            <v>129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108</v>
          </cell>
          <cell r="AZ62">
            <v>0</v>
          </cell>
          <cell r="BA62">
            <v>0</v>
          </cell>
          <cell r="BB62">
            <v>108</v>
          </cell>
          <cell r="BC62">
            <v>0</v>
          </cell>
          <cell r="BD62">
            <v>0</v>
          </cell>
          <cell r="BE62">
            <v>2</v>
          </cell>
          <cell r="BF62">
            <v>0</v>
          </cell>
          <cell r="BG62">
            <v>0</v>
          </cell>
          <cell r="BH62">
            <v>108</v>
          </cell>
          <cell r="BI62">
            <v>0</v>
          </cell>
          <cell r="BJ62">
            <v>0</v>
          </cell>
          <cell r="BK62">
            <v>108</v>
          </cell>
          <cell r="BL62">
            <v>0</v>
          </cell>
          <cell r="BM62">
            <v>0</v>
          </cell>
          <cell r="BN62">
            <v>9</v>
          </cell>
          <cell r="BO62">
            <v>12</v>
          </cell>
          <cell r="BP62">
            <v>0</v>
          </cell>
          <cell r="BQ62">
            <v>15</v>
          </cell>
          <cell r="BR62">
            <v>71</v>
          </cell>
          <cell r="BS62">
            <v>5</v>
          </cell>
          <cell r="BT62">
            <v>3</v>
          </cell>
          <cell r="BU62">
            <v>14</v>
          </cell>
          <cell r="BV62">
            <v>0</v>
          </cell>
          <cell r="BW62">
            <v>56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6</v>
          </cell>
          <cell r="CC62">
            <v>2</v>
          </cell>
          <cell r="CD62">
            <v>1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P62">
            <v>129</v>
          </cell>
        </row>
        <row r="63">
          <cell r="A63" t="str">
            <v>000004343</v>
          </cell>
          <cell r="B63" t="str">
            <v>P.S. MONTEGRANDE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P63">
            <v>0</v>
          </cell>
        </row>
        <row r="64">
          <cell r="A64" t="str">
            <v>000004344</v>
          </cell>
          <cell r="B64" t="str">
            <v>P.S. JUAN AITA VALLE - LAS DELICIAS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P64">
            <v>0</v>
          </cell>
        </row>
        <row r="65">
          <cell r="A65" t="str">
            <v>000004359</v>
          </cell>
          <cell r="B65" t="str">
            <v>C.S. MOCUPE TRADICIONAL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P65">
            <v>0</v>
          </cell>
        </row>
        <row r="66">
          <cell r="A66" t="str">
            <v>000004360</v>
          </cell>
          <cell r="B66" t="str">
            <v>P.S. MOCUPE NUEVO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P66">
            <v>0</v>
          </cell>
        </row>
        <row r="67">
          <cell r="A67" t="str">
            <v>000004361</v>
          </cell>
          <cell r="B67" t="str">
            <v>P.S. LAGUNAS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P67">
            <v>0</v>
          </cell>
        </row>
        <row r="68">
          <cell r="A68" t="str">
            <v>000004362</v>
          </cell>
          <cell r="B68" t="str">
            <v>P.S. TÚPAC AMARU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P68">
            <v>0</v>
          </cell>
        </row>
        <row r="69">
          <cell r="A69" t="str">
            <v>000004363</v>
          </cell>
          <cell r="B69" t="str">
            <v>P.S. PUEBLO LIBRE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P69">
            <v>0</v>
          </cell>
        </row>
        <row r="70">
          <cell r="B70" t="str">
            <v>MICRORED CIRCUITO DE PLAYA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378</v>
          </cell>
          <cell r="V70">
            <v>0</v>
          </cell>
          <cell r="W70">
            <v>0</v>
          </cell>
          <cell r="X70">
            <v>378</v>
          </cell>
          <cell r="Y70">
            <v>378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378</v>
          </cell>
          <cell r="AZ70">
            <v>0</v>
          </cell>
          <cell r="BA70">
            <v>0</v>
          </cell>
          <cell r="BB70">
            <v>100</v>
          </cell>
          <cell r="BC70">
            <v>0</v>
          </cell>
          <cell r="BD70">
            <v>0</v>
          </cell>
          <cell r="BE70">
            <v>17</v>
          </cell>
          <cell r="BF70">
            <v>0</v>
          </cell>
          <cell r="BG70">
            <v>0</v>
          </cell>
          <cell r="BH70">
            <v>378</v>
          </cell>
          <cell r="BI70">
            <v>1</v>
          </cell>
          <cell r="BJ70">
            <v>0</v>
          </cell>
          <cell r="BK70">
            <v>378</v>
          </cell>
          <cell r="BL70">
            <v>0</v>
          </cell>
          <cell r="BM70">
            <v>0</v>
          </cell>
          <cell r="BN70">
            <v>36</v>
          </cell>
          <cell r="BO70">
            <v>46</v>
          </cell>
          <cell r="BP70">
            <v>21</v>
          </cell>
          <cell r="BQ70">
            <v>60</v>
          </cell>
          <cell r="BR70">
            <v>384</v>
          </cell>
          <cell r="BS70">
            <v>58</v>
          </cell>
          <cell r="BT70">
            <v>47</v>
          </cell>
          <cell r="BU70">
            <v>51</v>
          </cell>
          <cell r="BV70">
            <v>0</v>
          </cell>
          <cell r="BW70">
            <v>141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1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P70">
            <v>378</v>
          </cell>
        </row>
        <row r="71">
          <cell r="A71" t="str">
            <v>000004349</v>
          </cell>
          <cell r="B71" t="str">
            <v>C.S. MONSEFÚ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378</v>
          </cell>
          <cell r="V71">
            <v>0</v>
          </cell>
          <cell r="W71">
            <v>0</v>
          </cell>
          <cell r="X71">
            <v>378</v>
          </cell>
          <cell r="Y71">
            <v>378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378</v>
          </cell>
          <cell r="AZ71">
            <v>0</v>
          </cell>
          <cell r="BA71">
            <v>0</v>
          </cell>
          <cell r="BB71">
            <v>100</v>
          </cell>
          <cell r="BC71">
            <v>0</v>
          </cell>
          <cell r="BD71">
            <v>0</v>
          </cell>
          <cell r="BE71">
            <v>17</v>
          </cell>
          <cell r="BF71">
            <v>0</v>
          </cell>
          <cell r="BG71">
            <v>0</v>
          </cell>
          <cell r="BH71">
            <v>378</v>
          </cell>
          <cell r="BI71">
            <v>1</v>
          </cell>
          <cell r="BJ71">
            <v>0</v>
          </cell>
          <cell r="BK71">
            <v>378</v>
          </cell>
          <cell r="BL71">
            <v>0</v>
          </cell>
          <cell r="BM71">
            <v>0</v>
          </cell>
          <cell r="BN71">
            <v>36</v>
          </cell>
          <cell r="BO71">
            <v>46</v>
          </cell>
          <cell r="BP71">
            <v>21</v>
          </cell>
          <cell r="BQ71">
            <v>60</v>
          </cell>
          <cell r="BR71">
            <v>384</v>
          </cell>
          <cell r="BS71">
            <v>58</v>
          </cell>
          <cell r="BT71">
            <v>47</v>
          </cell>
          <cell r="BU71">
            <v>51</v>
          </cell>
          <cell r="BV71">
            <v>0</v>
          </cell>
          <cell r="BW71">
            <v>141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1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P71">
            <v>378</v>
          </cell>
        </row>
        <row r="72">
          <cell r="A72" t="str">
            <v>000004350</v>
          </cell>
          <cell r="B72" t="str">
            <v>P.S. CALLANCA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P72">
            <v>0</v>
          </cell>
        </row>
        <row r="73">
          <cell r="A73" t="str">
            <v>000004351</v>
          </cell>
          <cell r="B73" t="str">
            <v xml:space="preserve">P.S. PÓMAPE               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P73">
            <v>0</v>
          </cell>
        </row>
        <row r="74">
          <cell r="A74" t="str">
            <v>000004352</v>
          </cell>
          <cell r="B74" t="str">
            <v xml:space="preserve">P.S. VALLE HERMOSO        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P74">
            <v>0</v>
          </cell>
        </row>
        <row r="75">
          <cell r="A75" t="str">
            <v>000004353</v>
          </cell>
          <cell r="B75" t="str">
            <v>C.S. CIUDAD ETEN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P75">
            <v>0</v>
          </cell>
        </row>
        <row r="76">
          <cell r="A76" t="str">
            <v>000004354</v>
          </cell>
          <cell r="B76" t="str">
            <v>C.S. PUERTO ETEN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P76">
            <v>0</v>
          </cell>
        </row>
        <row r="77">
          <cell r="A77" t="str">
            <v>000004355</v>
          </cell>
          <cell r="B77" t="str">
            <v>C.S. SANTA ROSA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P77">
            <v>0</v>
          </cell>
        </row>
        <row r="78">
          <cell r="B78" t="str">
            <v>MICRORED  OYOTUN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56</v>
          </cell>
          <cell r="V78">
            <v>0</v>
          </cell>
          <cell r="W78">
            <v>0</v>
          </cell>
          <cell r="X78">
            <v>56</v>
          </cell>
          <cell r="Y78">
            <v>56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56</v>
          </cell>
          <cell r="AZ78">
            <v>0</v>
          </cell>
          <cell r="BA78">
            <v>0</v>
          </cell>
          <cell r="BB78">
            <v>55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58</v>
          </cell>
          <cell r="BI78">
            <v>0</v>
          </cell>
          <cell r="BJ78">
            <v>0</v>
          </cell>
          <cell r="BK78">
            <v>58</v>
          </cell>
          <cell r="BL78">
            <v>0</v>
          </cell>
          <cell r="BM78">
            <v>0</v>
          </cell>
          <cell r="BN78">
            <v>2</v>
          </cell>
          <cell r="BO78">
            <v>2</v>
          </cell>
          <cell r="BP78">
            <v>0</v>
          </cell>
          <cell r="BQ78">
            <v>2</v>
          </cell>
          <cell r="BR78">
            <v>38</v>
          </cell>
          <cell r="BS78">
            <v>1</v>
          </cell>
          <cell r="BT78">
            <v>0</v>
          </cell>
          <cell r="BU78">
            <v>2</v>
          </cell>
          <cell r="BV78">
            <v>0</v>
          </cell>
          <cell r="BW78">
            <v>52</v>
          </cell>
          <cell r="BX78">
            <v>2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P78">
            <v>56</v>
          </cell>
        </row>
        <row r="79">
          <cell r="A79" t="str">
            <v>000004366</v>
          </cell>
          <cell r="B79" t="str">
            <v>C.S. OYOTÚN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56</v>
          </cell>
          <cell r="V79">
            <v>0</v>
          </cell>
          <cell r="W79">
            <v>0</v>
          </cell>
          <cell r="X79">
            <v>56</v>
          </cell>
          <cell r="Y79">
            <v>56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56</v>
          </cell>
          <cell r="AZ79">
            <v>0</v>
          </cell>
          <cell r="BA79">
            <v>0</v>
          </cell>
          <cell r="BB79">
            <v>55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58</v>
          </cell>
          <cell r="BI79">
            <v>0</v>
          </cell>
          <cell r="BJ79">
            <v>0</v>
          </cell>
          <cell r="BK79">
            <v>58</v>
          </cell>
          <cell r="BL79">
            <v>0</v>
          </cell>
          <cell r="BM79">
            <v>0</v>
          </cell>
          <cell r="BN79">
            <v>2</v>
          </cell>
          <cell r="BO79">
            <v>2</v>
          </cell>
          <cell r="BP79">
            <v>0</v>
          </cell>
          <cell r="BQ79">
            <v>2</v>
          </cell>
          <cell r="BR79">
            <v>38</v>
          </cell>
          <cell r="BS79">
            <v>1</v>
          </cell>
          <cell r="BT79">
            <v>0</v>
          </cell>
          <cell r="BU79">
            <v>2</v>
          </cell>
          <cell r="BV79">
            <v>0</v>
          </cell>
          <cell r="BW79">
            <v>52</v>
          </cell>
          <cell r="BX79">
            <v>2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P79">
            <v>56</v>
          </cell>
        </row>
        <row r="80">
          <cell r="A80" t="str">
            <v>000004367</v>
          </cell>
          <cell r="B80" t="str">
            <v>P.S. EL ESPINAL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P80">
            <v>0</v>
          </cell>
        </row>
        <row r="81">
          <cell r="A81" t="str">
            <v>000004368</v>
          </cell>
          <cell r="B81" t="str">
            <v>P.S. PAN DE AZÚCAR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P81">
            <v>0</v>
          </cell>
        </row>
        <row r="82">
          <cell r="A82" t="str">
            <v>000004364</v>
          </cell>
          <cell r="B82" t="str">
            <v>P.S. NUEVA ARICA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P82">
            <v>0</v>
          </cell>
        </row>
        <row r="83">
          <cell r="A83" t="str">
            <v>000004365</v>
          </cell>
          <cell r="B83" t="str">
            <v>P.S. LA VIÑA (NUEVA ARICA)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P83">
            <v>0</v>
          </cell>
        </row>
        <row r="84">
          <cell r="A84" t="str">
            <v>000017875</v>
          </cell>
          <cell r="B84" t="str">
            <v>P.S. LA COMPUERTA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P84">
            <v>0</v>
          </cell>
        </row>
        <row r="85">
          <cell r="B85" t="str">
            <v>MICRORED  CHONGOYAPE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93</v>
          </cell>
          <cell r="V85">
            <v>0</v>
          </cell>
          <cell r="W85">
            <v>0</v>
          </cell>
          <cell r="X85">
            <v>93</v>
          </cell>
          <cell r="Y85">
            <v>93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91</v>
          </cell>
          <cell r="AZ85">
            <v>0</v>
          </cell>
          <cell r="BA85">
            <v>0</v>
          </cell>
          <cell r="BB85">
            <v>78</v>
          </cell>
          <cell r="BC85">
            <v>0</v>
          </cell>
          <cell r="BD85">
            <v>0</v>
          </cell>
          <cell r="BE85">
            <v>3</v>
          </cell>
          <cell r="BF85">
            <v>0</v>
          </cell>
          <cell r="BG85">
            <v>0</v>
          </cell>
          <cell r="BH85">
            <v>91</v>
          </cell>
          <cell r="BI85">
            <v>0</v>
          </cell>
          <cell r="BJ85">
            <v>0</v>
          </cell>
          <cell r="BK85">
            <v>91</v>
          </cell>
          <cell r="BL85">
            <v>0</v>
          </cell>
          <cell r="BM85">
            <v>0</v>
          </cell>
          <cell r="BN85">
            <v>14</v>
          </cell>
          <cell r="BO85">
            <v>31</v>
          </cell>
          <cell r="BP85">
            <v>0</v>
          </cell>
          <cell r="BQ85">
            <v>6</v>
          </cell>
          <cell r="BR85">
            <v>99</v>
          </cell>
          <cell r="BS85">
            <v>14</v>
          </cell>
          <cell r="BT85">
            <v>0</v>
          </cell>
          <cell r="BU85">
            <v>10</v>
          </cell>
          <cell r="BV85">
            <v>1</v>
          </cell>
          <cell r="BW85">
            <v>8</v>
          </cell>
          <cell r="BX85">
            <v>4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P85">
            <v>93</v>
          </cell>
        </row>
        <row r="86">
          <cell r="A86" t="str">
            <v>000004325</v>
          </cell>
          <cell r="B86" t="str">
            <v>C.S. VICTOR TIRADO - CHONGOYAPE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93</v>
          </cell>
          <cell r="V86">
            <v>0</v>
          </cell>
          <cell r="W86">
            <v>0</v>
          </cell>
          <cell r="X86">
            <v>93</v>
          </cell>
          <cell r="Y86">
            <v>93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91</v>
          </cell>
          <cell r="AZ86">
            <v>0</v>
          </cell>
          <cell r="BA86">
            <v>0</v>
          </cell>
          <cell r="BB86">
            <v>78</v>
          </cell>
          <cell r="BC86">
            <v>0</v>
          </cell>
          <cell r="BD86">
            <v>0</v>
          </cell>
          <cell r="BE86">
            <v>3</v>
          </cell>
          <cell r="BF86">
            <v>0</v>
          </cell>
          <cell r="BG86">
            <v>0</v>
          </cell>
          <cell r="BH86">
            <v>91</v>
          </cell>
          <cell r="BI86">
            <v>0</v>
          </cell>
          <cell r="BJ86">
            <v>0</v>
          </cell>
          <cell r="BK86">
            <v>91</v>
          </cell>
          <cell r="BL86">
            <v>0</v>
          </cell>
          <cell r="BM86">
            <v>0</v>
          </cell>
          <cell r="BN86">
            <v>14</v>
          </cell>
          <cell r="BO86">
            <v>31</v>
          </cell>
          <cell r="BP86">
            <v>0</v>
          </cell>
          <cell r="BQ86">
            <v>6</v>
          </cell>
          <cell r="BR86">
            <v>99</v>
          </cell>
          <cell r="BS86">
            <v>14</v>
          </cell>
          <cell r="BT86">
            <v>0</v>
          </cell>
          <cell r="BU86">
            <v>10</v>
          </cell>
          <cell r="BV86">
            <v>1</v>
          </cell>
          <cell r="BW86">
            <v>8</v>
          </cell>
          <cell r="BX86">
            <v>4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P86">
            <v>93</v>
          </cell>
        </row>
        <row r="87">
          <cell r="A87" t="str">
            <v>000004326</v>
          </cell>
          <cell r="B87" t="str">
            <v>P.S. PAMPAGRANDE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P87">
            <v>0</v>
          </cell>
        </row>
        <row r="88">
          <cell r="A88" t="str">
            <v>000007023</v>
          </cell>
          <cell r="B88" t="str">
            <v>P.S. LAS COLMENAS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P88">
            <v>0</v>
          </cell>
        </row>
        <row r="89">
          <cell r="B89" t="str">
            <v>MICRORED  PICSI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P89">
            <v>0</v>
          </cell>
        </row>
        <row r="90">
          <cell r="A90" t="str">
            <v>000004439</v>
          </cell>
          <cell r="B90" t="str">
            <v>C.S. PICSI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P90">
            <v>0</v>
          </cell>
        </row>
        <row r="91">
          <cell r="A91" t="str">
            <v>000006954</v>
          </cell>
          <cell r="B91" t="str">
            <v>P.S. CAPOTE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P91">
            <v>0</v>
          </cell>
        </row>
        <row r="92">
          <cell r="B92" t="str">
            <v>RED LAMBAYEQUE MINSA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455</v>
          </cell>
          <cell r="Q92">
            <v>455</v>
          </cell>
          <cell r="R92">
            <v>455</v>
          </cell>
          <cell r="S92">
            <v>0</v>
          </cell>
          <cell r="T92">
            <v>0</v>
          </cell>
          <cell r="U92">
            <v>1494</v>
          </cell>
          <cell r="V92">
            <v>0</v>
          </cell>
          <cell r="W92">
            <v>0</v>
          </cell>
          <cell r="X92">
            <v>1494</v>
          </cell>
          <cell r="Y92">
            <v>1456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1946</v>
          </cell>
          <cell r="AZ92">
            <v>21</v>
          </cell>
          <cell r="BA92">
            <v>0</v>
          </cell>
          <cell r="BB92">
            <v>1488</v>
          </cell>
          <cell r="BC92">
            <v>1</v>
          </cell>
          <cell r="BD92">
            <v>0</v>
          </cell>
          <cell r="BE92">
            <v>80</v>
          </cell>
          <cell r="BF92">
            <v>0</v>
          </cell>
          <cell r="BG92">
            <v>0</v>
          </cell>
          <cell r="BH92">
            <v>1938</v>
          </cell>
          <cell r="BI92">
            <v>0</v>
          </cell>
          <cell r="BJ92">
            <v>47</v>
          </cell>
          <cell r="BK92">
            <v>1942</v>
          </cell>
          <cell r="BL92">
            <v>8</v>
          </cell>
          <cell r="BM92">
            <v>0</v>
          </cell>
          <cell r="BN92">
            <v>45</v>
          </cell>
          <cell r="BO92">
            <v>163</v>
          </cell>
          <cell r="BP92">
            <v>14</v>
          </cell>
          <cell r="BQ92">
            <v>141</v>
          </cell>
          <cell r="BR92">
            <v>1256</v>
          </cell>
          <cell r="BS92">
            <v>136</v>
          </cell>
          <cell r="BT92">
            <v>0</v>
          </cell>
          <cell r="BU92">
            <v>162</v>
          </cell>
          <cell r="BV92">
            <v>15</v>
          </cell>
          <cell r="BW92">
            <v>701</v>
          </cell>
          <cell r="BX92">
            <v>109</v>
          </cell>
          <cell r="BY92">
            <v>0</v>
          </cell>
          <cell r="BZ92">
            <v>0</v>
          </cell>
          <cell r="CA92">
            <v>9</v>
          </cell>
          <cell r="CB92">
            <v>15</v>
          </cell>
          <cell r="CC92">
            <v>5</v>
          </cell>
          <cell r="CD92">
            <v>3</v>
          </cell>
          <cell r="CE92">
            <v>6</v>
          </cell>
          <cell r="CF92">
            <v>10</v>
          </cell>
          <cell r="CG92">
            <v>0</v>
          </cell>
          <cell r="CH92">
            <v>0</v>
          </cell>
          <cell r="CI92">
            <v>0</v>
          </cell>
          <cell r="CJ92">
            <v>3</v>
          </cell>
          <cell r="CK92">
            <v>7</v>
          </cell>
          <cell r="CL92">
            <v>123</v>
          </cell>
          <cell r="CM92">
            <v>6</v>
          </cell>
          <cell r="CN92">
            <v>0</v>
          </cell>
          <cell r="CP92">
            <v>1949</v>
          </cell>
        </row>
        <row r="93">
          <cell r="B93" t="str">
            <v>RED LAMBAYEQUE DISA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455</v>
          </cell>
          <cell r="Q93">
            <v>455</v>
          </cell>
          <cell r="R93">
            <v>455</v>
          </cell>
          <cell r="S93">
            <v>0</v>
          </cell>
          <cell r="T93">
            <v>0</v>
          </cell>
          <cell r="U93">
            <v>1494</v>
          </cell>
          <cell r="V93">
            <v>0</v>
          </cell>
          <cell r="W93">
            <v>0</v>
          </cell>
          <cell r="X93">
            <v>1494</v>
          </cell>
          <cell r="Y93">
            <v>1456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1946</v>
          </cell>
          <cell r="AZ93">
            <v>21</v>
          </cell>
          <cell r="BA93">
            <v>0</v>
          </cell>
          <cell r="BB93">
            <v>1488</v>
          </cell>
          <cell r="BC93">
            <v>1</v>
          </cell>
          <cell r="BD93">
            <v>0</v>
          </cell>
          <cell r="BE93">
            <v>80</v>
          </cell>
          <cell r="BF93">
            <v>0</v>
          </cell>
          <cell r="BG93">
            <v>0</v>
          </cell>
          <cell r="BH93">
            <v>1938</v>
          </cell>
          <cell r="BI93">
            <v>0</v>
          </cell>
          <cell r="BJ93">
            <v>47</v>
          </cell>
          <cell r="BK93">
            <v>1942</v>
          </cell>
          <cell r="BL93">
            <v>8</v>
          </cell>
          <cell r="BM93">
            <v>0</v>
          </cell>
          <cell r="BN93">
            <v>45</v>
          </cell>
          <cell r="BO93">
            <v>163</v>
          </cell>
          <cell r="BP93">
            <v>14</v>
          </cell>
          <cell r="BQ93">
            <v>141</v>
          </cell>
          <cell r="BR93">
            <v>1256</v>
          </cell>
          <cell r="BS93">
            <v>136</v>
          </cell>
          <cell r="BT93">
            <v>0</v>
          </cell>
          <cell r="BU93">
            <v>162</v>
          </cell>
          <cell r="BV93">
            <v>15</v>
          </cell>
          <cell r="BW93">
            <v>701</v>
          </cell>
          <cell r="BX93">
            <v>109</v>
          </cell>
          <cell r="BY93">
            <v>0</v>
          </cell>
          <cell r="BZ93">
            <v>0</v>
          </cell>
          <cell r="CA93">
            <v>9</v>
          </cell>
          <cell r="CB93">
            <v>15</v>
          </cell>
          <cell r="CC93">
            <v>5</v>
          </cell>
          <cell r="CD93">
            <v>3</v>
          </cell>
          <cell r="CE93">
            <v>6</v>
          </cell>
          <cell r="CF93">
            <v>10</v>
          </cell>
          <cell r="CG93">
            <v>0</v>
          </cell>
          <cell r="CH93">
            <v>0</v>
          </cell>
          <cell r="CI93">
            <v>0</v>
          </cell>
          <cell r="CJ93">
            <v>3</v>
          </cell>
          <cell r="CK93">
            <v>7</v>
          </cell>
          <cell r="CL93">
            <v>123</v>
          </cell>
          <cell r="CM93">
            <v>6</v>
          </cell>
          <cell r="CN93">
            <v>0</v>
          </cell>
          <cell r="CP93">
            <v>1949</v>
          </cell>
        </row>
        <row r="94">
          <cell r="B94" t="str">
            <v>MICRORED LAMBAYEQUE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455</v>
          </cell>
          <cell r="Q94">
            <v>455</v>
          </cell>
          <cell r="R94">
            <v>455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450</v>
          </cell>
          <cell r="AZ94">
            <v>5</v>
          </cell>
          <cell r="BA94">
            <v>0</v>
          </cell>
          <cell r="BB94">
            <v>395</v>
          </cell>
          <cell r="BC94">
            <v>0</v>
          </cell>
          <cell r="BD94">
            <v>0</v>
          </cell>
          <cell r="BE94">
            <v>13</v>
          </cell>
          <cell r="BF94">
            <v>0</v>
          </cell>
          <cell r="BG94">
            <v>0</v>
          </cell>
          <cell r="BH94">
            <v>455</v>
          </cell>
          <cell r="BI94">
            <v>0</v>
          </cell>
          <cell r="BJ94">
            <v>0</v>
          </cell>
          <cell r="BK94">
            <v>449</v>
          </cell>
          <cell r="BL94">
            <v>6</v>
          </cell>
          <cell r="BM94">
            <v>0</v>
          </cell>
          <cell r="BN94">
            <v>15</v>
          </cell>
          <cell r="BO94">
            <v>86</v>
          </cell>
          <cell r="BP94">
            <v>10</v>
          </cell>
          <cell r="BQ94">
            <v>43</v>
          </cell>
          <cell r="BR94">
            <v>370</v>
          </cell>
          <cell r="BS94">
            <v>42</v>
          </cell>
          <cell r="BT94">
            <v>0</v>
          </cell>
          <cell r="BU94">
            <v>31</v>
          </cell>
          <cell r="BV94">
            <v>14</v>
          </cell>
          <cell r="BW94">
            <v>334</v>
          </cell>
          <cell r="BX94">
            <v>14</v>
          </cell>
          <cell r="BY94">
            <v>0</v>
          </cell>
          <cell r="BZ94">
            <v>0</v>
          </cell>
          <cell r="CA94">
            <v>3</v>
          </cell>
          <cell r="CB94">
            <v>8</v>
          </cell>
          <cell r="CC94">
            <v>0</v>
          </cell>
          <cell r="CD94">
            <v>0</v>
          </cell>
          <cell r="CE94">
            <v>6</v>
          </cell>
          <cell r="CF94">
            <v>1</v>
          </cell>
          <cell r="CG94">
            <v>0</v>
          </cell>
          <cell r="CH94">
            <v>0</v>
          </cell>
          <cell r="CI94">
            <v>0</v>
          </cell>
          <cell r="CJ94">
            <v>1</v>
          </cell>
          <cell r="CK94">
            <v>1</v>
          </cell>
          <cell r="CL94">
            <v>59</v>
          </cell>
          <cell r="CM94">
            <v>0</v>
          </cell>
          <cell r="CN94">
            <v>0</v>
          </cell>
          <cell r="CP94">
            <v>455</v>
          </cell>
        </row>
        <row r="95">
          <cell r="A95" t="str">
            <v>000004373</v>
          </cell>
          <cell r="B95" t="str">
            <v>C.S. TORIBIA CASTRO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455</v>
          </cell>
          <cell r="Q95">
            <v>455</v>
          </cell>
          <cell r="R95">
            <v>455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450</v>
          </cell>
          <cell r="AZ95">
            <v>5</v>
          </cell>
          <cell r="BA95">
            <v>0</v>
          </cell>
          <cell r="BB95">
            <v>395</v>
          </cell>
          <cell r="BC95">
            <v>0</v>
          </cell>
          <cell r="BD95">
            <v>0</v>
          </cell>
          <cell r="BE95">
            <v>13</v>
          </cell>
          <cell r="BF95">
            <v>0</v>
          </cell>
          <cell r="BG95">
            <v>0</v>
          </cell>
          <cell r="BH95">
            <v>455</v>
          </cell>
          <cell r="BI95">
            <v>0</v>
          </cell>
          <cell r="BJ95">
            <v>0</v>
          </cell>
          <cell r="BK95">
            <v>449</v>
          </cell>
          <cell r="BL95">
            <v>6</v>
          </cell>
          <cell r="BM95">
            <v>0</v>
          </cell>
          <cell r="BN95">
            <v>15</v>
          </cell>
          <cell r="BO95">
            <v>86</v>
          </cell>
          <cell r="BP95">
            <v>10</v>
          </cell>
          <cell r="BQ95">
            <v>43</v>
          </cell>
          <cell r="BR95">
            <v>370</v>
          </cell>
          <cell r="BS95">
            <v>42</v>
          </cell>
          <cell r="BT95">
            <v>0</v>
          </cell>
          <cell r="BU95">
            <v>31</v>
          </cell>
          <cell r="BV95">
            <v>14</v>
          </cell>
          <cell r="BW95">
            <v>334</v>
          </cell>
          <cell r="BX95">
            <v>14</v>
          </cell>
          <cell r="BY95">
            <v>0</v>
          </cell>
          <cell r="BZ95">
            <v>0</v>
          </cell>
          <cell r="CA95">
            <v>3</v>
          </cell>
          <cell r="CB95">
            <v>8</v>
          </cell>
          <cell r="CC95">
            <v>0</v>
          </cell>
          <cell r="CD95">
            <v>0</v>
          </cell>
          <cell r="CE95">
            <v>6</v>
          </cell>
          <cell r="CF95">
            <v>1</v>
          </cell>
          <cell r="CG95">
            <v>0</v>
          </cell>
          <cell r="CH95">
            <v>0</v>
          </cell>
          <cell r="CI95">
            <v>0</v>
          </cell>
          <cell r="CJ95">
            <v>1</v>
          </cell>
          <cell r="CK95">
            <v>1</v>
          </cell>
          <cell r="CL95">
            <v>59</v>
          </cell>
          <cell r="CM95">
            <v>0</v>
          </cell>
          <cell r="CN95">
            <v>0</v>
          </cell>
          <cell r="CP95">
            <v>455</v>
          </cell>
        </row>
        <row r="96">
          <cell r="A96" t="str">
            <v>000004372</v>
          </cell>
          <cell r="B96" t="str">
            <v>C.S. SAN MARTÍN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P96">
            <v>0</v>
          </cell>
        </row>
        <row r="97">
          <cell r="A97" t="str">
            <v>000004375</v>
          </cell>
          <cell r="B97" t="str">
            <v xml:space="preserve">P.S. MUY FINCA PUNTO 09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P97">
            <v>0</v>
          </cell>
        </row>
        <row r="98">
          <cell r="A98" t="str">
            <v>000004374</v>
          </cell>
          <cell r="B98" t="str">
            <v>P.S. SIALUPE HUAMANTANGA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P98">
            <v>0</v>
          </cell>
        </row>
        <row r="99">
          <cell r="B99" t="str">
            <v>MICRORED   MOCHUMÍ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P99">
            <v>0</v>
          </cell>
        </row>
        <row r="100">
          <cell r="A100" t="str">
            <v>000004380</v>
          </cell>
          <cell r="B100" t="str">
            <v>C.S. MOCHUMÍ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P100">
            <v>0</v>
          </cell>
        </row>
        <row r="101">
          <cell r="A101" t="str">
            <v>000004381</v>
          </cell>
          <cell r="B101" t="str">
            <v>P.S. MARAVILLAS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P101">
            <v>0</v>
          </cell>
        </row>
        <row r="102">
          <cell r="A102" t="str">
            <v>000004382</v>
          </cell>
          <cell r="B102" t="str">
            <v>P.S. PUNTO CUATRO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P102">
            <v>0</v>
          </cell>
        </row>
        <row r="103">
          <cell r="A103" t="str">
            <v>000004383</v>
          </cell>
          <cell r="B103" t="str">
            <v xml:space="preserve">P.S. PAREDONES MUY FINCA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P103">
            <v>0</v>
          </cell>
        </row>
        <row r="104">
          <cell r="B104" t="str">
            <v>MICRORED   TUCUME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P104">
            <v>0</v>
          </cell>
        </row>
        <row r="105">
          <cell r="A105" t="str">
            <v>000004389</v>
          </cell>
          <cell r="B105" t="str">
            <v>P.S. TÚCUME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P105">
            <v>0</v>
          </cell>
        </row>
        <row r="106">
          <cell r="A106" t="str">
            <v>000004390</v>
          </cell>
          <cell r="B106" t="str">
            <v xml:space="preserve">P.S. TÚCUME VIEJO        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P106">
            <v>0</v>
          </cell>
        </row>
        <row r="107">
          <cell r="A107" t="str">
            <v>000004391</v>
          </cell>
          <cell r="B107" t="str">
            <v>P.S. GRANJA SASAPE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P107">
            <v>0</v>
          </cell>
        </row>
        <row r="108">
          <cell r="A108" t="str">
            <v>000004392</v>
          </cell>
          <cell r="B108" t="str">
            <v>P.S. LOS BANCES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P108">
            <v>0</v>
          </cell>
        </row>
        <row r="109">
          <cell r="A109" t="str">
            <v>000004393</v>
          </cell>
          <cell r="B109" t="str">
            <v>P.S. LA RAYA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P109">
            <v>0</v>
          </cell>
        </row>
        <row r="110">
          <cell r="A110" t="str">
            <v>000004394</v>
          </cell>
          <cell r="B110" t="str">
            <v>P.S. LOS SANCHEZ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P110">
            <v>0</v>
          </cell>
        </row>
        <row r="111">
          <cell r="B111" t="str">
            <v>MICRORED ILLIMO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213</v>
          </cell>
          <cell r="V111">
            <v>0</v>
          </cell>
          <cell r="W111">
            <v>0</v>
          </cell>
          <cell r="X111">
            <v>213</v>
          </cell>
          <cell r="Y111">
            <v>213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213</v>
          </cell>
          <cell r="AZ111">
            <v>0</v>
          </cell>
          <cell r="BA111">
            <v>0</v>
          </cell>
          <cell r="BB111">
            <v>179</v>
          </cell>
          <cell r="BC111">
            <v>0</v>
          </cell>
          <cell r="BD111">
            <v>0</v>
          </cell>
          <cell r="BE111">
            <v>2</v>
          </cell>
          <cell r="BF111">
            <v>0</v>
          </cell>
          <cell r="BG111">
            <v>0</v>
          </cell>
          <cell r="BH111">
            <v>210</v>
          </cell>
          <cell r="BI111">
            <v>0</v>
          </cell>
          <cell r="BJ111">
            <v>0</v>
          </cell>
          <cell r="BK111">
            <v>213</v>
          </cell>
          <cell r="BL111">
            <v>0</v>
          </cell>
          <cell r="BM111">
            <v>0</v>
          </cell>
          <cell r="BN111">
            <v>3</v>
          </cell>
          <cell r="BO111">
            <v>8</v>
          </cell>
          <cell r="BP111">
            <v>2</v>
          </cell>
          <cell r="BQ111">
            <v>7</v>
          </cell>
          <cell r="BR111">
            <v>67</v>
          </cell>
          <cell r="BS111">
            <v>22</v>
          </cell>
          <cell r="BT111">
            <v>0</v>
          </cell>
          <cell r="BU111">
            <v>16</v>
          </cell>
          <cell r="BV111">
            <v>1</v>
          </cell>
          <cell r="BW111">
            <v>24</v>
          </cell>
          <cell r="BX111">
            <v>2</v>
          </cell>
          <cell r="BY111">
            <v>0</v>
          </cell>
          <cell r="BZ111">
            <v>0</v>
          </cell>
          <cell r="CA111">
            <v>1</v>
          </cell>
          <cell r="CB111">
            <v>0</v>
          </cell>
          <cell r="CC111">
            <v>2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1</v>
          </cell>
          <cell r="CK111">
            <v>1</v>
          </cell>
          <cell r="CL111">
            <v>9</v>
          </cell>
          <cell r="CM111">
            <v>0</v>
          </cell>
          <cell r="CN111">
            <v>0</v>
          </cell>
          <cell r="CP111">
            <v>213</v>
          </cell>
        </row>
        <row r="112">
          <cell r="A112" t="str">
            <v>000004376</v>
          </cell>
          <cell r="B112" t="str">
            <v>C.S. ILLIMO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213</v>
          </cell>
          <cell r="V112">
            <v>0</v>
          </cell>
          <cell r="W112">
            <v>0</v>
          </cell>
          <cell r="X112">
            <v>213</v>
          </cell>
          <cell r="Y112">
            <v>213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213</v>
          </cell>
          <cell r="AZ112">
            <v>0</v>
          </cell>
          <cell r="BA112">
            <v>0</v>
          </cell>
          <cell r="BB112">
            <v>179</v>
          </cell>
          <cell r="BC112">
            <v>0</v>
          </cell>
          <cell r="BD112">
            <v>0</v>
          </cell>
          <cell r="BE112">
            <v>2</v>
          </cell>
          <cell r="BF112">
            <v>0</v>
          </cell>
          <cell r="BG112">
            <v>0</v>
          </cell>
          <cell r="BH112">
            <v>210</v>
          </cell>
          <cell r="BI112">
            <v>0</v>
          </cell>
          <cell r="BJ112">
            <v>0</v>
          </cell>
          <cell r="BK112">
            <v>213</v>
          </cell>
          <cell r="BL112">
            <v>0</v>
          </cell>
          <cell r="BM112">
            <v>0</v>
          </cell>
          <cell r="BN112">
            <v>3</v>
          </cell>
          <cell r="BO112">
            <v>8</v>
          </cell>
          <cell r="BP112">
            <v>2</v>
          </cell>
          <cell r="BQ112">
            <v>7</v>
          </cell>
          <cell r="BR112">
            <v>67</v>
          </cell>
          <cell r="BS112">
            <v>22</v>
          </cell>
          <cell r="BT112">
            <v>0</v>
          </cell>
          <cell r="BU112">
            <v>16</v>
          </cell>
          <cell r="BV112">
            <v>1</v>
          </cell>
          <cell r="BW112">
            <v>24</v>
          </cell>
          <cell r="BX112">
            <v>2</v>
          </cell>
          <cell r="BY112">
            <v>0</v>
          </cell>
          <cell r="BZ112">
            <v>0</v>
          </cell>
          <cell r="CA112">
            <v>1</v>
          </cell>
          <cell r="CB112">
            <v>0</v>
          </cell>
          <cell r="CC112">
            <v>2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1</v>
          </cell>
          <cell r="CK112">
            <v>1</v>
          </cell>
          <cell r="CL112">
            <v>9</v>
          </cell>
          <cell r="CM112">
            <v>0</v>
          </cell>
          <cell r="CN112">
            <v>0</v>
          </cell>
          <cell r="CP112">
            <v>213</v>
          </cell>
        </row>
        <row r="113">
          <cell r="A113" t="str">
            <v>000004377</v>
          </cell>
          <cell r="B113" t="str">
            <v>P.S. CHIRIMOYO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P113">
            <v>0</v>
          </cell>
        </row>
        <row r="114">
          <cell r="A114" t="str">
            <v>000004378</v>
          </cell>
          <cell r="B114" t="str">
            <v>P.S. SAN PEDRO SASAPE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P114">
            <v>0</v>
          </cell>
        </row>
        <row r="115">
          <cell r="A115" t="str">
            <v>000004384</v>
          </cell>
          <cell r="B115" t="str">
            <v>C.S. PACORA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P115">
            <v>0</v>
          </cell>
        </row>
        <row r="116">
          <cell r="A116" t="str">
            <v>000004385</v>
          </cell>
          <cell r="B116" t="str">
            <v>P.S. HUACA RIVERA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P116">
            <v>0</v>
          </cell>
        </row>
        <row r="117">
          <cell r="B117" t="str">
            <v>MICRORED JAYANCA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174</v>
          </cell>
          <cell r="V117">
            <v>0</v>
          </cell>
          <cell r="W117">
            <v>0</v>
          </cell>
          <cell r="X117">
            <v>174</v>
          </cell>
          <cell r="Y117">
            <v>174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176</v>
          </cell>
          <cell r="AZ117">
            <v>16</v>
          </cell>
          <cell r="BA117">
            <v>0</v>
          </cell>
          <cell r="BB117">
            <v>84</v>
          </cell>
          <cell r="BC117">
            <v>0</v>
          </cell>
          <cell r="BD117">
            <v>0</v>
          </cell>
          <cell r="BE117">
            <v>15</v>
          </cell>
          <cell r="BF117">
            <v>0</v>
          </cell>
          <cell r="BG117">
            <v>0</v>
          </cell>
          <cell r="BH117">
            <v>174</v>
          </cell>
          <cell r="BI117">
            <v>0</v>
          </cell>
          <cell r="BJ117">
            <v>0</v>
          </cell>
          <cell r="BK117">
            <v>172</v>
          </cell>
          <cell r="BL117">
            <v>2</v>
          </cell>
          <cell r="BM117">
            <v>0</v>
          </cell>
          <cell r="BN117">
            <v>17</v>
          </cell>
          <cell r="BO117">
            <v>2</v>
          </cell>
          <cell r="BP117">
            <v>0</v>
          </cell>
          <cell r="BQ117">
            <v>38</v>
          </cell>
          <cell r="BR117">
            <v>291</v>
          </cell>
          <cell r="BS117">
            <v>12</v>
          </cell>
          <cell r="BT117">
            <v>0</v>
          </cell>
          <cell r="BU117">
            <v>24</v>
          </cell>
          <cell r="BV117">
            <v>0</v>
          </cell>
          <cell r="BW117">
            <v>48</v>
          </cell>
          <cell r="BX117">
            <v>0</v>
          </cell>
          <cell r="BY117">
            <v>0</v>
          </cell>
          <cell r="BZ117">
            <v>0</v>
          </cell>
          <cell r="CA117">
            <v>1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P117">
            <v>174</v>
          </cell>
        </row>
        <row r="118">
          <cell r="A118" t="str">
            <v>000004371</v>
          </cell>
          <cell r="B118" t="str">
            <v>C.S. JAYANCA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174</v>
          </cell>
          <cell r="V118">
            <v>0</v>
          </cell>
          <cell r="W118">
            <v>0</v>
          </cell>
          <cell r="X118">
            <v>174</v>
          </cell>
          <cell r="Y118">
            <v>174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176</v>
          </cell>
          <cell r="AZ118">
            <v>16</v>
          </cell>
          <cell r="BA118">
            <v>0</v>
          </cell>
          <cell r="BB118">
            <v>84</v>
          </cell>
          <cell r="BC118">
            <v>0</v>
          </cell>
          <cell r="BD118">
            <v>0</v>
          </cell>
          <cell r="BE118">
            <v>15</v>
          </cell>
          <cell r="BF118">
            <v>0</v>
          </cell>
          <cell r="BG118">
            <v>0</v>
          </cell>
          <cell r="BH118">
            <v>174</v>
          </cell>
          <cell r="BI118">
            <v>0</v>
          </cell>
          <cell r="BJ118">
            <v>0</v>
          </cell>
          <cell r="BK118">
            <v>172</v>
          </cell>
          <cell r="BL118">
            <v>2</v>
          </cell>
          <cell r="BM118">
            <v>0</v>
          </cell>
          <cell r="BN118">
            <v>17</v>
          </cell>
          <cell r="BO118">
            <v>2</v>
          </cell>
          <cell r="BP118">
            <v>0</v>
          </cell>
          <cell r="BQ118">
            <v>38</v>
          </cell>
          <cell r="BR118">
            <v>291</v>
          </cell>
          <cell r="BS118">
            <v>12</v>
          </cell>
          <cell r="BT118">
            <v>0</v>
          </cell>
          <cell r="BU118">
            <v>24</v>
          </cell>
          <cell r="BV118">
            <v>0</v>
          </cell>
          <cell r="BW118">
            <v>48</v>
          </cell>
          <cell r="BX118">
            <v>0</v>
          </cell>
          <cell r="BY118">
            <v>0</v>
          </cell>
          <cell r="BZ118">
            <v>0</v>
          </cell>
          <cell r="CA118">
            <v>1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P118">
            <v>174</v>
          </cell>
        </row>
        <row r="119">
          <cell r="A119" t="str">
            <v>000004379</v>
          </cell>
          <cell r="B119" t="str">
            <v>P.S. LA VIÑA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P119">
            <v>0</v>
          </cell>
        </row>
        <row r="120">
          <cell r="B120" t="str">
            <v>MICRO RED - MOTUPE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226</v>
          </cell>
          <cell r="V120">
            <v>0</v>
          </cell>
          <cell r="W120">
            <v>0</v>
          </cell>
          <cell r="X120">
            <v>226</v>
          </cell>
          <cell r="Y120">
            <v>226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226</v>
          </cell>
          <cell r="AZ120">
            <v>0</v>
          </cell>
          <cell r="BA120">
            <v>0</v>
          </cell>
          <cell r="BB120">
            <v>149</v>
          </cell>
          <cell r="BC120">
            <v>0</v>
          </cell>
          <cell r="BD120">
            <v>0</v>
          </cell>
          <cell r="BE120">
            <v>14</v>
          </cell>
          <cell r="BF120">
            <v>0</v>
          </cell>
          <cell r="BG120">
            <v>0</v>
          </cell>
          <cell r="BH120">
            <v>219</v>
          </cell>
          <cell r="BI120">
            <v>0</v>
          </cell>
          <cell r="BJ120">
            <v>0</v>
          </cell>
          <cell r="BK120">
            <v>226</v>
          </cell>
          <cell r="BL120">
            <v>0</v>
          </cell>
          <cell r="BM120">
            <v>0</v>
          </cell>
          <cell r="BN120">
            <v>3</v>
          </cell>
          <cell r="BO120">
            <v>41</v>
          </cell>
          <cell r="BP120">
            <v>2</v>
          </cell>
          <cell r="BQ120">
            <v>0</v>
          </cell>
          <cell r="BR120">
            <v>232</v>
          </cell>
          <cell r="BS120">
            <v>31</v>
          </cell>
          <cell r="BT120">
            <v>0</v>
          </cell>
          <cell r="BU120">
            <v>40</v>
          </cell>
          <cell r="BV120">
            <v>0</v>
          </cell>
          <cell r="BW120">
            <v>140</v>
          </cell>
          <cell r="BX120">
            <v>88</v>
          </cell>
          <cell r="BY120">
            <v>0</v>
          </cell>
          <cell r="BZ120">
            <v>0</v>
          </cell>
          <cell r="CA120">
            <v>2</v>
          </cell>
          <cell r="CB120">
            <v>2</v>
          </cell>
          <cell r="CC120">
            <v>1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P120">
            <v>226</v>
          </cell>
        </row>
        <row r="121">
          <cell r="A121" t="str">
            <v>000004395</v>
          </cell>
          <cell r="B121" t="str">
            <v>C.S. MOTUPE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226</v>
          </cell>
          <cell r="V121">
            <v>0</v>
          </cell>
          <cell r="W121">
            <v>0</v>
          </cell>
          <cell r="X121">
            <v>226</v>
          </cell>
          <cell r="Y121">
            <v>226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226</v>
          </cell>
          <cell r="AZ121">
            <v>0</v>
          </cell>
          <cell r="BA121">
            <v>0</v>
          </cell>
          <cell r="BB121">
            <v>149</v>
          </cell>
          <cell r="BC121">
            <v>0</v>
          </cell>
          <cell r="BD121">
            <v>0</v>
          </cell>
          <cell r="BE121">
            <v>14</v>
          </cell>
          <cell r="BF121">
            <v>0</v>
          </cell>
          <cell r="BG121">
            <v>0</v>
          </cell>
          <cell r="BH121">
            <v>219</v>
          </cell>
          <cell r="BI121">
            <v>0</v>
          </cell>
          <cell r="BJ121">
            <v>0</v>
          </cell>
          <cell r="BK121">
            <v>226</v>
          </cell>
          <cell r="BL121">
            <v>0</v>
          </cell>
          <cell r="BM121">
            <v>0</v>
          </cell>
          <cell r="BN121">
            <v>3</v>
          </cell>
          <cell r="BO121">
            <v>41</v>
          </cell>
          <cell r="BP121">
            <v>2</v>
          </cell>
          <cell r="BQ121">
            <v>0</v>
          </cell>
          <cell r="BR121">
            <v>232</v>
          </cell>
          <cell r="BS121">
            <v>31</v>
          </cell>
          <cell r="BT121">
            <v>0</v>
          </cell>
          <cell r="BU121">
            <v>40</v>
          </cell>
          <cell r="BV121">
            <v>0</v>
          </cell>
          <cell r="BW121">
            <v>140</v>
          </cell>
          <cell r="BX121">
            <v>88</v>
          </cell>
          <cell r="BY121">
            <v>0</v>
          </cell>
          <cell r="BZ121">
            <v>0</v>
          </cell>
          <cell r="CA121">
            <v>2</v>
          </cell>
          <cell r="CB121">
            <v>2</v>
          </cell>
          <cell r="CC121">
            <v>1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P121">
            <v>226</v>
          </cell>
        </row>
        <row r="122">
          <cell r="A122" t="str">
            <v>000004404</v>
          </cell>
          <cell r="B122" t="str">
            <v>P.S. TONGORRAPE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P122">
            <v>0</v>
          </cell>
        </row>
        <row r="123">
          <cell r="A123" t="str">
            <v>000004405</v>
          </cell>
          <cell r="B123" t="str">
            <v>P.S. ANCHOVIRA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P123">
            <v>0</v>
          </cell>
        </row>
        <row r="124">
          <cell r="A124" t="str">
            <v>000004406</v>
          </cell>
          <cell r="B124" t="str">
            <v>P.S. MARRIPON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P124">
            <v>0</v>
          </cell>
        </row>
        <row r="125">
          <cell r="A125" t="str">
            <v>000006953</v>
          </cell>
          <cell r="B125" t="str">
            <v>P.S. EL ARROZAL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P125">
            <v>0</v>
          </cell>
        </row>
        <row r="126">
          <cell r="A126" t="str">
            <v>000004396</v>
          </cell>
          <cell r="B126" t="str">
            <v>P.S. CHÓCHOPE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P126">
            <v>0</v>
          </cell>
        </row>
        <row r="127">
          <cell r="B127" t="str">
            <v>MICRO RED - MORROPE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362</v>
          </cell>
          <cell r="V127">
            <v>0</v>
          </cell>
          <cell r="W127">
            <v>0</v>
          </cell>
          <cell r="X127">
            <v>362</v>
          </cell>
          <cell r="Y127">
            <v>362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362</v>
          </cell>
          <cell r="AZ127">
            <v>0</v>
          </cell>
          <cell r="BA127">
            <v>0</v>
          </cell>
          <cell r="BB127">
            <v>362</v>
          </cell>
          <cell r="BC127">
            <v>0</v>
          </cell>
          <cell r="BD127">
            <v>0</v>
          </cell>
          <cell r="BE127">
            <v>4</v>
          </cell>
          <cell r="BF127">
            <v>0</v>
          </cell>
          <cell r="BG127">
            <v>0</v>
          </cell>
          <cell r="BH127">
            <v>362</v>
          </cell>
          <cell r="BI127">
            <v>0</v>
          </cell>
          <cell r="BJ127">
            <v>0</v>
          </cell>
          <cell r="BK127">
            <v>362</v>
          </cell>
          <cell r="BL127">
            <v>0</v>
          </cell>
          <cell r="BM127">
            <v>0</v>
          </cell>
          <cell r="BN127">
            <v>1</v>
          </cell>
          <cell r="BO127">
            <v>0</v>
          </cell>
          <cell r="BP127">
            <v>0</v>
          </cell>
          <cell r="BQ127">
            <v>13</v>
          </cell>
          <cell r="BR127">
            <v>78</v>
          </cell>
          <cell r="BS127">
            <v>5</v>
          </cell>
          <cell r="BT127">
            <v>0</v>
          </cell>
          <cell r="BU127">
            <v>11</v>
          </cell>
          <cell r="BV127">
            <v>0</v>
          </cell>
          <cell r="BW127">
            <v>25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4</v>
          </cell>
          <cell r="CC127">
            <v>1</v>
          </cell>
          <cell r="CD127">
            <v>3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P127">
            <v>362</v>
          </cell>
        </row>
        <row r="128">
          <cell r="A128" t="str">
            <v>000004420</v>
          </cell>
          <cell r="B128" t="str">
            <v>C.S. MÓRROPE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362</v>
          </cell>
          <cell r="V128">
            <v>0</v>
          </cell>
          <cell r="W128">
            <v>0</v>
          </cell>
          <cell r="X128">
            <v>362</v>
          </cell>
          <cell r="Y128">
            <v>362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362</v>
          </cell>
          <cell r="AZ128">
            <v>0</v>
          </cell>
          <cell r="BA128">
            <v>0</v>
          </cell>
          <cell r="BB128">
            <v>362</v>
          </cell>
          <cell r="BC128">
            <v>0</v>
          </cell>
          <cell r="BD128">
            <v>0</v>
          </cell>
          <cell r="BE128">
            <v>4</v>
          </cell>
          <cell r="BF128">
            <v>0</v>
          </cell>
          <cell r="BG128">
            <v>0</v>
          </cell>
          <cell r="BH128">
            <v>362</v>
          </cell>
          <cell r="BI128">
            <v>0</v>
          </cell>
          <cell r="BJ128">
            <v>0</v>
          </cell>
          <cell r="BK128">
            <v>362</v>
          </cell>
          <cell r="BL128">
            <v>0</v>
          </cell>
          <cell r="BM128">
            <v>0</v>
          </cell>
          <cell r="BN128">
            <v>1</v>
          </cell>
          <cell r="BO128">
            <v>0</v>
          </cell>
          <cell r="BP128">
            <v>0</v>
          </cell>
          <cell r="BQ128">
            <v>13</v>
          </cell>
          <cell r="BR128">
            <v>78</v>
          </cell>
          <cell r="BS128">
            <v>5</v>
          </cell>
          <cell r="BT128">
            <v>0</v>
          </cell>
          <cell r="BU128">
            <v>11</v>
          </cell>
          <cell r="BV128">
            <v>0</v>
          </cell>
          <cell r="BW128">
            <v>25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4</v>
          </cell>
          <cell r="CC128">
            <v>1</v>
          </cell>
          <cell r="CD128">
            <v>3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P128">
            <v>362</v>
          </cell>
        </row>
        <row r="129">
          <cell r="A129" t="str">
            <v>000004422</v>
          </cell>
          <cell r="B129" t="str">
            <v>P.S. EL ROMERO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P129">
            <v>0</v>
          </cell>
        </row>
        <row r="130">
          <cell r="A130" t="str">
            <v>000004427</v>
          </cell>
          <cell r="B130" t="str">
            <v>P.S. CRUZ DE PAREDONES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P130">
            <v>0</v>
          </cell>
        </row>
        <row r="131">
          <cell r="A131" t="str">
            <v>000004435</v>
          </cell>
          <cell r="B131" t="str">
            <v>P.S. ANNAPE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P131">
            <v>0</v>
          </cell>
        </row>
        <row r="132">
          <cell r="A132" t="str">
            <v>000004421</v>
          </cell>
          <cell r="B132" t="str">
            <v>P.S. LA COLORADA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P132">
            <v>0</v>
          </cell>
        </row>
        <row r="133">
          <cell r="A133" t="str">
            <v>000004436</v>
          </cell>
          <cell r="B133" t="str">
            <v>P.S. CARACUCHO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P133">
            <v>0</v>
          </cell>
        </row>
        <row r="134">
          <cell r="A134" t="str">
            <v>000004433</v>
          </cell>
          <cell r="B134" t="str">
            <v>P.S. SEQUIÓN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P134">
            <v>0</v>
          </cell>
        </row>
        <row r="135">
          <cell r="A135" t="str">
            <v>000004432</v>
          </cell>
          <cell r="B135" t="str">
            <v>P.S. SANTA ISABEL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P135">
            <v>0</v>
          </cell>
        </row>
        <row r="136">
          <cell r="A136" t="str">
            <v>000007222</v>
          </cell>
          <cell r="B136" t="str">
            <v>P.S. MONTE HERMOSO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P136">
            <v>0</v>
          </cell>
        </row>
        <row r="137">
          <cell r="A137" t="str">
            <v>000007223</v>
          </cell>
          <cell r="B137" t="str">
            <v>P.S. HUACA TRAPICHE DE BRONCE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P137">
            <v>0</v>
          </cell>
        </row>
        <row r="138">
          <cell r="A138" t="str">
            <v>000004429</v>
          </cell>
          <cell r="B138" t="str">
            <v>P.S. CRUZ DEL MÉDANO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P138">
            <v>0</v>
          </cell>
        </row>
        <row r="139">
          <cell r="A139" t="str">
            <v>000004430</v>
          </cell>
          <cell r="B139" t="str">
            <v xml:space="preserve">P.S. QUEMAZÓN             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P139">
            <v>0</v>
          </cell>
        </row>
        <row r="140">
          <cell r="A140" t="str">
            <v>000004437</v>
          </cell>
          <cell r="B140" t="str">
            <v>P.S. HUACA DE BARRO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P140">
            <v>0</v>
          </cell>
        </row>
        <row r="141">
          <cell r="A141" t="str">
            <v>000004434</v>
          </cell>
          <cell r="B141" t="str">
            <v>P.S. LAS PAMPAS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P141">
            <v>0</v>
          </cell>
        </row>
        <row r="142">
          <cell r="A142" t="str">
            <v>000004426</v>
          </cell>
          <cell r="B142" t="str">
            <v>P.S. ARBOLSOL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P142">
            <v>0</v>
          </cell>
        </row>
        <row r="143">
          <cell r="A143" t="str">
            <v>000004424</v>
          </cell>
          <cell r="B143" t="str">
            <v>P.S. LAGUNAS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P143">
            <v>0</v>
          </cell>
        </row>
        <row r="144">
          <cell r="A144" t="str">
            <v>000004425</v>
          </cell>
          <cell r="B144" t="str">
            <v>P.S. CHEPITO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P144">
            <v>0</v>
          </cell>
        </row>
        <row r="145">
          <cell r="A145" t="str">
            <v>000004438</v>
          </cell>
          <cell r="B145" t="str">
            <v>P.S. POSITOS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P145">
            <v>0</v>
          </cell>
        </row>
        <row r="146">
          <cell r="A146" t="str">
            <v>000004423</v>
          </cell>
          <cell r="B146" t="str">
            <v>P.S. TRANCA FANUPE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P146">
            <v>0</v>
          </cell>
        </row>
        <row r="147">
          <cell r="A147" t="str">
            <v>000004428</v>
          </cell>
          <cell r="B147" t="str">
            <v>P.S. LAGARTERA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P147">
            <v>0</v>
          </cell>
        </row>
        <row r="148">
          <cell r="A148" t="str">
            <v>000004431</v>
          </cell>
          <cell r="B148" t="str">
            <v xml:space="preserve">P.S. FANUPE BARRIO NUEVO 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P148">
            <v>0</v>
          </cell>
        </row>
        <row r="149">
          <cell r="B149" t="str">
            <v>MICRORED SALAS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85</v>
          </cell>
          <cell r="V149">
            <v>0</v>
          </cell>
          <cell r="W149">
            <v>0</v>
          </cell>
          <cell r="X149">
            <v>85</v>
          </cell>
          <cell r="Y149">
            <v>85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85</v>
          </cell>
          <cell r="AZ149">
            <v>0</v>
          </cell>
          <cell r="BA149">
            <v>0</v>
          </cell>
          <cell r="BB149">
            <v>81</v>
          </cell>
          <cell r="BC149">
            <v>0</v>
          </cell>
          <cell r="BD149">
            <v>0</v>
          </cell>
          <cell r="BE149">
            <v>1</v>
          </cell>
          <cell r="BF149">
            <v>0</v>
          </cell>
          <cell r="BG149">
            <v>0</v>
          </cell>
          <cell r="BH149">
            <v>85</v>
          </cell>
          <cell r="BI149">
            <v>0</v>
          </cell>
          <cell r="BJ149">
            <v>47</v>
          </cell>
          <cell r="BK149">
            <v>85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44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47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P149">
            <v>85</v>
          </cell>
        </row>
        <row r="150">
          <cell r="A150" t="str">
            <v>000004386</v>
          </cell>
          <cell r="B150" t="str">
            <v>C.S. SALAS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85</v>
          </cell>
          <cell r="V150">
            <v>0</v>
          </cell>
          <cell r="W150">
            <v>0</v>
          </cell>
          <cell r="X150">
            <v>85</v>
          </cell>
          <cell r="Y150">
            <v>85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85</v>
          </cell>
          <cell r="AZ150">
            <v>0</v>
          </cell>
          <cell r="BA150">
            <v>0</v>
          </cell>
          <cell r="BB150">
            <v>81</v>
          </cell>
          <cell r="BC150">
            <v>0</v>
          </cell>
          <cell r="BD150">
            <v>0</v>
          </cell>
          <cell r="BE150">
            <v>1</v>
          </cell>
          <cell r="BF150">
            <v>0</v>
          </cell>
          <cell r="BG150">
            <v>0</v>
          </cell>
          <cell r="BH150">
            <v>85</v>
          </cell>
          <cell r="BI150">
            <v>0</v>
          </cell>
          <cell r="BJ150">
            <v>47</v>
          </cell>
          <cell r="BK150">
            <v>85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44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47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P150">
            <v>85</v>
          </cell>
        </row>
        <row r="151">
          <cell r="A151" t="str">
            <v>000004387</v>
          </cell>
          <cell r="B151" t="str">
            <v>P.S. PENACHI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P151">
            <v>0</v>
          </cell>
        </row>
        <row r="152">
          <cell r="A152" t="str">
            <v>000004388</v>
          </cell>
          <cell r="B152" t="str">
            <v>P.S. KERGUER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P152">
            <v>0</v>
          </cell>
        </row>
        <row r="153">
          <cell r="A153" t="str">
            <v>000006681</v>
          </cell>
          <cell r="B153" t="str">
            <v>P.S. EL SAUCE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P153">
            <v>0</v>
          </cell>
        </row>
        <row r="154">
          <cell r="A154" t="str">
            <v>000004417</v>
          </cell>
          <cell r="B154" t="str">
            <v>P.S. COLAYA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P154">
            <v>0</v>
          </cell>
        </row>
        <row r="155">
          <cell r="A155" t="str">
            <v>000006682</v>
          </cell>
          <cell r="B155" t="str">
            <v>P.S. HUMEDADES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P155">
            <v>0</v>
          </cell>
        </row>
        <row r="156">
          <cell r="A156" t="str">
            <v>000004419</v>
          </cell>
          <cell r="B156" t="str">
            <v>P.S. TALLAPAMPA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P156">
            <v>0</v>
          </cell>
        </row>
        <row r="157">
          <cell r="A157" t="str">
            <v>000004418</v>
          </cell>
          <cell r="B157" t="str">
            <v>P.S. LA RAMADA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P157">
            <v>0</v>
          </cell>
        </row>
        <row r="158">
          <cell r="A158" t="str">
            <v>000009468</v>
          </cell>
          <cell r="B158" t="str">
            <v>P.S. CORRAL DE PIEDRA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P158">
            <v>0</v>
          </cell>
        </row>
        <row r="159">
          <cell r="A159" t="str">
            <v>000011452</v>
          </cell>
          <cell r="B159" t="str">
            <v>P.S. LAGUNA HUANAMA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P159">
            <v>0</v>
          </cell>
        </row>
        <row r="160">
          <cell r="B160" t="str">
            <v>MICRORED OLMOS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434</v>
          </cell>
          <cell r="V160">
            <v>0</v>
          </cell>
          <cell r="W160">
            <v>0</v>
          </cell>
          <cell r="X160">
            <v>434</v>
          </cell>
          <cell r="Y160">
            <v>396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434</v>
          </cell>
          <cell r="AZ160">
            <v>0</v>
          </cell>
          <cell r="BA160">
            <v>0</v>
          </cell>
          <cell r="BB160">
            <v>238</v>
          </cell>
          <cell r="BC160">
            <v>1</v>
          </cell>
          <cell r="BD160">
            <v>0</v>
          </cell>
          <cell r="BE160">
            <v>31</v>
          </cell>
          <cell r="BF160">
            <v>0</v>
          </cell>
          <cell r="BG160">
            <v>0</v>
          </cell>
          <cell r="BH160">
            <v>433</v>
          </cell>
          <cell r="BI160">
            <v>0</v>
          </cell>
          <cell r="BJ160">
            <v>0</v>
          </cell>
          <cell r="BK160">
            <v>435</v>
          </cell>
          <cell r="BL160">
            <v>0</v>
          </cell>
          <cell r="BM160">
            <v>0</v>
          </cell>
          <cell r="BN160">
            <v>6</v>
          </cell>
          <cell r="BO160">
            <v>26</v>
          </cell>
          <cell r="BP160">
            <v>0</v>
          </cell>
          <cell r="BQ160">
            <v>40</v>
          </cell>
          <cell r="BR160">
            <v>174</v>
          </cell>
          <cell r="BS160">
            <v>24</v>
          </cell>
          <cell r="BT160">
            <v>0</v>
          </cell>
          <cell r="BU160">
            <v>40</v>
          </cell>
          <cell r="BV160">
            <v>0</v>
          </cell>
          <cell r="BW160">
            <v>83</v>
          </cell>
          <cell r="BX160">
            <v>5</v>
          </cell>
          <cell r="BY160">
            <v>0</v>
          </cell>
          <cell r="BZ160">
            <v>0</v>
          </cell>
          <cell r="CA160">
            <v>2</v>
          </cell>
          <cell r="CB160">
            <v>1</v>
          </cell>
          <cell r="CC160">
            <v>1</v>
          </cell>
          <cell r="CD160">
            <v>0</v>
          </cell>
          <cell r="CE160">
            <v>0</v>
          </cell>
          <cell r="CF160">
            <v>9</v>
          </cell>
          <cell r="CG160">
            <v>0</v>
          </cell>
          <cell r="CH160">
            <v>0</v>
          </cell>
          <cell r="CI160">
            <v>0</v>
          </cell>
          <cell r="CJ160">
            <v>1</v>
          </cell>
          <cell r="CK160">
            <v>5</v>
          </cell>
          <cell r="CL160">
            <v>55</v>
          </cell>
          <cell r="CM160">
            <v>6</v>
          </cell>
          <cell r="CN160">
            <v>0</v>
          </cell>
          <cell r="CP160">
            <v>434</v>
          </cell>
        </row>
        <row r="161">
          <cell r="A161" t="str">
            <v>000004407</v>
          </cell>
          <cell r="B161" t="str">
            <v>C.S. OLMOS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434</v>
          </cell>
          <cell r="V161">
            <v>0</v>
          </cell>
          <cell r="W161">
            <v>0</v>
          </cell>
          <cell r="X161">
            <v>434</v>
          </cell>
          <cell r="Y161">
            <v>396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434</v>
          </cell>
          <cell r="AZ161">
            <v>0</v>
          </cell>
          <cell r="BA161">
            <v>0</v>
          </cell>
          <cell r="BB161">
            <v>238</v>
          </cell>
          <cell r="BC161">
            <v>1</v>
          </cell>
          <cell r="BD161">
            <v>0</v>
          </cell>
          <cell r="BE161">
            <v>31</v>
          </cell>
          <cell r="BF161">
            <v>0</v>
          </cell>
          <cell r="BG161">
            <v>0</v>
          </cell>
          <cell r="BH161">
            <v>433</v>
          </cell>
          <cell r="BI161">
            <v>0</v>
          </cell>
          <cell r="BJ161">
            <v>0</v>
          </cell>
          <cell r="BK161">
            <v>435</v>
          </cell>
          <cell r="BL161">
            <v>0</v>
          </cell>
          <cell r="BM161">
            <v>0</v>
          </cell>
          <cell r="BN161">
            <v>6</v>
          </cell>
          <cell r="BO161">
            <v>26</v>
          </cell>
          <cell r="BP161">
            <v>0</v>
          </cell>
          <cell r="BQ161">
            <v>40</v>
          </cell>
          <cell r="BR161">
            <v>174</v>
          </cell>
          <cell r="BS161">
            <v>24</v>
          </cell>
          <cell r="BT161">
            <v>0</v>
          </cell>
          <cell r="BU161">
            <v>40</v>
          </cell>
          <cell r="BV161">
            <v>0</v>
          </cell>
          <cell r="BW161">
            <v>83</v>
          </cell>
          <cell r="BX161">
            <v>5</v>
          </cell>
          <cell r="BY161">
            <v>0</v>
          </cell>
          <cell r="BZ161">
            <v>0</v>
          </cell>
          <cell r="CA161">
            <v>2</v>
          </cell>
          <cell r="CB161">
            <v>1</v>
          </cell>
          <cell r="CC161">
            <v>1</v>
          </cell>
          <cell r="CD161">
            <v>0</v>
          </cell>
          <cell r="CE161">
            <v>0</v>
          </cell>
          <cell r="CF161">
            <v>9</v>
          </cell>
          <cell r="CG161">
            <v>0</v>
          </cell>
          <cell r="CH161">
            <v>0</v>
          </cell>
          <cell r="CI161">
            <v>0</v>
          </cell>
          <cell r="CJ161">
            <v>1</v>
          </cell>
          <cell r="CK161">
            <v>5</v>
          </cell>
          <cell r="CL161">
            <v>55</v>
          </cell>
          <cell r="CM161">
            <v>6</v>
          </cell>
          <cell r="CN161">
            <v>0</v>
          </cell>
          <cell r="CP161">
            <v>434</v>
          </cell>
        </row>
        <row r="162">
          <cell r="A162" t="str">
            <v>000004408</v>
          </cell>
          <cell r="B162" t="str">
            <v>P.S. LA ESTANCIA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P162">
            <v>0</v>
          </cell>
        </row>
        <row r="163">
          <cell r="A163" t="str">
            <v>000004415</v>
          </cell>
          <cell r="B163" t="str">
            <v>P.S. FICUAR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P163">
            <v>0</v>
          </cell>
        </row>
        <row r="164">
          <cell r="A164" t="str">
            <v>000004416</v>
          </cell>
          <cell r="B164" t="str">
            <v>P.S. SANTA ROSA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P164">
            <v>0</v>
          </cell>
        </row>
        <row r="165">
          <cell r="A165" t="str">
            <v>000007315</v>
          </cell>
          <cell r="B165" t="str">
            <v>P.S. LA CALERA SANTA ROSA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P165">
            <v>0</v>
          </cell>
        </row>
        <row r="166">
          <cell r="A166" t="str">
            <v>000006683</v>
          </cell>
          <cell r="B166" t="str">
            <v>P.S. EL PUENTE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P166">
            <v>0</v>
          </cell>
        </row>
        <row r="167">
          <cell r="A167" t="str">
            <v>000007316</v>
          </cell>
          <cell r="B167" t="str">
            <v>P.S. CASERÍO PLAYA CASCAJAL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P167">
            <v>0</v>
          </cell>
        </row>
        <row r="168">
          <cell r="A168" t="str">
            <v>000010096</v>
          </cell>
          <cell r="B168" t="str">
            <v>P.S. EL PUEBLITO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P168">
            <v>0</v>
          </cell>
        </row>
        <row r="169">
          <cell r="A169" t="str">
            <v>000010095</v>
          </cell>
          <cell r="B169" t="str">
            <v>P.S. ANCOL CHICO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P169">
            <v>0</v>
          </cell>
        </row>
        <row r="170">
          <cell r="A170" t="str">
            <v>000004409</v>
          </cell>
          <cell r="B170" t="str">
            <v>P.S. INSCULÁS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P170">
            <v>0</v>
          </cell>
        </row>
        <row r="171">
          <cell r="A171" t="str">
            <v>000004410</v>
          </cell>
          <cell r="B171" t="str">
            <v>P.S. QUERPÓN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P171">
            <v>0</v>
          </cell>
        </row>
        <row r="172">
          <cell r="A172" t="str">
            <v>000004411</v>
          </cell>
          <cell r="B172" t="str">
            <v>P.S. TRES BATANES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P172">
            <v>0</v>
          </cell>
        </row>
        <row r="173">
          <cell r="A173" t="str">
            <v>000004412</v>
          </cell>
          <cell r="B173" t="str">
            <v>P.S. CAPILLA CENTRAL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P173">
            <v>0</v>
          </cell>
        </row>
        <row r="174">
          <cell r="A174" t="str">
            <v>000004413</v>
          </cell>
          <cell r="B174" t="str">
            <v>P.S. ÑAUPE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P174">
            <v>0</v>
          </cell>
        </row>
        <row r="175">
          <cell r="A175" t="str">
            <v>000004414</v>
          </cell>
          <cell r="B175" t="str">
            <v>P.S. EL VIRREY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P175">
            <v>0</v>
          </cell>
        </row>
        <row r="176">
          <cell r="A176" t="str">
            <v>000011688</v>
          </cell>
          <cell r="B176" t="str">
            <v>P.S. LAS NORIAS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P176">
            <v>0</v>
          </cell>
        </row>
        <row r="177">
          <cell r="A177" t="str">
            <v>000017605</v>
          </cell>
          <cell r="B177" t="str">
            <v>P.S. CORRAL DE ARENA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P177">
            <v>0</v>
          </cell>
        </row>
        <row r="178">
          <cell r="A178" t="str">
            <v>000018872</v>
          </cell>
          <cell r="B178" t="str">
            <v>P.S. PASABAR ASERRADERO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P178">
            <v>0</v>
          </cell>
        </row>
        <row r="179">
          <cell r="A179" t="str">
            <v>000018916</v>
          </cell>
          <cell r="B179" t="str">
            <v>P.S. MOCAPE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P179">
            <v>0</v>
          </cell>
        </row>
        <row r="180">
          <cell r="B180" t="str">
            <v>MICRO RED - KAÑARIS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P180">
            <v>0</v>
          </cell>
        </row>
        <row r="181">
          <cell r="A181" t="str">
            <v>000004397</v>
          </cell>
          <cell r="B181" t="str">
            <v>C.S. KAÑARIS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P181">
            <v>0</v>
          </cell>
        </row>
        <row r="182">
          <cell r="A182" t="str">
            <v>000007318</v>
          </cell>
          <cell r="B182" t="str">
            <v>P.S. MAMAGPAMPA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P182">
            <v>0</v>
          </cell>
        </row>
        <row r="183">
          <cell r="A183" t="str">
            <v>000004398</v>
          </cell>
          <cell r="B183" t="str">
            <v>P.S. PANDACHÍ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P183">
            <v>0</v>
          </cell>
        </row>
        <row r="184">
          <cell r="A184" t="str">
            <v>000004399</v>
          </cell>
          <cell r="B184" t="str">
            <v>P.S. HUACAPAMPA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P184">
            <v>0</v>
          </cell>
        </row>
        <row r="185">
          <cell r="A185" t="str">
            <v>000004400</v>
          </cell>
          <cell r="B185" t="str">
            <v>P.S. CHILASQUE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P185">
            <v>0</v>
          </cell>
        </row>
        <row r="186">
          <cell r="A186" t="str">
            <v>000004402</v>
          </cell>
          <cell r="B186" t="str">
            <v>P.S. QUIRICHIMA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P186">
            <v>0</v>
          </cell>
        </row>
        <row r="187">
          <cell r="A187" t="str">
            <v>000004401</v>
          </cell>
          <cell r="B187" t="str">
            <v>P.S. LA SUCCHA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P187">
            <v>0</v>
          </cell>
        </row>
        <row r="188">
          <cell r="A188" t="str">
            <v>000004403</v>
          </cell>
          <cell r="B188" t="str">
            <v>P.S. CHIÑAMA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P188">
            <v>0</v>
          </cell>
        </row>
        <row r="189">
          <cell r="A189" t="str">
            <v>000007020</v>
          </cell>
          <cell r="B189" t="str">
            <v>P.S. HUAYABAMBA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P189">
            <v>0</v>
          </cell>
        </row>
        <row r="190">
          <cell r="A190" t="str">
            <v>000007021</v>
          </cell>
          <cell r="B190" t="str">
            <v>P.S. HIERBA BUENA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P190">
            <v>0</v>
          </cell>
        </row>
        <row r="191">
          <cell r="B191" t="str">
            <v>RED FERREÑAFE MINSA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99</v>
          </cell>
          <cell r="I191">
            <v>0</v>
          </cell>
          <cell r="J191">
            <v>507</v>
          </cell>
          <cell r="K191">
            <v>606</v>
          </cell>
          <cell r="L191">
            <v>604</v>
          </cell>
          <cell r="M191">
            <v>4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5</v>
          </cell>
          <cell r="U191">
            <v>232</v>
          </cell>
          <cell r="V191">
            <v>4</v>
          </cell>
          <cell r="W191">
            <v>2</v>
          </cell>
          <cell r="X191">
            <v>243</v>
          </cell>
          <cell r="Y191">
            <v>243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776</v>
          </cell>
          <cell r="AZ191">
            <v>54</v>
          </cell>
          <cell r="BA191">
            <v>57</v>
          </cell>
          <cell r="BB191">
            <v>599</v>
          </cell>
          <cell r="BC191">
            <v>0</v>
          </cell>
          <cell r="BD191">
            <v>0</v>
          </cell>
          <cell r="BE191">
            <v>67</v>
          </cell>
          <cell r="BF191">
            <v>0</v>
          </cell>
          <cell r="BG191">
            <v>76</v>
          </cell>
          <cell r="BH191">
            <v>777</v>
          </cell>
          <cell r="BI191">
            <v>4</v>
          </cell>
          <cell r="BJ191">
            <v>0</v>
          </cell>
          <cell r="BK191">
            <v>820</v>
          </cell>
          <cell r="BL191">
            <v>7</v>
          </cell>
          <cell r="BM191">
            <v>0</v>
          </cell>
          <cell r="BN191">
            <v>22</v>
          </cell>
          <cell r="BO191">
            <v>115</v>
          </cell>
          <cell r="BP191">
            <v>3</v>
          </cell>
          <cell r="BQ191">
            <v>4</v>
          </cell>
          <cell r="BR191">
            <v>137</v>
          </cell>
          <cell r="BS191">
            <v>4</v>
          </cell>
          <cell r="BT191">
            <v>0</v>
          </cell>
          <cell r="BU191">
            <v>10</v>
          </cell>
          <cell r="BV191">
            <v>8</v>
          </cell>
          <cell r="BW191">
            <v>212</v>
          </cell>
          <cell r="BX191">
            <v>1</v>
          </cell>
          <cell r="BY191">
            <v>0</v>
          </cell>
          <cell r="BZ191">
            <v>0</v>
          </cell>
          <cell r="CA191">
            <v>2</v>
          </cell>
          <cell r="CB191">
            <v>16</v>
          </cell>
          <cell r="CC191">
            <v>5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1</v>
          </cell>
          <cell r="CN191">
            <v>1</v>
          </cell>
          <cell r="CP191">
            <v>849</v>
          </cell>
        </row>
        <row r="192">
          <cell r="B192" t="str">
            <v>RED FERREÑAFE DISA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99</v>
          </cell>
          <cell r="I192">
            <v>0</v>
          </cell>
          <cell r="J192">
            <v>507</v>
          </cell>
          <cell r="K192">
            <v>606</v>
          </cell>
          <cell r="L192">
            <v>604</v>
          </cell>
          <cell r="M192">
            <v>4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5</v>
          </cell>
          <cell r="U192">
            <v>232</v>
          </cell>
          <cell r="V192">
            <v>4</v>
          </cell>
          <cell r="W192">
            <v>2</v>
          </cell>
          <cell r="X192">
            <v>243</v>
          </cell>
          <cell r="Y192">
            <v>243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776</v>
          </cell>
          <cell r="AZ192">
            <v>54</v>
          </cell>
          <cell r="BA192">
            <v>57</v>
          </cell>
          <cell r="BB192">
            <v>599</v>
          </cell>
          <cell r="BC192">
            <v>0</v>
          </cell>
          <cell r="BD192">
            <v>0</v>
          </cell>
          <cell r="BE192">
            <v>67</v>
          </cell>
          <cell r="BF192">
            <v>0</v>
          </cell>
          <cell r="BG192">
            <v>76</v>
          </cell>
          <cell r="BH192">
            <v>777</v>
          </cell>
          <cell r="BI192">
            <v>4</v>
          </cell>
          <cell r="BJ192">
            <v>0</v>
          </cell>
          <cell r="BK192">
            <v>820</v>
          </cell>
          <cell r="BL192">
            <v>7</v>
          </cell>
          <cell r="BM192">
            <v>0</v>
          </cell>
          <cell r="BN192">
            <v>22</v>
          </cell>
          <cell r="BO192">
            <v>115</v>
          </cell>
          <cell r="BP192">
            <v>3</v>
          </cell>
          <cell r="BQ192">
            <v>4</v>
          </cell>
          <cell r="BR192">
            <v>137</v>
          </cell>
          <cell r="BS192">
            <v>4</v>
          </cell>
          <cell r="BT192">
            <v>0</v>
          </cell>
          <cell r="BU192">
            <v>10</v>
          </cell>
          <cell r="BV192">
            <v>8</v>
          </cell>
          <cell r="BW192">
            <v>212</v>
          </cell>
          <cell r="BX192">
            <v>1</v>
          </cell>
          <cell r="BY192">
            <v>0</v>
          </cell>
          <cell r="BZ192">
            <v>0</v>
          </cell>
          <cell r="CA192">
            <v>2</v>
          </cell>
          <cell r="CB192">
            <v>16</v>
          </cell>
          <cell r="CC192">
            <v>5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1</v>
          </cell>
          <cell r="CN192">
            <v>1</v>
          </cell>
          <cell r="CP192">
            <v>849</v>
          </cell>
        </row>
        <row r="193">
          <cell r="B193" t="str">
            <v>MICRO RED - FERREÑAFE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P193">
            <v>0</v>
          </cell>
        </row>
        <row r="194">
          <cell r="A194" t="str">
            <v>000004452</v>
          </cell>
          <cell r="B194" t="str">
            <v>C.S. PUEBLO NUEVO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P194">
            <v>0</v>
          </cell>
        </row>
        <row r="195">
          <cell r="A195" t="str">
            <v>000004441</v>
          </cell>
          <cell r="B195" t="str">
            <v>C.S. SEÑOR DE LA JUSTICIA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P195">
            <v>0</v>
          </cell>
        </row>
        <row r="196">
          <cell r="A196" t="str">
            <v>000004453</v>
          </cell>
          <cell r="B196" t="str">
            <v>P.S. LAS LOMAS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P196">
            <v>0</v>
          </cell>
        </row>
        <row r="197">
          <cell r="A197" t="str">
            <v>000004443</v>
          </cell>
          <cell r="B197" t="str">
            <v>C.S. MESONES MURO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P197">
            <v>0</v>
          </cell>
        </row>
        <row r="198">
          <cell r="B198" t="str">
            <v>MICRORRED INKAHUASI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4</v>
          </cell>
          <cell r="U198">
            <v>149</v>
          </cell>
          <cell r="V198">
            <v>4</v>
          </cell>
          <cell r="W198">
            <v>2</v>
          </cell>
          <cell r="X198">
            <v>159</v>
          </cell>
          <cell r="Y198">
            <v>159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157</v>
          </cell>
          <cell r="AZ198">
            <v>2</v>
          </cell>
          <cell r="BA198">
            <v>2</v>
          </cell>
          <cell r="BB198">
            <v>72</v>
          </cell>
          <cell r="BC198">
            <v>0</v>
          </cell>
          <cell r="BD198">
            <v>0</v>
          </cell>
          <cell r="BE198">
            <v>16</v>
          </cell>
          <cell r="BF198">
            <v>0</v>
          </cell>
          <cell r="BG198">
            <v>75</v>
          </cell>
          <cell r="BH198">
            <v>149</v>
          </cell>
          <cell r="BI198">
            <v>3</v>
          </cell>
          <cell r="BJ198">
            <v>0</v>
          </cell>
          <cell r="BK198">
            <v>157</v>
          </cell>
          <cell r="BL198">
            <v>2</v>
          </cell>
          <cell r="BM198">
            <v>0</v>
          </cell>
          <cell r="BN198">
            <v>1</v>
          </cell>
          <cell r="BO198">
            <v>0</v>
          </cell>
          <cell r="BP198">
            <v>0</v>
          </cell>
          <cell r="BQ198">
            <v>4</v>
          </cell>
          <cell r="BR198">
            <v>28</v>
          </cell>
          <cell r="BS198">
            <v>1</v>
          </cell>
          <cell r="BT198">
            <v>0</v>
          </cell>
          <cell r="BU198">
            <v>0</v>
          </cell>
          <cell r="BV198">
            <v>0</v>
          </cell>
          <cell r="BW198">
            <v>28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1</v>
          </cell>
          <cell r="CC198">
            <v>2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1</v>
          </cell>
          <cell r="CN198">
            <v>1</v>
          </cell>
          <cell r="CP198">
            <v>159</v>
          </cell>
        </row>
        <row r="199">
          <cell r="A199" t="str">
            <v>000004455</v>
          </cell>
          <cell r="B199" t="str">
            <v>C.S. INKAWASI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97</v>
          </cell>
          <cell r="V199">
            <v>0</v>
          </cell>
          <cell r="W199">
            <v>0</v>
          </cell>
          <cell r="X199">
            <v>97</v>
          </cell>
          <cell r="Y199">
            <v>97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97</v>
          </cell>
          <cell r="AZ199">
            <v>1</v>
          </cell>
          <cell r="BA199">
            <v>2</v>
          </cell>
          <cell r="BB199">
            <v>49</v>
          </cell>
          <cell r="BC199">
            <v>0</v>
          </cell>
          <cell r="BD199">
            <v>0</v>
          </cell>
          <cell r="BE199">
            <v>15</v>
          </cell>
          <cell r="BF199">
            <v>0</v>
          </cell>
          <cell r="BG199">
            <v>57</v>
          </cell>
          <cell r="BH199">
            <v>91</v>
          </cell>
          <cell r="BI199">
            <v>2</v>
          </cell>
          <cell r="BJ199">
            <v>0</v>
          </cell>
          <cell r="BK199">
            <v>97</v>
          </cell>
          <cell r="BL199">
            <v>0</v>
          </cell>
          <cell r="BM199">
            <v>0</v>
          </cell>
          <cell r="BN199">
            <v>1</v>
          </cell>
          <cell r="BO199">
            <v>0</v>
          </cell>
          <cell r="BP199">
            <v>0</v>
          </cell>
          <cell r="BQ199">
            <v>0</v>
          </cell>
          <cell r="BR199">
            <v>17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15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P199">
            <v>97</v>
          </cell>
        </row>
        <row r="200">
          <cell r="A200" t="str">
            <v>000004454</v>
          </cell>
          <cell r="B200" t="str">
            <v>C.S. MOYÁN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6</v>
          </cell>
          <cell r="V200">
            <v>2</v>
          </cell>
          <cell r="W200">
            <v>0</v>
          </cell>
          <cell r="X200">
            <v>8</v>
          </cell>
          <cell r="Y200">
            <v>8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7</v>
          </cell>
          <cell r="AZ200">
            <v>0</v>
          </cell>
          <cell r="BA200">
            <v>0</v>
          </cell>
          <cell r="BB200">
            <v>2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8</v>
          </cell>
          <cell r="BI200">
            <v>0</v>
          </cell>
          <cell r="BJ200">
            <v>0</v>
          </cell>
          <cell r="BK200">
            <v>8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P200">
            <v>8</v>
          </cell>
        </row>
        <row r="201">
          <cell r="A201" t="str">
            <v>000004456</v>
          </cell>
          <cell r="B201" t="str">
            <v>P.S. LAQUIPAMPA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P201">
            <v>0</v>
          </cell>
        </row>
        <row r="202">
          <cell r="A202" t="str">
            <v>000004442</v>
          </cell>
          <cell r="B202" t="str">
            <v>P.S. PUCHACA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0</v>
          </cell>
          <cell r="W202">
            <v>0</v>
          </cell>
          <cell r="X202">
            <v>2</v>
          </cell>
          <cell r="Y202">
            <v>2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2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0</v>
          </cell>
          <cell r="BK202">
            <v>2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1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2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P202">
            <v>2</v>
          </cell>
        </row>
        <row r="203">
          <cell r="A203" t="str">
            <v>000004458</v>
          </cell>
          <cell r="B203" t="str">
            <v>P.S. CRUZ LOMA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</v>
          </cell>
          <cell r="U203">
            <v>5</v>
          </cell>
          <cell r="V203">
            <v>0</v>
          </cell>
          <cell r="W203">
            <v>0</v>
          </cell>
          <cell r="X203">
            <v>6</v>
          </cell>
          <cell r="Y203">
            <v>6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5</v>
          </cell>
          <cell r="AZ203">
            <v>1</v>
          </cell>
          <cell r="BA203">
            <v>0</v>
          </cell>
          <cell r="BB203">
            <v>1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3</v>
          </cell>
          <cell r="BH203">
            <v>6</v>
          </cell>
          <cell r="BI203">
            <v>0</v>
          </cell>
          <cell r="BJ203">
            <v>0</v>
          </cell>
          <cell r="BK203">
            <v>5</v>
          </cell>
          <cell r="BL203">
            <v>1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1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1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P203">
            <v>6</v>
          </cell>
        </row>
        <row r="204">
          <cell r="A204" t="str">
            <v>000004459</v>
          </cell>
          <cell r="B204" t="str">
            <v>P.S. HUAYRUL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</v>
          </cell>
          <cell r="V204">
            <v>0</v>
          </cell>
          <cell r="W204">
            <v>2</v>
          </cell>
          <cell r="X204">
            <v>3</v>
          </cell>
          <cell r="Y204">
            <v>3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3</v>
          </cell>
          <cell r="AZ204">
            <v>0</v>
          </cell>
          <cell r="BA204">
            <v>0</v>
          </cell>
          <cell r="BB204">
            <v>2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1</v>
          </cell>
          <cell r="BI204">
            <v>1</v>
          </cell>
          <cell r="BJ204">
            <v>0</v>
          </cell>
          <cell r="BK204">
            <v>3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2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P204">
            <v>3</v>
          </cell>
        </row>
        <row r="205">
          <cell r="A205" t="str">
            <v>000004463</v>
          </cell>
          <cell r="B205" t="str">
            <v>P.S. LANCHIPAMPA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7</v>
          </cell>
          <cell r="V205">
            <v>0</v>
          </cell>
          <cell r="W205">
            <v>0</v>
          </cell>
          <cell r="X205">
            <v>7</v>
          </cell>
          <cell r="Y205">
            <v>7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7</v>
          </cell>
          <cell r="AZ205">
            <v>0</v>
          </cell>
          <cell r="BA205">
            <v>0</v>
          </cell>
          <cell r="BB205">
            <v>3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6</v>
          </cell>
          <cell r="BH205">
            <v>7</v>
          </cell>
          <cell r="BI205">
            <v>0</v>
          </cell>
          <cell r="BJ205">
            <v>0</v>
          </cell>
          <cell r="BK205">
            <v>7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3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1</v>
          </cell>
          <cell r="CN205">
            <v>1</v>
          </cell>
          <cell r="CP205">
            <v>7</v>
          </cell>
        </row>
        <row r="206">
          <cell r="A206" t="str">
            <v>000004457</v>
          </cell>
          <cell r="B206" t="str">
            <v>P.S. UYURPAMPA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3</v>
          </cell>
          <cell r="U206">
            <v>21</v>
          </cell>
          <cell r="V206">
            <v>2</v>
          </cell>
          <cell r="W206">
            <v>0</v>
          </cell>
          <cell r="X206">
            <v>26</v>
          </cell>
          <cell r="Y206">
            <v>26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26</v>
          </cell>
          <cell r="AZ206">
            <v>0</v>
          </cell>
          <cell r="BA206">
            <v>0</v>
          </cell>
          <cell r="BB206">
            <v>12</v>
          </cell>
          <cell r="BC206">
            <v>0</v>
          </cell>
          <cell r="BD206">
            <v>0</v>
          </cell>
          <cell r="BE206">
            <v>1</v>
          </cell>
          <cell r="BF206">
            <v>0</v>
          </cell>
          <cell r="BG206">
            <v>4</v>
          </cell>
          <cell r="BH206">
            <v>25</v>
          </cell>
          <cell r="BI206">
            <v>0</v>
          </cell>
          <cell r="BJ206">
            <v>0</v>
          </cell>
          <cell r="BK206">
            <v>26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6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2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P206">
            <v>26</v>
          </cell>
        </row>
        <row r="207">
          <cell r="A207" t="str">
            <v>000004462</v>
          </cell>
          <cell r="B207" t="str">
            <v>P.S. CANCHACHALÁ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0</v>
          </cell>
          <cell r="W207">
            <v>0</v>
          </cell>
          <cell r="X207">
            <v>2</v>
          </cell>
          <cell r="Y207">
            <v>2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2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2</v>
          </cell>
          <cell r="BH207">
            <v>1</v>
          </cell>
          <cell r="BI207">
            <v>0</v>
          </cell>
          <cell r="BJ207">
            <v>0</v>
          </cell>
          <cell r="BK207">
            <v>2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P207">
            <v>2</v>
          </cell>
        </row>
        <row r="208">
          <cell r="A208" t="str">
            <v>000004464</v>
          </cell>
          <cell r="B208" t="str">
            <v>P.S. KONGACHA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P208">
            <v>0</v>
          </cell>
        </row>
        <row r="209">
          <cell r="A209" t="str">
            <v>000004465</v>
          </cell>
          <cell r="B209" t="str">
            <v>P.S. LA TRANCA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5</v>
          </cell>
          <cell r="V209">
            <v>0</v>
          </cell>
          <cell r="W209">
            <v>0</v>
          </cell>
          <cell r="X209">
            <v>5</v>
          </cell>
          <cell r="Y209">
            <v>5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5</v>
          </cell>
          <cell r="AZ209">
            <v>0</v>
          </cell>
          <cell r="BA209">
            <v>0</v>
          </cell>
          <cell r="BB209">
            <v>2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3</v>
          </cell>
          <cell r="BH209">
            <v>5</v>
          </cell>
          <cell r="BI209">
            <v>0</v>
          </cell>
          <cell r="BJ209">
            <v>0</v>
          </cell>
          <cell r="BK209">
            <v>5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4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4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1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P209">
            <v>5</v>
          </cell>
        </row>
        <row r="210">
          <cell r="A210" t="str">
            <v>000004460</v>
          </cell>
          <cell r="B210" t="str">
            <v>P.S. MARAYHUACA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0</v>
          </cell>
          <cell r="W210">
            <v>0</v>
          </cell>
          <cell r="X210">
            <v>2</v>
          </cell>
          <cell r="Y210">
            <v>2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2</v>
          </cell>
          <cell r="BI210">
            <v>0</v>
          </cell>
          <cell r="BJ210">
            <v>0</v>
          </cell>
          <cell r="BK210">
            <v>1</v>
          </cell>
          <cell r="BL210">
            <v>1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1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P210">
            <v>2</v>
          </cell>
        </row>
        <row r="211">
          <cell r="A211" t="str">
            <v>000004461</v>
          </cell>
          <cell r="B211" t="str">
            <v>P.S. TOTORAS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1</v>
          </cell>
          <cell r="V211">
            <v>0</v>
          </cell>
          <cell r="W211">
            <v>0</v>
          </cell>
          <cell r="X211">
            <v>1</v>
          </cell>
          <cell r="Y211">
            <v>1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1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1</v>
          </cell>
          <cell r="BI211">
            <v>0</v>
          </cell>
          <cell r="BJ211">
            <v>0</v>
          </cell>
          <cell r="BK211">
            <v>1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4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P211">
            <v>1</v>
          </cell>
        </row>
        <row r="212">
          <cell r="B212" t="str">
            <v>MICRO RED - PITIPO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1</v>
          </cell>
          <cell r="U212">
            <v>83</v>
          </cell>
          <cell r="V212">
            <v>0</v>
          </cell>
          <cell r="W212">
            <v>0</v>
          </cell>
          <cell r="X212">
            <v>84</v>
          </cell>
          <cell r="Y212">
            <v>84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77</v>
          </cell>
          <cell r="AZ212">
            <v>0</v>
          </cell>
          <cell r="BA212">
            <v>0</v>
          </cell>
          <cell r="BB212">
            <v>51</v>
          </cell>
          <cell r="BC212">
            <v>0</v>
          </cell>
          <cell r="BD212">
            <v>0</v>
          </cell>
          <cell r="BE212">
            <v>1</v>
          </cell>
          <cell r="BF212">
            <v>0</v>
          </cell>
          <cell r="BG212">
            <v>0</v>
          </cell>
          <cell r="BH212">
            <v>77</v>
          </cell>
          <cell r="BI212">
            <v>0</v>
          </cell>
          <cell r="BJ212">
            <v>0</v>
          </cell>
          <cell r="BK212">
            <v>69</v>
          </cell>
          <cell r="BL212">
            <v>4</v>
          </cell>
          <cell r="BM212">
            <v>0</v>
          </cell>
          <cell r="BN212">
            <v>5</v>
          </cell>
          <cell r="BO212">
            <v>7</v>
          </cell>
          <cell r="BP212">
            <v>3</v>
          </cell>
          <cell r="BQ212">
            <v>0</v>
          </cell>
          <cell r="BR212">
            <v>12</v>
          </cell>
          <cell r="BS212">
            <v>3</v>
          </cell>
          <cell r="BT212">
            <v>0</v>
          </cell>
          <cell r="BU212">
            <v>0</v>
          </cell>
          <cell r="BV212">
            <v>8</v>
          </cell>
          <cell r="BW212">
            <v>19</v>
          </cell>
          <cell r="BX212">
            <v>1</v>
          </cell>
          <cell r="BY212">
            <v>0</v>
          </cell>
          <cell r="BZ212">
            <v>0</v>
          </cell>
          <cell r="CA212">
            <v>0</v>
          </cell>
          <cell r="CB212">
            <v>1</v>
          </cell>
          <cell r="CC212">
            <v>2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P212">
            <v>84</v>
          </cell>
        </row>
        <row r="213">
          <cell r="A213" t="str">
            <v>000004444</v>
          </cell>
          <cell r="B213" t="str">
            <v>C.S. PÍTIPO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P213">
            <v>0</v>
          </cell>
        </row>
        <row r="214">
          <cell r="A214" t="str">
            <v>000004451</v>
          </cell>
          <cell r="B214" t="str">
            <v>P.S. BATANGRANDE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1</v>
          </cell>
          <cell r="U214">
            <v>81</v>
          </cell>
          <cell r="V214">
            <v>0</v>
          </cell>
          <cell r="W214">
            <v>0</v>
          </cell>
          <cell r="X214">
            <v>82</v>
          </cell>
          <cell r="Y214">
            <v>82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75</v>
          </cell>
          <cell r="AZ214">
            <v>0</v>
          </cell>
          <cell r="BA214">
            <v>0</v>
          </cell>
          <cell r="BB214">
            <v>50</v>
          </cell>
          <cell r="BC214">
            <v>0</v>
          </cell>
          <cell r="BD214">
            <v>0</v>
          </cell>
          <cell r="BE214">
            <v>1</v>
          </cell>
          <cell r="BF214">
            <v>0</v>
          </cell>
          <cell r="BG214">
            <v>0</v>
          </cell>
          <cell r="BH214">
            <v>75</v>
          </cell>
          <cell r="BI214">
            <v>0</v>
          </cell>
          <cell r="BJ214">
            <v>0</v>
          </cell>
          <cell r="BK214">
            <v>67</v>
          </cell>
          <cell r="BL214">
            <v>4</v>
          </cell>
          <cell r="BM214">
            <v>0</v>
          </cell>
          <cell r="BN214">
            <v>5</v>
          </cell>
          <cell r="BO214">
            <v>7</v>
          </cell>
          <cell r="BP214">
            <v>3</v>
          </cell>
          <cell r="BQ214">
            <v>0</v>
          </cell>
          <cell r="BR214">
            <v>12</v>
          </cell>
          <cell r="BS214">
            <v>3</v>
          </cell>
          <cell r="BT214">
            <v>0</v>
          </cell>
          <cell r="BU214">
            <v>0</v>
          </cell>
          <cell r="BV214">
            <v>8</v>
          </cell>
          <cell r="BW214">
            <v>19</v>
          </cell>
          <cell r="BX214">
            <v>1</v>
          </cell>
          <cell r="BY214">
            <v>0</v>
          </cell>
          <cell r="BZ214">
            <v>0</v>
          </cell>
          <cell r="CA214">
            <v>0</v>
          </cell>
          <cell r="CB214">
            <v>1</v>
          </cell>
          <cell r="CC214">
            <v>2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P214">
            <v>82</v>
          </cell>
        </row>
        <row r="215">
          <cell r="A215" t="str">
            <v>000004448</v>
          </cell>
          <cell r="B215" t="str">
            <v>P.S. CACHINCHE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P215">
            <v>0</v>
          </cell>
        </row>
        <row r="216">
          <cell r="A216" t="str">
            <v>000004449</v>
          </cell>
          <cell r="B216" t="str">
            <v>P.S. PATIVILCA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P216">
            <v>0</v>
          </cell>
        </row>
        <row r="217">
          <cell r="A217" t="str">
            <v>000004445</v>
          </cell>
          <cell r="B217" t="str">
            <v>P.S. LA TRAPOSA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P217">
            <v>0</v>
          </cell>
        </row>
        <row r="218">
          <cell r="A218" t="str">
            <v>000004446</v>
          </cell>
          <cell r="B218" t="str">
            <v>P.S. MOCHUMÍ VIEJO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P218">
            <v>0</v>
          </cell>
        </row>
        <row r="219">
          <cell r="A219" t="str">
            <v>000004447</v>
          </cell>
          <cell r="B219" t="str">
            <v>P.S. MOTUPILLO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0</v>
          </cell>
          <cell r="W219">
            <v>0</v>
          </cell>
          <cell r="X219">
            <v>2</v>
          </cell>
          <cell r="Y219">
            <v>2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2</v>
          </cell>
          <cell r="AZ219">
            <v>0</v>
          </cell>
          <cell r="BA219">
            <v>0</v>
          </cell>
          <cell r="BB219">
            <v>1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2</v>
          </cell>
          <cell r="BI219">
            <v>0</v>
          </cell>
          <cell r="BJ219">
            <v>0</v>
          </cell>
          <cell r="BK219">
            <v>2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P219">
            <v>2</v>
          </cell>
        </row>
        <row r="220">
          <cell r="A220" t="str">
            <v>000004450</v>
          </cell>
          <cell r="B220" t="str">
            <v>P.S. SIME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P220">
            <v>0</v>
          </cell>
        </row>
        <row r="221">
          <cell r="A221" t="str">
            <v>000007022</v>
          </cell>
          <cell r="B221" t="str">
            <v>P.S. LA  ZARANDA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P221">
            <v>0</v>
          </cell>
        </row>
        <row r="222">
          <cell r="A222" t="str">
            <v>000007317</v>
          </cell>
          <cell r="B222" t="str">
            <v>P.S. SANTA CLARA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P222">
            <v>0</v>
          </cell>
        </row>
        <row r="223">
          <cell r="B223" t="str">
            <v>CONSOLIDADO HOSPITALES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5388</v>
          </cell>
          <cell r="I223">
            <v>0</v>
          </cell>
          <cell r="J223">
            <v>3490</v>
          </cell>
          <cell r="K223">
            <v>8878</v>
          </cell>
          <cell r="L223">
            <v>8859</v>
          </cell>
          <cell r="M223">
            <v>109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3888</v>
          </cell>
          <cell r="AZ223">
            <v>1150</v>
          </cell>
          <cell r="BA223">
            <v>4124</v>
          </cell>
          <cell r="BB223">
            <v>2987</v>
          </cell>
          <cell r="BC223">
            <v>96</v>
          </cell>
          <cell r="BD223">
            <v>3</v>
          </cell>
          <cell r="BE223">
            <v>558</v>
          </cell>
          <cell r="BF223">
            <v>0</v>
          </cell>
          <cell r="BG223">
            <v>1</v>
          </cell>
          <cell r="BH223">
            <v>5818</v>
          </cell>
          <cell r="BI223">
            <v>129</v>
          </cell>
          <cell r="BJ223">
            <v>760</v>
          </cell>
          <cell r="BK223">
            <v>6184</v>
          </cell>
          <cell r="BL223">
            <v>742</v>
          </cell>
          <cell r="BM223">
            <v>413</v>
          </cell>
          <cell r="BN223">
            <v>556</v>
          </cell>
          <cell r="BO223">
            <v>958</v>
          </cell>
          <cell r="BP223">
            <v>95</v>
          </cell>
          <cell r="BQ223">
            <v>92</v>
          </cell>
          <cell r="BR223">
            <v>461</v>
          </cell>
          <cell r="BS223">
            <v>534</v>
          </cell>
          <cell r="BT223">
            <v>60</v>
          </cell>
          <cell r="BU223">
            <v>857</v>
          </cell>
          <cell r="BV223">
            <v>135</v>
          </cell>
          <cell r="BW223">
            <v>261</v>
          </cell>
          <cell r="BX223">
            <v>1837</v>
          </cell>
          <cell r="BY223">
            <v>12</v>
          </cell>
          <cell r="BZ223">
            <v>7</v>
          </cell>
          <cell r="CA223">
            <v>23</v>
          </cell>
          <cell r="CB223">
            <v>209</v>
          </cell>
          <cell r="CC223">
            <v>333</v>
          </cell>
          <cell r="CD223">
            <v>111</v>
          </cell>
          <cell r="CE223">
            <v>221</v>
          </cell>
          <cell r="CF223">
            <v>381</v>
          </cell>
          <cell r="CG223">
            <v>20</v>
          </cell>
          <cell r="CH223">
            <v>7</v>
          </cell>
          <cell r="CI223">
            <v>545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P223">
            <v>8878</v>
          </cell>
        </row>
        <row r="224">
          <cell r="A224" t="str">
            <v>000004317</v>
          </cell>
          <cell r="B224" t="str">
            <v>HOSP. LAS MERCEDES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2077</v>
          </cell>
          <cell r="I224">
            <v>0</v>
          </cell>
          <cell r="J224">
            <v>1627</v>
          </cell>
          <cell r="K224">
            <v>3704</v>
          </cell>
          <cell r="L224">
            <v>3699</v>
          </cell>
          <cell r="M224">
            <v>24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1905</v>
          </cell>
          <cell r="AZ224">
            <v>297</v>
          </cell>
          <cell r="BA224">
            <v>1799</v>
          </cell>
          <cell r="BB224">
            <v>1262</v>
          </cell>
          <cell r="BC224">
            <v>19</v>
          </cell>
          <cell r="BD224">
            <v>0</v>
          </cell>
          <cell r="BE224">
            <v>200</v>
          </cell>
          <cell r="BF224">
            <v>0</v>
          </cell>
          <cell r="BG224">
            <v>0</v>
          </cell>
          <cell r="BH224">
            <v>1905</v>
          </cell>
          <cell r="BI224">
            <v>33</v>
          </cell>
          <cell r="BJ224">
            <v>3</v>
          </cell>
          <cell r="BK224">
            <v>2654</v>
          </cell>
          <cell r="BL224">
            <v>614</v>
          </cell>
          <cell r="BM224">
            <v>413</v>
          </cell>
          <cell r="BN224">
            <v>5</v>
          </cell>
          <cell r="BO224">
            <v>101</v>
          </cell>
          <cell r="BP224">
            <v>0</v>
          </cell>
          <cell r="BQ224">
            <v>11</v>
          </cell>
          <cell r="BR224">
            <v>154</v>
          </cell>
          <cell r="BS224">
            <v>0</v>
          </cell>
          <cell r="BT224">
            <v>3</v>
          </cell>
          <cell r="BU224">
            <v>210</v>
          </cell>
          <cell r="BV224">
            <v>28</v>
          </cell>
          <cell r="BW224">
            <v>140</v>
          </cell>
          <cell r="BX224">
            <v>0</v>
          </cell>
          <cell r="BY224">
            <v>0</v>
          </cell>
          <cell r="BZ224">
            <v>0</v>
          </cell>
          <cell r="CA224">
            <v>5</v>
          </cell>
          <cell r="CB224">
            <v>33</v>
          </cell>
          <cell r="CC224">
            <v>73</v>
          </cell>
          <cell r="CD224">
            <v>73</v>
          </cell>
          <cell r="CE224">
            <v>121</v>
          </cell>
          <cell r="CF224">
            <v>264</v>
          </cell>
          <cell r="CG224">
            <v>18</v>
          </cell>
          <cell r="CH224">
            <v>6</v>
          </cell>
          <cell r="CI224">
            <v>545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P224">
            <v>3704</v>
          </cell>
        </row>
        <row r="225">
          <cell r="A225" t="str">
            <v>000011470</v>
          </cell>
          <cell r="B225" t="str">
            <v>HOSP. REGIONAL LAMBAYEQUE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2144</v>
          </cell>
          <cell r="I225">
            <v>0</v>
          </cell>
          <cell r="J225">
            <v>0</v>
          </cell>
          <cell r="K225">
            <v>2144</v>
          </cell>
          <cell r="L225">
            <v>2137</v>
          </cell>
          <cell r="M225">
            <v>54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325</v>
          </cell>
          <cell r="AZ225">
            <v>562</v>
          </cell>
          <cell r="BA225">
            <v>1265</v>
          </cell>
          <cell r="BB225">
            <v>605</v>
          </cell>
          <cell r="BC225">
            <v>54</v>
          </cell>
          <cell r="BD225">
            <v>3</v>
          </cell>
          <cell r="BE225">
            <v>135</v>
          </cell>
          <cell r="BF225">
            <v>0</v>
          </cell>
          <cell r="BG225">
            <v>0</v>
          </cell>
          <cell r="BH225">
            <v>885</v>
          </cell>
          <cell r="BI225">
            <v>91</v>
          </cell>
          <cell r="BJ225">
            <v>518</v>
          </cell>
          <cell r="BK225">
            <v>778</v>
          </cell>
          <cell r="BL225">
            <v>0</v>
          </cell>
          <cell r="BM225">
            <v>0</v>
          </cell>
          <cell r="BN225">
            <v>471</v>
          </cell>
          <cell r="BO225">
            <v>465</v>
          </cell>
          <cell r="BP225">
            <v>77</v>
          </cell>
          <cell r="BQ225">
            <v>44</v>
          </cell>
          <cell r="BR225">
            <v>171</v>
          </cell>
          <cell r="BS225">
            <v>311</v>
          </cell>
          <cell r="BT225">
            <v>39</v>
          </cell>
          <cell r="BU225">
            <v>393</v>
          </cell>
          <cell r="BV225">
            <v>97</v>
          </cell>
          <cell r="BW225">
            <v>97</v>
          </cell>
          <cell r="BX225">
            <v>1650</v>
          </cell>
          <cell r="BY225">
            <v>7</v>
          </cell>
          <cell r="BZ225">
            <v>7</v>
          </cell>
          <cell r="CA225">
            <v>5</v>
          </cell>
          <cell r="CB225">
            <v>160</v>
          </cell>
          <cell r="CC225">
            <v>230</v>
          </cell>
          <cell r="CD225">
            <v>2</v>
          </cell>
          <cell r="CE225">
            <v>63</v>
          </cell>
          <cell r="CF225">
            <v>68</v>
          </cell>
          <cell r="CG225">
            <v>0</v>
          </cell>
          <cell r="CH225">
            <v>1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P225">
            <v>2144</v>
          </cell>
        </row>
        <row r="226">
          <cell r="A226" t="str">
            <v>000004370</v>
          </cell>
          <cell r="B226" t="str">
            <v>HOSP. BELEN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1167</v>
          </cell>
          <cell r="I226">
            <v>0</v>
          </cell>
          <cell r="J226">
            <v>1863</v>
          </cell>
          <cell r="K226">
            <v>3030</v>
          </cell>
          <cell r="L226">
            <v>3023</v>
          </cell>
          <cell r="M226">
            <v>31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1658</v>
          </cell>
          <cell r="AZ226">
            <v>291</v>
          </cell>
          <cell r="BA226">
            <v>1060</v>
          </cell>
          <cell r="BB226">
            <v>1120</v>
          </cell>
          <cell r="BC226">
            <v>23</v>
          </cell>
          <cell r="BD226">
            <v>0</v>
          </cell>
          <cell r="BE226">
            <v>223</v>
          </cell>
          <cell r="BF226">
            <v>0</v>
          </cell>
          <cell r="BG226">
            <v>1</v>
          </cell>
          <cell r="BH226">
            <v>3028</v>
          </cell>
          <cell r="BI226">
            <v>5</v>
          </cell>
          <cell r="BJ226">
            <v>239</v>
          </cell>
          <cell r="BK226">
            <v>2752</v>
          </cell>
          <cell r="BL226">
            <v>128</v>
          </cell>
          <cell r="BM226">
            <v>0</v>
          </cell>
          <cell r="BN226">
            <v>80</v>
          </cell>
          <cell r="BO226">
            <v>392</v>
          </cell>
          <cell r="BP226">
            <v>18</v>
          </cell>
          <cell r="BQ226">
            <v>37</v>
          </cell>
          <cell r="BR226">
            <v>136</v>
          </cell>
          <cell r="BS226">
            <v>223</v>
          </cell>
          <cell r="BT226">
            <v>18</v>
          </cell>
          <cell r="BU226">
            <v>254</v>
          </cell>
          <cell r="BV226">
            <v>10</v>
          </cell>
          <cell r="BW226">
            <v>24</v>
          </cell>
          <cell r="BX226">
            <v>187</v>
          </cell>
          <cell r="BY226">
            <v>5</v>
          </cell>
          <cell r="BZ226">
            <v>0</v>
          </cell>
          <cell r="CA226">
            <v>13</v>
          </cell>
          <cell r="CB226">
            <v>16</v>
          </cell>
          <cell r="CC226">
            <v>30</v>
          </cell>
          <cell r="CD226">
            <v>36</v>
          </cell>
          <cell r="CE226">
            <v>37</v>
          </cell>
          <cell r="CF226">
            <v>49</v>
          </cell>
          <cell r="CG226">
            <v>2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P226">
            <v>3030</v>
          </cell>
        </row>
        <row r="227">
          <cell r="A227" t="str">
            <v>000004440</v>
          </cell>
          <cell r="B227" t="str">
            <v>HOSP. REFERENCIAL FERREÑAFE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99</v>
          </cell>
          <cell r="I227">
            <v>0</v>
          </cell>
          <cell r="J227">
            <v>507</v>
          </cell>
          <cell r="K227">
            <v>606</v>
          </cell>
          <cell r="L227">
            <v>604</v>
          </cell>
          <cell r="M227">
            <v>4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542</v>
          </cell>
          <cell r="AZ227">
            <v>52</v>
          </cell>
          <cell r="BA227">
            <v>55</v>
          </cell>
          <cell r="BB227">
            <v>476</v>
          </cell>
          <cell r="BC227">
            <v>0</v>
          </cell>
          <cell r="BD227">
            <v>0</v>
          </cell>
          <cell r="BE227">
            <v>50</v>
          </cell>
          <cell r="BF227">
            <v>0</v>
          </cell>
          <cell r="BG227">
            <v>1</v>
          </cell>
          <cell r="BH227">
            <v>551</v>
          </cell>
          <cell r="BI227">
            <v>1</v>
          </cell>
          <cell r="BJ227">
            <v>0</v>
          </cell>
          <cell r="BK227">
            <v>594</v>
          </cell>
          <cell r="BL227">
            <v>1</v>
          </cell>
          <cell r="BM227">
            <v>0</v>
          </cell>
          <cell r="BN227">
            <v>16</v>
          </cell>
          <cell r="BO227">
            <v>108</v>
          </cell>
          <cell r="BP227">
            <v>0</v>
          </cell>
          <cell r="BQ227">
            <v>0</v>
          </cell>
          <cell r="BR227">
            <v>97</v>
          </cell>
          <cell r="BS227">
            <v>0</v>
          </cell>
          <cell r="BT227">
            <v>0</v>
          </cell>
          <cell r="BU227">
            <v>10</v>
          </cell>
          <cell r="BV227">
            <v>0</v>
          </cell>
          <cell r="BW227">
            <v>165</v>
          </cell>
          <cell r="BX227">
            <v>0</v>
          </cell>
          <cell r="BY227">
            <v>0</v>
          </cell>
          <cell r="BZ227">
            <v>0</v>
          </cell>
          <cell r="CA227">
            <v>2</v>
          </cell>
          <cell r="CB227">
            <v>14</v>
          </cell>
          <cell r="CC227">
            <v>1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P227">
            <v>606</v>
          </cell>
        </row>
        <row r="228">
          <cell r="B228" t="str">
            <v>CONSOLIDADO EXCOOPERATIVAS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P228">
            <v>0</v>
          </cell>
        </row>
        <row r="229">
          <cell r="B229" t="str">
            <v>HOSP. REFERENCIAL TUMAN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P229">
            <v>0</v>
          </cell>
        </row>
        <row r="230">
          <cell r="B230" t="str">
            <v>HOSP. POMALCA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P230">
            <v>0</v>
          </cell>
        </row>
        <row r="231">
          <cell r="B231" t="str">
            <v>HOSP. PUCALA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P231">
            <v>0</v>
          </cell>
        </row>
        <row r="232">
          <cell r="B232" t="str">
            <v>HOSP. PATAPO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P232">
            <v>0</v>
          </cell>
        </row>
        <row r="233">
          <cell r="B233" t="str">
            <v>PROVINCIA DE CHICLAYO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4221</v>
          </cell>
          <cell r="I233">
            <v>0</v>
          </cell>
          <cell r="J233">
            <v>1627</v>
          </cell>
          <cell r="K233">
            <v>5848</v>
          </cell>
          <cell r="L233">
            <v>5836</v>
          </cell>
          <cell r="M233">
            <v>78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2</v>
          </cell>
          <cell r="U233">
            <v>2613</v>
          </cell>
          <cell r="V233">
            <v>1</v>
          </cell>
          <cell r="W233">
            <v>0</v>
          </cell>
          <cell r="X233">
            <v>2616</v>
          </cell>
          <cell r="Y233">
            <v>2616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4832</v>
          </cell>
          <cell r="AZ233">
            <v>861</v>
          </cell>
          <cell r="BA233">
            <v>3064</v>
          </cell>
          <cell r="BB233">
            <v>3586</v>
          </cell>
          <cell r="BC233">
            <v>73</v>
          </cell>
          <cell r="BD233">
            <v>3</v>
          </cell>
          <cell r="BE233">
            <v>405</v>
          </cell>
          <cell r="BF233">
            <v>0</v>
          </cell>
          <cell r="BG233">
            <v>3</v>
          </cell>
          <cell r="BH233">
            <v>5368</v>
          </cell>
          <cell r="BI233">
            <v>125</v>
          </cell>
          <cell r="BJ233">
            <v>554</v>
          </cell>
          <cell r="BK233">
            <v>6005</v>
          </cell>
          <cell r="BL233">
            <v>621</v>
          </cell>
          <cell r="BM233">
            <v>413</v>
          </cell>
          <cell r="BN233">
            <v>616</v>
          </cell>
          <cell r="BO233">
            <v>832</v>
          </cell>
          <cell r="BP233">
            <v>119</v>
          </cell>
          <cell r="BQ233">
            <v>321</v>
          </cell>
          <cell r="BR233">
            <v>2304</v>
          </cell>
          <cell r="BS233">
            <v>532</v>
          </cell>
          <cell r="BT233">
            <v>98</v>
          </cell>
          <cell r="BU233">
            <v>820</v>
          </cell>
          <cell r="BV233">
            <v>142</v>
          </cell>
          <cell r="BW233">
            <v>1047</v>
          </cell>
          <cell r="BX233">
            <v>1768</v>
          </cell>
          <cell r="BY233">
            <v>8</v>
          </cell>
          <cell r="BZ233">
            <v>8</v>
          </cell>
          <cell r="CA233">
            <v>25</v>
          </cell>
          <cell r="CB233">
            <v>215</v>
          </cell>
          <cell r="CC233">
            <v>310</v>
          </cell>
          <cell r="CD233">
            <v>78</v>
          </cell>
          <cell r="CE233">
            <v>185</v>
          </cell>
          <cell r="CF233">
            <v>335</v>
          </cell>
          <cell r="CG233">
            <v>18</v>
          </cell>
          <cell r="CH233">
            <v>7</v>
          </cell>
          <cell r="CI233">
            <v>545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P233">
            <v>8464</v>
          </cell>
        </row>
        <row r="234">
          <cell r="B234" t="str">
            <v>DISTRITO CHICLAYO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4221</v>
          </cell>
          <cell r="I234">
            <v>0</v>
          </cell>
          <cell r="J234">
            <v>1627</v>
          </cell>
          <cell r="K234">
            <v>5848</v>
          </cell>
          <cell r="L234">
            <v>5836</v>
          </cell>
          <cell r="M234">
            <v>78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435</v>
          </cell>
          <cell r="V234">
            <v>0</v>
          </cell>
          <cell r="W234">
            <v>0</v>
          </cell>
          <cell r="X234">
            <v>435</v>
          </cell>
          <cell r="Y234">
            <v>435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2662</v>
          </cell>
          <cell r="AZ234">
            <v>861</v>
          </cell>
          <cell r="BA234">
            <v>3064</v>
          </cell>
          <cell r="BB234">
            <v>2181</v>
          </cell>
          <cell r="BC234">
            <v>73</v>
          </cell>
          <cell r="BD234">
            <v>3</v>
          </cell>
          <cell r="BE234">
            <v>344</v>
          </cell>
          <cell r="BF234">
            <v>0</v>
          </cell>
          <cell r="BG234">
            <v>0</v>
          </cell>
          <cell r="BH234">
            <v>3225</v>
          </cell>
          <cell r="BI234">
            <v>124</v>
          </cell>
          <cell r="BJ234">
            <v>553</v>
          </cell>
          <cell r="BK234">
            <v>3864</v>
          </cell>
          <cell r="BL234">
            <v>617</v>
          </cell>
          <cell r="BM234">
            <v>413</v>
          </cell>
          <cell r="BN234">
            <v>495</v>
          </cell>
          <cell r="BO234">
            <v>594</v>
          </cell>
          <cell r="BP234">
            <v>80</v>
          </cell>
          <cell r="BQ234">
            <v>137</v>
          </cell>
          <cell r="BR234">
            <v>601</v>
          </cell>
          <cell r="BS234">
            <v>343</v>
          </cell>
          <cell r="BT234">
            <v>42</v>
          </cell>
          <cell r="BU234">
            <v>650</v>
          </cell>
          <cell r="BV234">
            <v>134</v>
          </cell>
          <cell r="BW234">
            <v>383</v>
          </cell>
          <cell r="BX234">
            <v>1664</v>
          </cell>
          <cell r="BY234">
            <v>7</v>
          </cell>
          <cell r="BZ234">
            <v>7</v>
          </cell>
          <cell r="CA234">
            <v>14</v>
          </cell>
          <cell r="CB234">
            <v>193</v>
          </cell>
          <cell r="CC234">
            <v>303</v>
          </cell>
          <cell r="CD234">
            <v>75</v>
          </cell>
          <cell r="CE234">
            <v>184</v>
          </cell>
          <cell r="CF234">
            <v>332</v>
          </cell>
          <cell r="CG234">
            <v>18</v>
          </cell>
          <cell r="CH234">
            <v>7</v>
          </cell>
          <cell r="CI234">
            <v>545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P234">
            <v>6283</v>
          </cell>
        </row>
        <row r="235">
          <cell r="B235" t="str">
            <v>DISTRITO CHONGOYAPE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93</v>
          </cell>
          <cell r="V235">
            <v>0</v>
          </cell>
          <cell r="W235">
            <v>0</v>
          </cell>
          <cell r="X235">
            <v>93</v>
          </cell>
          <cell r="Y235">
            <v>93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91</v>
          </cell>
          <cell r="AZ235">
            <v>0</v>
          </cell>
          <cell r="BA235">
            <v>0</v>
          </cell>
          <cell r="BB235">
            <v>78</v>
          </cell>
          <cell r="BC235">
            <v>0</v>
          </cell>
          <cell r="BD235">
            <v>0</v>
          </cell>
          <cell r="BE235">
            <v>3</v>
          </cell>
          <cell r="BF235">
            <v>0</v>
          </cell>
          <cell r="BG235">
            <v>0</v>
          </cell>
          <cell r="BH235">
            <v>91</v>
          </cell>
          <cell r="BI235">
            <v>0</v>
          </cell>
          <cell r="BJ235">
            <v>0</v>
          </cell>
          <cell r="BK235">
            <v>91</v>
          </cell>
          <cell r="BL235">
            <v>0</v>
          </cell>
          <cell r="BM235">
            <v>0</v>
          </cell>
          <cell r="BN235">
            <v>14</v>
          </cell>
          <cell r="BO235">
            <v>31</v>
          </cell>
          <cell r="BP235">
            <v>0</v>
          </cell>
          <cell r="BQ235">
            <v>6</v>
          </cell>
          <cell r="BR235">
            <v>99</v>
          </cell>
          <cell r="BS235">
            <v>14</v>
          </cell>
          <cell r="BT235">
            <v>0</v>
          </cell>
          <cell r="BU235">
            <v>10</v>
          </cell>
          <cell r="BV235">
            <v>1</v>
          </cell>
          <cell r="BW235">
            <v>8</v>
          </cell>
          <cell r="BX235">
            <v>4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P235">
            <v>93</v>
          </cell>
        </row>
        <row r="236">
          <cell r="B236" t="str">
            <v>DISTRITO PTO ETEN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P236">
            <v>0</v>
          </cell>
        </row>
        <row r="237">
          <cell r="B237" t="str">
            <v>DISTRITO CIUDAD ETEN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P237">
            <v>0</v>
          </cell>
        </row>
        <row r="238">
          <cell r="B238" t="str">
            <v>DISTRITO LAGUNAS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P238">
            <v>0</v>
          </cell>
        </row>
        <row r="239">
          <cell r="B239" t="str">
            <v>DISTRITO MONSEFU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378</v>
          </cell>
          <cell r="V239">
            <v>0</v>
          </cell>
          <cell r="W239">
            <v>0</v>
          </cell>
          <cell r="X239">
            <v>378</v>
          </cell>
          <cell r="Y239">
            <v>378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378</v>
          </cell>
          <cell r="AZ239">
            <v>0</v>
          </cell>
          <cell r="BA239">
            <v>0</v>
          </cell>
          <cell r="BB239">
            <v>100</v>
          </cell>
          <cell r="BC239">
            <v>0</v>
          </cell>
          <cell r="BD239">
            <v>0</v>
          </cell>
          <cell r="BE239">
            <v>17</v>
          </cell>
          <cell r="BF239">
            <v>0</v>
          </cell>
          <cell r="BG239">
            <v>0</v>
          </cell>
          <cell r="BH239">
            <v>378</v>
          </cell>
          <cell r="BI239">
            <v>1</v>
          </cell>
          <cell r="BJ239">
            <v>0</v>
          </cell>
          <cell r="BK239">
            <v>378</v>
          </cell>
          <cell r="BL239">
            <v>0</v>
          </cell>
          <cell r="BM239">
            <v>0</v>
          </cell>
          <cell r="BN239">
            <v>36</v>
          </cell>
          <cell r="BO239">
            <v>46</v>
          </cell>
          <cell r="BP239">
            <v>21</v>
          </cell>
          <cell r="BQ239">
            <v>60</v>
          </cell>
          <cell r="BR239">
            <v>384</v>
          </cell>
          <cell r="BS239">
            <v>58</v>
          </cell>
          <cell r="BT239">
            <v>47</v>
          </cell>
          <cell r="BU239">
            <v>51</v>
          </cell>
          <cell r="BV239">
            <v>0</v>
          </cell>
          <cell r="BW239">
            <v>141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P239">
            <v>378</v>
          </cell>
        </row>
        <row r="240">
          <cell r="B240" t="str">
            <v>DISTRITO NUEVA ARICA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P240">
            <v>0</v>
          </cell>
        </row>
        <row r="241">
          <cell r="B241" t="str">
            <v>DISTRITO OYOTUN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56</v>
          </cell>
          <cell r="V241">
            <v>0</v>
          </cell>
          <cell r="W241">
            <v>0</v>
          </cell>
          <cell r="X241">
            <v>56</v>
          </cell>
          <cell r="Y241">
            <v>56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56</v>
          </cell>
          <cell r="AZ241">
            <v>0</v>
          </cell>
          <cell r="BA241">
            <v>0</v>
          </cell>
          <cell r="BB241">
            <v>55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58</v>
          </cell>
          <cell r="BI241">
            <v>0</v>
          </cell>
          <cell r="BJ241">
            <v>0</v>
          </cell>
          <cell r="BK241">
            <v>58</v>
          </cell>
          <cell r="BL241">
            <v>0</v>
          </cell>
          <cell r="BM241">
            <v>0</v>
          </cell>
          <cell r="BN241">
            <v>2</v>
          </cell>
          <cell r="BO241">
            <v>2</v>
          </cell>
          <cell r="BP241">
            <v>0</v>
          </cell>
          <cell r="BQ241">
            <v>2</v>
          </cell>
          <cell r="BR241">
            <v>38</v>
          </cell>
          <cell r="BS241">
            <v>1</v>
          </cell>
          <cell r="BT241">
            <v>0</v>
          </cell>
          <cell r="BU241">
            <v>2</v>
          </cell>
          <cell r="BV241">
            <v>0</v>
          </cell>
          <cell r="BW241">
            <v>52</v>
          </cell>
          <cell r="BX241">
            <v>2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P241">
            <v>56</v>
          </cell>
        </row>
        <row r="242">
          <cell r="B242" t="str">
            <v>DISTRITO PICSI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P242">
            <v>0</v>
          </cell>
        </row>
        <row r="243">
          <cell r="B243" t="str">
            <v>DISTRITO PIMENTEL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2</v>
          </cell>
          <cell r="U243">
            <v>120</v>
          </cell>
          <cell r="V243">
            <v>0</v>
          </cell>
          <cell r="W243">
            <v>0</v>
          </cell>
          <cell r="X243">
            <v>122</v>
          </cell>
          <cell r="Y243">
            <v>122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122</v>
          </cell>
          <cell r="AZ243">
            <v>0</v>
          </cell>
          <cell r="BA243">
            <v>0</v>
          </cell>
          <cell r="BB243">
            <v>87</v>
          </cell>
          <cell r="BC243">
            <v>0</v>
          </cell>
          <cell r="BD243">
            <v>0</v>
          </cell>
          <cell r="BE243">
            <v>6</v>
          </cell>
          <cell r="BF243">
            <v>0</v>
          </cell>
          <cell r="BG243">
            <v>0</v>
          </cell>
          <cell r="BH243">
            <v>121</v>
          </cell>
          <cell r="BI243">
            <v>0</v>
          </cell>
          <cell r="BJ243">
            <v>0</v>
          </cell>
          <cell r="BK243">
            <v>122</v>
          </cell>
          <cell r="BL243">
            <v>0</v>
          </cell>
          <cell r="BM243">
            <v>0</v>
          </cell>
          <cell r="BN243">
            <v>4</v>
          </cell>
          <cell r="BO243">
            <v>24</v>
          </cell>
          <cell r="BP243">
            <v>4</v>
          </cell>
          <cell r="BQ243">
            <v>23</v>
          </cell>
          <cell r="BR243">
            <v>134</v>
          </cell>
          <cell r="BS243">
            <v>7</v>
          </cell>
          <cell r="BT243">
            <v>0</v>
          </cell>
          <cell r="BU243">
            <v>10</v>
          </cell>
          <cell r="BV243">
            <v>0</v>
          </cell>
          <cell r="BW243">
            <v>9</v>
          </cell>
          <cell r="BX243">
            <v>0</v>
          </cell>
          <cell r="BY243">
            <v>0</v>
          </cell>
          <cell r="BZ243">
            <v>0</v>
          </cell>
          <cell r="CA243">
            <v>7</v>
          </cell>
          <cell r="CB243">
            <v>1</v>
          </cell>
          <cell r="CC243">
            <v>0</v>
          </cell>
          <cell r="CD243">
            <v>0</v>
          </cell>
          <cell r="CE243">
            <v>0</v>
          </cell>
          <cell r="CF243">
            <v>3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P243">
            <v>122</v>
          </cell>
        </row>
        <row r="244">
          <cell r="B244" t="str">
            <v>DISTRITO REQUE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129</v>
          </cell>
          <cell r="V244">
            <v>0</v>
          </cell>
          <cell r="W244">
            <v>0</v>
          </cell>
          <cell r="X244">
            <v>129</v>
          </cell>
          <cell r="Y244">
            <v>129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108</v>
          </cell>
          <cell r="AZ244">
            <v>0</v>
          </cell>
          <cell r="BA244">
            <v>0</v>
          </cell>
          <cell r="BB244">
            <v>108</v>
          </cell>
          <cell r="BC244">
            <v>0</v>
          </cell>
          <cell r="BD244">
            <v>0</v>
          </cell>
          <cell r="BE244">
            <v>2</v>
          </cell>
          <cell r="BF244">
            <v>0</v>
          </cell>
          <cell r="BG244">
            <v>0</v>
          </cell>
          <cell r="BH244">
            <v>108</v>
          </cell>
          <cell r="BI244">
            <v>0</v>
          </cell>
          <cell r="BJ244">
            <v>0</v>
          </cell>
          <cell r="BK244">
            <v>108</v>
          </cell>
          <cell r="BL244">
            <v>0</v>
          </cell>
          <cell r="BM244">
            <v>0</v>
          </cell>
          <cell r="BN244">
            <v>9</v>
          </cell>
          <cell r="BO244">
            <v>12</v>
          </cell>
          <cell r="BP244">
            <v>0</v>
          </cell>
          <cell r="BQ244">
            <v>15</v>
          </cell>
          <cell r="BR244">
            <v>71</v>
          </cell>
          <cell r="BS244">
            <v>5</v>
          </cell>
          <cell r="BT244">
            <v>3</v>
          </cell>
          <cell r="BU244">
            <v>14</v>
          </cell>
          <cell r="BV244">
            <v>0</v>
          </cell>
          <cell r="BW244">
            <v>56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6</v>
          </cell>
          <cell r="CC244">
            <v>2</v>
          </cell>
          <cell r="CD244">
            <v>1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P244">
            <v>129</v>
          </cell>
        </row>
        <row r="245">
          <cell r="B245" t="str">
            <v>DISTRITO SANTA ROSA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P245">
            <v>0</v>
          </cell>
        </row>
        <row r="246">
          <cell r="B246" t="str">
            <v>DISTRITO ZAÑA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P246">
            <v>0</v>
          </cell>
        </row>
        <row r="247">
          <cell r="B247" t="str">
            <v>DISTRITO JOSE  L. ORTIZ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894</v>
          </cell>
          <cell r="V247">
            <v>1</v>
          </cell>
          <cell r="W247">
            <v>0</v>
          </cell>
          <cell r="X247">
            <v>895</v>
          </cell>
          <cell r="Y247">
            <v>895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907</v>
          </cell>
          <cell r="AZ247">
            <v>0</v>
          </cell>
          <cell r="BA247">
            <v>0</v>
          </cell>
          <cell r="BB247">
            <v>639</v>
          </cell>
          <cell r="BC247">
            <v>0</v>
          </cell>
          <cell r="BD247">
            <v>0</v>
          </cell>
          <cell r="BE247">
            <v>28</v>
          </cell>
          <cell r="BF247">
            <v>0</v>
          </cell>
          <cell r="BG247">
            <v>3</v>
          </cell>
          <cell r="BH247">
            <v>895</v>
          </cell>
          <cell r="BI247">
            <v>0</v>
          </cell>
          <cell r="BJ247">
            <v>1</v>
          </cell>
          <cell r="BK247">
            <v>895</v>
          </cell>
          <cell r="BL247">
            <v>1</v>
          </cell>
          <cell r="BM247">
            <v>0</v>
          </cell>
          <cell r="BN247">
            <v>37</v>
          </cell>
          <cell r="BO247">
            <v>55</v>
          </cell>
          <cell r="BP247">
            <v>10</v>
          </cell>
          <cell r="BQ247">
            <v>30</v>
          </cell>
          <cell r="BR247">
            <v>528</v>
          </cell>
          <cell r="BS247">
            <v>68</v>
          </cell>
          <cell r="BT247">
            <v>4</v>
          </cell>
          <cell r="BU247">
            <v>60</v>
          </cell>
          <cell r="BV247">
            <v>0</v>
          </cell>
          <cell r="BW247">
            <v>268</v>
          </cell>
          <cell r="BX247">
            <v>12</v>
          </cell>
          <cell r="BY247">
            <v>0</v>
          </cell>
          <cell r="BZ247">
            <v>1</v>
          </cell>
          <cell r="CA247">
            <v>3</v>
          </cell>
          <cell r="CB247">
            <v>8</v>
          </cell>
          <cell r="CC247">
            <v>2</v>
          </cell>
          <cell r="CD247">
            <v>2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P247">
            <v>895</v>
          </cell>
        </row>
        <row r="248">
          <cell r="B248" t="str">
            <v>DISTRITO  LA VICTORIA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272</v>
          </cell>
          <cell r="V248">
            <v>0</v>
          </cell>
          <cell r="W248">
            <v>0</v>
          </cell>
          <cell r="X248">
            <v>272</v>
          </cell>
          <cell r="Y248">
            <v>272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272</v>
          </cell>
          <cell r="AZ248">
            <v>0</v>
          </cell>
          <cell r="BA248">
            <v>0</v>
          </cell>
          <cell r="BB248">
            <v>180</v>
          </cell>
          <cell r="BC248">
            <v>0</v>
          </cell>
          <cell r="BD248">
            <v>0</v>
          </cell>
          <cell r="BE248">
            <v>1</v>
          </cell>
          <cell r="BF248">
            <v>0</v>
          </cell>
          <cell r="BG248">
            <v>0</v>
          </cell>
          <cell r="BH248">
            <v>272</v>
          </cell>
          <cell r="BI248">
            <v>0</v>
          </cell>
          <cell r="BJ248">
            <v>0</v>
          </cell>
          <cell r="BK248">
            <v>272</v>
          </cell>
          <cell r="BL248">
            <v>0</v>
          </cell>
          <cell r="BM248">
            <v>0</v>
          </cell>
          <cell r="BN248">
            <v>17</v>
          </cell>
          <cell r="BO248">
            <v>57</v>
          </cell>
          <cell r="BP248">
            <v>3</v>
          </cell>
          <cell r="BQ248">
            <v>13</v>
          </cell>
          <cell r="BR248">
            <v>123</v>
          </cell>
          <cell r="BS248">
            <v>32</v>
          </cell>
          <cell r="BT248">
            <v>0</v>
          </cell>
          <cell r="BU248">
            <v>15</v>
          </cell>
          <cell r="BV248">
            <v>1</v>
          </cell>
          <cell r="BW248">
            <v>84</v>
          </cell>
          <cell r="BX248">
            <v>86</v>
          </cell>
          <cell r="BY248">
            <v>0</v>
          </cell>
          <cell r="BZ248">
            <v>0</v>
          </cell>
          <cell r="CA248">
            <v>1</v>
          </cell>
          <cell r="CB248">
            <v>3</v>
          </cell>
          <cell r="CC248">
            <v>1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P248">
            <v>272</v>
          </cell>
        </row>
        <row r="249">
          <cell r="B249" t="str">
            <v>DISTRITO  TUMAN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P249">
            <v>0</v>
          </cell>
        </row>
        <row r="250">
          <cell r="B250" t="str">
            <v>DISTRITO  PUCALA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P250">
            <v>0</v>
          </cell>
        </row>
        <row r="251">
          <cell r="B251" t="str">
            <v>DISTRITO  CAYALTI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34</v>
          </cell>
          <cell r="V251">
            <v>0</v>
          </cell>
          <cell r="W251">
            <v>0</v>
          </cell>
          <cell r="X251">
            <v>34</v>
          </cell>
          <cell r="Y251">
            <v>34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34</v>
          </cell>
          <cell r="AZ251">
            <v>0</v>
          </cell>
          <cell r="BA251">
            <v>0</v>
          </cell>
          <cell r="BB251">
            <v>8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18</v>
          </cell>
          <cell r="BI251">
            <v>0</v>
          </cell>
          <cell r="BJ251">
            <v>0</v>
          </cell>
          <cell r="BK251">
            <v>18</v>
          </cell>
          <cell r="BL251">
            <v>0</v>
          </cell>
          <cell r="BM251">
            <v>0</v>
          </cell>
          <cell r="BN251">
            <v>2</v>
          </cell>
          <cell r="BO251">
            <v>0</v>
          </cell>
          <cell r="BP251">
            <v>1</v>
          </cell>
          <cell r="BQ251">
            <v>19</v>
          </cell>
          <cell r="BR251">
            <v>49</v>
          </cell>
          <cell r="BS251">
            <v>2</v>
          </cell>
          <cell r="BT251">
            <v>2</v>
          </cell>
          <cell r="BU251">
            <v>3</v>
          </cell>
          <cell r="BV251">
            <v>1</v>
          </cell>
          <cell r="BW251">
            <v>11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1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P251">
            <v>34</v>
          </cell>
        </row>
        <row r="252">
          <cell r="B252" t="str">
            <v>DISTRITO  POMALCA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P252">
            <v>0</v>
          </cell>
        </row>
        <row r="253">
          <cell r="B253" t="str">
            <v>DISTRITO  PATAPO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202</v>
          </cell>
          <cell r="V253">
            <v>0</v>
          </cell>
          <cell r="W253">
            <v>0</v>
          </cell>
          <cell r="X253">
            <v>202</v>
          </cell>
          <cell r="Y253">
            <v>202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202</v>
          </cell>
          <cell r="AZ253">
            <v>0</v>
          </cell>
          <cell r="BA253">
            <v>0</v>
          </cell>
          <cell r="BB253">
            <v>150</v>
          </cell>
          <cell r="BC253">
            <v>0</v>
          </cell>
          <cell r="BD253">
            <v>0</v>
          </cell>
          <cell r="BE253">
            <v>4</v>
          </cell>
          <cell r="BF253">
            <v>0</v>
          </cell>
          <cell r="BG253">
            <v>0</v>
          </cell>
          <cell r="BH253">
            <v>202</v>
          </cell>
          <cell r="BI253">
            <v>0</v>
          </cell>
          <cell r="BJ253">
            <v>0</v>
          </cell>
          <cell r="BK253">
            <v>199</v>
          </cell>
          <cell r="BL253">
            <v>3</v>
          </cell>
          <cell r="BM253">
            <v>0</v>
          </cell>
          <cell r="BN253">
            <v>0</v>
          </cell>
          <cell r="BO253">
            <v>11</v>
          </cell>
          <cell r="BP253">
            <v>0</v>
          </cell>
          <cell r="BQ253">
            <v>16</v>
          </cell>
          <cell r="BR253">
            <v>277</v>
          </cell>
          <cell r="BS253">
            <v>2</v>
          </cell>
          <cell r="BT253">
            <v>0</v>
          </cell>
          <cell r="BU253">
            <v>5</v>
          </cell>
          <cell r="BV253">
            <v>5</v>
          </cell>
          <cell r="BW253">
            <v>35</v>
          </cell>
          <cell r="BX253">
            <v>0</v>
          </cell>
          <cell r="BY253">
            <v>1</v>
          </cell>
          <cell r="BZ253">
            <v>0</v>
          </cell>
          <cell r="CA253">
            <v>0</v>
          </cell>
          <cell r="CB253">
            <v>3</v>
          </cell>
          <cell r="CC253">
            <v>1</v>
          </cell>
          <cell r="CD253">
            <v>0</v>
          </cell>
          <cell r="CE253">
            <v>1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P253">
            <v>202</v>
          </cell>
        </row>
        <row r="254">
          <cell r="B254" t="str">
            <v>PROVINCIA DE LAMBAYEQUE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1167</v>
          </cell>
          <cell r="I254">
            <v>0</v>
          </cell>
          <cell r="J254">
            <v>1863</v>
          </cell>
          <cell r="K254">
            <v>3030</v>
          </cell>
          <cell r="L254">
            <v>3023</v>
          </cell>
          <cell r="M254">
            <v>31</v>
          </cell>
          <cell r="N254">
            <v>0</v>
          </cell>
          <cell r="O254">
            <v>0</v>
          </cell>
          <cell r="P254">
            <v>455</v>
          </cell>
          <cell r="Q254">
            <v>455</v>
          </cell>
          <cell r="R254">
            <v>455</v>
          </cell>
          <cell r="S254">
            <v>0</v>
          </cell>
          <cell r="T254">
            <v>0</v>
          </cell>
          <cell r="U254">
            <v>1494</v>
          </cell>
          <cell r="V254">
            <v>0</v>
          </cell>
          <cell r="W254">
            <v>0</v>
          </cell>
          <cell r="X254">
            <v>1494</v>
          </cell>
          <cell r="Y254">
            <v>1456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3604</v>
          </cell>
          <cell r="AZ254">
            <v>312</v>
          </cell>
          <cell r="BA254">
            <v>1060</v>
          </cell>
          <cell r="BB254">
            <v>2608</v>
          </cell>
          <cell r="BC254">
            <v>24</v>
          </cell>
          <cell r="BD254">
            <v>0</v>
          </cell>
          <cell r="BE254">
            <v>303</v>
          </cell>
          <cell r="BF254">
            <v>0</v>
          </cell>
          <cell r="BG254">
            <v>1</v>
          </cell>
          <cell r="BH254">
            <v>4966</v>
          </cell>
          <cell r="BI254">
            <v>5</v>
          </cell>
          <cell r="BJ254">
            <v>286</v>
          </cell>
          <cell r="BK254">
            <v>4694</v>
          </cell>
          <cell r="BL254">
            <v>136</v>
          </cell>
          <cell r="BM254">
            <v>0</v>
          </cell>
          <cell r="BN254">
            <v>125</v>
          </cell>
          <cell r="BO254">
            <v>555</v>
          </cell>
          <cell r="BP254">
            <v>32</v>
          </cell>
          <cell r="BQ254">
            <v>178</v>
          </cell>
          <cell r="BR254">
            <v>1392</v>
          </cell>
          <cell r="BS254">
            <v>359</v>
          </cell>
          <cell r="BT254">
            <v>18</v>
          </cell>
          <cell r="BU254">
            <v>416</v>
          </cell>
          <cell r="BV254">
            <v>25</v>
          </cell>
          <cell r="BW254">
            <v>725</v>
          </cell>
          <cell r="BX254">
            <v>296</v>
          </cell>
          <cell r="BY254">
            <v>5</v>
          </cell>
          <cell r="BZ254">
            <v>0</v>
          </cell>
          <cell r="CA254">
            <v>22</v>
          </cell>
          <cell r="CB254">
            <v>31</v>
          </cell>
          <cell r="CC254">
            <v>35</v>
          </cell>
          <cell r="CD254">
            <v>39</v>
          </cell>
          <cell r="CE254">
            <v>43</v>
          </cell>
          <cell r="CF254">
            <v>59</v>
          </cell>
          <cell r="CG254">
            <v>2</v>
          </cell>
          <cell r="CH254">
            <v>0</v>
          </cell>
          <cell r="CI254">
            <v>0</v>
          </cell>
          <cell r="CJ254">
            <v>3</v>
          </cell>
          <cell r="CK254">
            <v>7</v>
          </cell>
          <cell r="CL254">
            <v>123</v>
          </cell>
          <cell r="CM254">
            <v>6</v>
          </cell>
          <cell r="CN254">
            <v>0</v>
          </cell>
          <cell r="CP254">
            <v>4979</v>
          </cell>
        </row>
        <row r="255">
          <cell r="B255" t="str">
            <v>DISTRITO LAMBAYEQUE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1167</v>
          </cell>
          <cell r="I255">
            <v>0</v>
          </cell>
          <cell r="J255">
            <v>1863</v>
          </cell>
          <cell r="K255">
            <v>3030</v>
          </cell>
          <cell r="L255">
            <v>3023</v>
          </cell>
          <cell r="M255">
            <v>31</v>
          </cell>
          <cell r="N255">
            <v>0</v>
          </cell>
          <cell r="O255">
            <v>0</v>
          </cell>
          <cell r="P255">
            <v>455</v>
          </cell>
          <cell r="Q255">
            <v>455</v>
          </cell>
          <cell r="R255">
            <v>455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2108</v>
          </cell>
          <cell r="AZ255">
            <v>296</v>
          </cell>
          <cell r="BA255">
            <v>1060</v>
          </cell>
          <cell r="BB255">
            <v>1515</v>
          </cell>
          <cell r="BC255">
            <v>23</v>
          </cell>
          <cell r="BD255">
            <v>0</v>
          </cell>
          <cell r="BE255">
            <v>236</v>
          </cell>
          <cell r="BF255">
            <v>0</v>
          </cell>
          <cell r="BG255">
            <v>1</v>
          </cell>
          <cell r="BH255">
            <v>3483</v>
          </cell>
          <cell r="BI255">
            <v>5</v>
          </cell>
          <cell r="BJ255">
            <v>239</v>
          </cell>
          <cell r="BK255">
            <v>3201</v>
          </cell>
          <cell r="BL255">
            <v>134</v>
          </cell>
          <cell r="BM255">
            <v>0</v>
          </cell>
          <cell r="BN255">
            <v>95</v>
          </cell>
          <cell r="BO255">
            <v>478</v>
          </cell>
          <cell r="BP255">
            <v>28</v>
          </cell>
          <cell r="BQ255">
            <v>80</v>
          </cell>
          <cell r="BR255">
            <v>506</v>
          </cell>
          <cell r="BS255">
            <v>265</v>
          </cell>
          <cell r="BT255">
            <v>18</v>
          </cell>
          <cell r="BU255">
            <v>285</v>
          </cell>
          <cell r="BV255">
            <v>24</v>
          </cell>
          <cell r="BW255">
            <v>358</v>
          </cell>
          <cell r="BX255">
            <v>201</v>
          </cell>
          <cell r="BY255">
            <v>5</v>
          </cell>
          <cell r="BZ255">
            <v>0</v>
          </cell>
          <cell r="CA255">
            <v>16</v>
          </cell>
          <cell r="CB255">
            <v>24</v>
          </cell>
          <cell r="CC255">
            <v>30</v>
          </cell>
          <cell r="CD255">
            <v>36</v>
          </cell>
          <cell r="CE255">
            <v>43</v>
          </cell>
          <cell r="CF255">
            <v>50</v>
          </cell>
          <cell r="CG255">
            <v>2</v>
          </cell>
          <cell r="CH255">
            <v>0</v>
          </cell>
          <cell r="CI255">
            <v>0</v>
          </cell>
          <cell r="CJ255">
            <v>1</v>
          </cell>
          <cell r="CK255">
            <v>1</v>
          </cell>
          <cell r="CL255">
            <v>59</v>
          </cell>
          <cell r="CM255">
            <v>0</v>
          </cell>
          <cell r="CN255">
            <v>0</v>
          </cell>
          <cell r="CP255">
            <v>3485</v>
          </cell>
        </row>
        <row r="256">
          <cell r="B256" t="str">
            <v>DISTRITO  CHOCHOPE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P256">
            <v>0</v>
          </cell>
        </row>
        <row r="257">
          <cell r="B257" t="str">
            <v>DISTRITO  ILLIMO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213</v>
          </cell>
          <cell r="V257">
            <v>0</v>
          </cell>
          <cell r="W257">
            <v>0</v>
          </cell>
          <cell r="X257">
            <v>213</v>
          </cell>
          <cell r="Y257">
            <v>213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213</v>
          </cell>
          <cell r="AZ257">
            <v>0</v>
          </cell>
          <cell r="BA257">
            <v>0</v>
          </cell>
          <cell r="BB257">
            <v>179</v>
          </cell>
          <cell r="BC257">
            <v>0</v>
          </cell>
          <cell r="BD257">
            <v>0</v>
          </cell>
          <cell r="BE257">
            <v>2</v>
          </cell>
          <cell r="BF257">
            <v>0</v>
          </cell>
          <cell r="BG257">
            <v>0</v>
          </cell>
          <cell r="BH257">
            <v>210</v>
          </cell>
          <cell r="BI257">
            <v>0</v>
          </cell>
          <cell r="BJ257">
            <v>0</v>
          </cell>
          <cell r="BK257">
            <v>213</v>
          </cell>
          <cell r="BL257">
            <v>0</v>
          </cell>
          <cell r="BM257">
            <v>0</v>
          </cell>
          <cell r="BN257">
            <v>3</v>
          </cell>
          <cell r="BO257">
            <v>8</v>
          </cell>
          <cell r="BP257">
            <v>2</v>
          </cell>
          <cell r="BQ257">
            <v>7</v>
          </cell>
          <cell r="BR257">
            <v>67</v>
          </cell>
          <cell r="BS257">
            <v>22</v>
          </cell>
          <cell r="BT257">
            <v>0</v>
          </cell>
          <cell r="BU257">
            <v>16</v>
          </cell>
          <cell r="BV257">
            <v>1</v>
          </cell>
          <cell r="BW257">
            <v>24</v>
          </cell>
          <cell r="BX257">
            <v>2</v>
          </cell>
          <cell r="BY257">
            <v>0</v>
          </cell>
          <cell r="BZ257">
            <v>0</v>
          </cell>
          <cell r="CA257">
            <v>1</v>
          </cell>
          <cell r="CB257">
            <v>0</v>
          </cell>
          <cell r="CC257">
            <v>2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</v>
          </cell>
          <cell r="CK257">
            <v>1</v>
          </cell>
          <cell r="CL257">
            <v>9</v>
          </cell>
          <cell r="CM257">
            <v>0</v>
          </cell>
          <cell r="CN257">
            <v>0</v>
          </cell>
          <cell r="CP257">
            <v>213</v>
          </cell>
        </row>
        <row r="258">
          <cell r="B258" t="str">
            <v>DISTRITO  JAYANCA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174</v>
          </cell>
          <cell r="V258">
            <v>0</v>
          </cell>
          <cell r="W258">
            <v>0</v>
          </cell>
          <cell r="X258">
            <v>174</v>
          </cell>
          <cell r="Y258">
            <v>174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176</v>
          </cell>
          <cell r="AZ258">
            <v>16</v>
          </cell>
          <cell r="BA258">
            <v>0</v>
          </cell>
          <cell r="BB258">
            <v>84</v>
          </cell>
          <cell r="BC258">
            <v>0</v>
          </cell>
          <cell r="BD258">
            <v>0</v>
          </cell>
          <cell r="BE258">
            <v>15</v>
          </cell>
          <cell r="BF258">
            <v>0</v>
          </cell>
          <cell r="BG258">
            <v>0</v>
          </cell>
          <cell r="BH258">
            <v>174</v>
          </cell>
          <cell r="BI258">
            <v>0</v>
          </cell>
          <cell r="BJ258">
            <v>0</v>
          </cell>
          <cell r="BK258">
            <v>172</v>
          </cell>
          <cell r="BL258">
            <v>2</v>
          </cell>
          <cell r="BM258">
            <v>0</v>
          </cell>
          <cell r="BN258">
            <v>17</v>
          </cell>
          <cell r="BO258">
            <v>2</v>
          </cell>
          <cell r="BP258">
            <v>0</v>
          </cell>
          <cell r="BQ258">
            <v>38</v>
          </cell>
          <cell r="BR258">
            <v>291</v>
          </cell>
          <cell r="BS258">
            <v>12</v>
          </cell>
          <cell r="BT258">
            <v>0</v>
          </cell>
          <cell r="BU258">
            <v>24</v>
          </cell>
          <cell r="BV258">
            <v>0</v>
          </cell>
          <cell r="BW258">
            <v>48</v>
          </cell>
          <cell r="BX258">
            <v>0</v>
          </cell>
          <cell r="BY258">
            <v>0</v>
          </cell>
          <cell r="BZ258">
            <v>0</v>
          </cell>
          <cell r="CA258">
            <v>1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P258">
            <v>174</v>
          </cell>
        </row>
        <row r="259">
          <cell r="B259" t="str">
            <v>DISTRITO  MOCHUMI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P259">
            <v>0</v>
          </cell>
        </row>
        <row r="260">
          <cell r="B260" t="str">
            <v>DISTRITO  MOTUPE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226</v>
          </cell>
          <cell r="V260">
            <v>0</v>
          </cell>
          <cell r="W260">
            <v>0</v>
          </cell>
          <cell r="X260">
            <v>226</v>
          </cell>
          <cell r="Y260">
            <v>226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226</v>
          </cell>
          <cell r="AZ260">
            <v>0</v>
          </cell>
          <cell r="BA260">
            <v>0</v>
          </cell>
          <cell r="BB260">
            <v>149</v>
          </cell>
          <cell r="BC260">
            <v>0</v>
          </cell>
          <cell r="BD260">
            <v>0</v>
          </cell>
          <cell r="BE260">
            <v>14</v>
          </cell>
          <cell r="BF260">
            <v>0</v>
          </cell>
          <cell r="BG260">
            <v>0</v>
          </cell>
          <cell r="BH260">
            <v>219</v>
          </cell>
          <cell r="BI260">
            <v>0</v>
          </cell>
          <cell r="BJ260">
            <v>0</v>
          </cell>
          <cell r="BK260">
            <v>226</v>
          </cell>
          <cell r="BL260">
            <v>0</v>
          </cell>
          <cell r="BM260">
            <v>0</v>
          </cell>
          <cell r="BN260">
            <v>3</v>
          </cell>
          <cell r="BO260">
            <v>41</v>
          </cell>
          <cell r="BP260">
            <v>2</v>
          </cell>
          <cell r="BQ260">
            <v>0</v>
          </cell>
          <cell r="BR260">
            <v>232</v>
          </cell>
          <cell r="BS260">
            <v>31</v>
          </cell>
          <cell r="BT260">
            <v>0</v>
          </cell>
          <cell r="BU260">
            <v>40</v>
          </cell>
          <cell r="BV260">
            <v>0</v>
          </cell>
          <cell r="BW260">
            <v>140</v>
          </cell>
          <cell r="BX260">
            <v>88</v>
          </cell>
          <cell r="BY260">
            <v>0</v>
          </cell>
          <cell r="BZ260">
            <v>0</v>
          </cell>
          <cell r="CA260">
            <v>2</v>
          </cell>
          <cell r="CB260">
            <v>2</v>
          </cell>
          <cell r="CC260">
            <v>1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P260">
            <v>226</v>
          </cell>
        </row>
        <row r="261">
          <cell r="B261" t="str">
            <v>DISTRITO  MORROPE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362</v>
          </cell>
          <cell r="V261">
            <v>0</v>
          </cell>
          <cell r="W261">
            <v>0</v>
          </cell>
          <cell r="X261">
            <v>362</v>
          </cell>
          <cell r="Y261">
            <v>362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362</v>
          </cell>
          <cell r="AZ261">
            <v>0</v>
          </cell>
          <cell r="BA261">
            <v>0</v>
          </cell>
          <cell r="BB261">
            <v>362</v>
          </cell>
          <cell r="BC261">
            <v>0</v>
          </cell>
          <cell r="BD261">
            <v>0</v>
          </cell>
          <cell r="BE261">
            <v>4</v>
          </cell>
          <cell r="BF261">
            <v>0</v>
          </cell>
          <cell r="BG261">
            <v>0</v>
          </cell>
          <cell r="BH261">
            <v>362</v>
          </cell>
          <cell r="BI261">
            <v>0</v>
          </cell>
          <cell r="BJ261">
            <v>0</v>
          </cell>
          <cell r="BK261">
            <v>362</v>
          </cell>
          <cell r="BL261">
            <v>0</v>
          </cell>
          <cell r="BM261">
            <v>0</v>
          </cell>
          <cell r="BN261">
            <v>1</v>
          </cell>
          <cell r="BO261">
            <v>0</v>
          </cell>
          <cell r="BP261">
            <v>0</v>
          </cell>
          <cell r="BQ261">
            <v>13</v>
          </cell>
          <cell r="BR261">
            <v>78</v>
          </cell>
          <cell r="BS261">
            <v>5</v>
          </cell>
          <cell r="BT261">
            <v>0</v>
          </cell>
          <cell r="BU261">
            <v>11</v>
          </cell>
          <cell r="BV261">
            <v>0</v>
          </cell>
          <cell r="BW261">
            <v>25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4</v>
          </cell>
          <cell r="CC261">
            <v>1</v>
          </cell>
          <cell r="CD261">
            <v>3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P261">
            <v>362</v>
          </cell>
        </row>
        <row r="262">
          <cell r="B262" t="str">
            <v>DISTRITO  OLMOS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434</v>
          </cell>
          <cell r="V262">
            <v>0</v>
          </cell>
          <cell r="W262">
            <v>0</v>
          </cell>
          <cell r="X262">
            <v>434</v>
          </cell>
          <cell r="Y262">
            <v>396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434</v>
          </cell>
          <cell r="AZ262">
            <v>0</v>
          </cell>
          <cell r="BA262">
            <v>0</v>
          </cell>
          <cell r="BB262">
            <v>238</v>
          </cell>
          <cell r="BC262">
            <v>1</v>
          </cell>
          <cell r="BD262">
            <v>0</v>
          </cell>
          <cell r="BE262">
            <v>31</v>
          </cell>
          <cell r="BF262">
            <v>0</v>
          </cell>
          <cell r="BG262">
            <v>0</v>
          </cell>
          <cell r="BH262">
            <v>433</v>
          </cell>
          <cell r="BI262">
            <v>0</v>
          </cell>
          <cell r="BJ262">
            <v>0</v>
          </cell>
          <cell r="BK262">
            <v>435</v>
          </cell>
          <cell r="BL262">
            <v>0</v>
          </cell>
          <cell r="BM262">
            <v>0</v>
          </cell>
          <cell r="BN262">
            <v>6</v>
          </cell>
          <cell r="BO262">
            <v>26</v>
          </cell>
          <cell r="BP262">
            <v>0</v>
          </cell>
          <cell r="BQ262">
            <v>40</v>
          </cell>
          <cell r="BR262">
            <v>174</v>
          </cell>
          <cell r="BS262">
            <v>24</v>
          </cell>
          <cell r="BT262">
            <v>0</v>
          </cell>
          <cell r="BU262">
            <v>40</v>
          </cell>
          <cell r="BV262">
            <v>0</v>
          </cell>
          <cell r="BW262">
            <v>83</v>
          </cell>
          <cell r="BX262">
            <v>5</v>
          </cell>
          <cell r="BY262">
            <v>0</v>
          </cell>
          <cell r="BZ262">
            <v>0</v>
          </cell>
          <cell r="CA262">
            <v>2</v>
          </cell>
          <cell r="CB262">
            <v>1</v>
          </cell>
          <cell r="CC262">
            <v>1</v>
          </cell>
          <cell r="CD262">
            <v>0</v>
          </cell>
          <cell r="CE262">
            <v>0</v>
          </cell>
          <cell r="CF262">
            <v>9</v>
          </cell>
          <cell r="CG262">
            <v>0</v>
          </cell>
          <cell r="CH262">
            <v>0</v>
          </cell>
          <cell r="CI262">
            <v>0</v>
          </cell>
          <cell r="CJ262">
            <v>1</v>
          </cell>
          <cell r="CK262">
            <v>5</v>
          </cell>
          <cell r="CL262">
            <v>55</v>
          </cell>
          <cell r="CM262">
            <v>6</v>
          </cell>
          <cell r="CN262">
            <v>0</v>
          </cell>
          <cell r="CP262">
            <v>434</v>
          </cell>
        </row>
        <row r="263">
          <cell r="B263" t="str">
            <v>DISTRITO  PACORA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P263">
            <v>0</v>
          </cell>
        </row>
        <row r="264">
          <cell r="B264" t="str">
            <v>DISTRITO  SALAS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85</v>
          </cell>
          <cell r="V264">
            <v>0</v>
          </cell>
          <cell r="W264">
            <v>0</v>
          </cell>
          <cell r="X264">
            <v>85</v>
          </cell>
          <cell r="Y264">
            <v>85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85</v>
          </cell>
          <cell r="AZ264">
            <v>0</v>
          </cell>
          <cell r="BA264">
            <v>0</v>
          </cell>
          <cell r="BB264">
            <v>81</v>
          </cell>
          <cell r="BC264">
            <v>0</v>
          </cell>
          <cell r="BD264">
            <v>0</v>
          </cell>
          <cell r="BE264">
            <v>1</v>
          </cell>
          <cell r="BF264">
            <v>0</v>
          </cell>
          <cell r="BG264">
            <v>0</v>
          </cell>
          <cell r="BH264">
            <v>85</v>
          </cell>
          <cell r="BI264">
            <v>0</v>
          </cell>
          <cell r="BJ264">
            <v>47</v>
          </cell>
          <cell r="BK264">
            <v>85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44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47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P264">
            <v>85</v>
          </cell>
        </row>
        <row r="265">
          <cell r="B265" t="str">
            <v>DISTRITO  TUCUME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P265">
            <v>0</v>
          </cell>
        </row>
        <row r="266">
          <cell r="B266" t="str">
            <v>DISTRITO  SAN JOSE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P266">
            <v>0</v>
          </cell>
        </row>
        <row r="267">
          <cell r="B267" t="str">
            <v>PROVINCIA DE FERREÑAFE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99</v>
          </cell>
          <cell r="I267">
            <v>0</v>
          </cell>
          <cell r="J267">
            <v>507</v>
          </cell>
          <cell r="K267">
            <v>606</v>
          </cell>
          <cell r="L267">
            <v>604</v>
          </cell>
          <cell r="M267">
            <v>4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5</v>
          </cell>
          <cell r="U267">
            <v>232</v>
          </cell>
          <cell r="V267">
            <v>4</v>
          </cell>
          <cell r="W267">
            <v>2</v>
          </cell>
          <cell r="X267">
            <v>243</v>
          </cell>
          <cell r="Y267">
            <v>243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776</v>
          </cell>
          <cell r="AZ267">
            <v>54</v>
          </cell>
          <cell r="BA267">
            <v>57</v>
          </cell>
          <cell r="BB267">
            <v>599</v>
          </cell>
          <cell r="BC267">
            <v>0</v>
          </cell>
          <cell r="BD267">
            <v>0</v>
          </cell>
          <cell r="BE267">
            <v>67</v>
          </cell>
          <cell r="BF267">
            <v>0</v>
          </cell>
          <cell r="BG267">
            <v>76</v>
          </cell>
          <cell r="BH267">
            <v>777</v>
          </cell>
          <cell r="BI267">
            <v>4</v>
          </cell>
          <cell r="BJ267">
            <v>0</v>
          </cell>
          <cell r="BK267">
            <v>820</v>
          </cell>
          <cell r="BL267">
            <v>7</v>
          </cell>
          <cell r="BM267">
            <v>0</v>
          </cell>
          <cell r="BN267">
            <v>22</v>
          </cell>
          <cell r="BO267">
            <v>115</v>
          </cell>
          <cell r="BP267">
            <v>3</v>
          </cell>
          <cell r="BQ267">
            <v>4</v>
          </cell>
          <cell r="BR267">
            <v>137</v>
          </cell>
          <cell r="BS267">
            <v>4</v>
          </cell>
          <cell r="BT267">
            <v>0</v>
          </cell>
          <cell r="BU267">
            <v>10</v>
          </cell>
          <cell r="BV267">
            <v>8</v>
          </cell>
          <cell r="BW267">
            <v>212</v>
          </cell>
          <cell r="BX267">
            <v>1</v>
          </cell>
          <cell r="BY267">
            <v>0</v>
          </cell>
          <cell r="BZ267">
            <v>0</v>
          </cell>
          <cell r="CA267">
            <v>2</v>
          </cell>
          <cell r="CB267">
            <v>16</v>
          </cell>
          <cell r="CC267">
            <v>5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1</v>
          </cell>
          <cell r="CN267">
            <v>1</v>
          </cell>
          <cell r="CP267">
            <v>849</v>
          </cell>
        </row>
        <row r="268">
          <cell r="B268" t="str">
            <v>DISTRITO FERREÑAFE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99</v>
          </cell>
          <cell r="I268">
            <v>0</v>
          </cell>
          <cell r="J268">
            <v>507</v>
          </cell>
          <cell r="K268">
            <v>606</v>
          </cell>
          <cell r="L268">
            <v>604</v>
          </cell>
          <cell r="M268">
            <v>4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542</v>
          </cell>
          <cell r="AZ268">
            <v>52</v>
          </cell>
          <cell r="BA268">
            <v>55</v>
          </cell>
          <cell r="BB268">
            <v>476</v>
          </cell>
          <cell r="BC268">
            <v>0</v>
          </cell>
          <cell r="BD268">
            <v>0</v>
          </cell>
          <cell r="BE268">
            <v>50</v>
          </cell>
          <cell r="BF268">
            <v>0</v>
          </cell>
          <cell r="BG268">
            <v>1</v>
          </cell>
          <cell r="BH268">
            <v>551</v>
          </cell>
          <cell r="BI268">
            <v>1</v>
          </cell>
          <cell r="BJ268">
            <v>0</v>
          </cell>
          <cell r="BK268">
            <v>594</v>
          </cell>
          <cell r="BL268">
            <v>1</v>
          </cell>
          <cell r="BM268">
            <v>0</v>
          </cell>
          <cell r="BN268">
            <v>16</v>
          </cell>
          <cell r="BO268">
            <v>108</v>
          </cell>
          <cell r="BP268">
            <v>0</v>
          </cell>
          <cell r="BQ268">
            <v>0</v>
          </cell>
          <cell r="BR268">
            <v>97</v>
          </cell>
          <cell r="BS268">
            <v>0</v>
          </cell>
          <cell r="BT268">
            <v>0</v>
          </cell>
          <cell r="BU268">
            <v>10</v>
          </cell>
          <cell r="BV268">
            <v>0</v>
          </cell>
          <cell r="BW268">
            <v>165</v>
          </cell>
          <cell r="BX268">
            <v>0</v>
          </cell>
          <cell r="BY268">
            <v>0</v>
          </cell>
          <cell r="BZ268">
            <v>0</v>
          </cell>
          <cell r="CA268">
            <v>2</v>
          </cell>
          <cell r="CB268">
            <v>14</v>
          </cell>
          <cell r="CC268">
            <v>1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P268">
            <v>606</v>
          </cell>
        </row>
        <row r="269">
          <cell r="B269" t="str">
            <v>DISTRITO  CAÑARIS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P269">
            <v>0</v>
          </cell>
        </row>
        <row r="270">
          <cell r="B270" t="str">
            <v>DISTRITO  INKAWASI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4</v>
          </cell>
          <cell r="U270">
            <v>149</v>
          </cell>
          <cell r="V270">
            <v>4</v>
          </cell>
          <cell r="W270">
            <v>2</v>
          </cell>
          <cell r="X270">
            <v>159</v>
          </cell>
          <cell r="Y270">
            <v>159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157</v>
          </cell>
          <cell r="AZ270">
            <v>2</v>
          </cell>
          <cell r="BA270">
            <v>2</v>
          </cell>
          <cell r="BB270">
            <v>72</v>
          </cell>
          <cell r="BC270">
            <v>0</v>
          </cell>
          <cell r="BD270">
            <v>0</v>
          </cell>
          <cell r="BE270">
            <v>16</v>
          </cell>
          <cell r="BF270">
            <v>0</v>
          </cell>
          <cell r="BG270">
            <v>75</v>
          </cell>
          <cell r="BH270">
            <v>149</v>
          </cell>
          <cell r="BI270">
            <v>3</v>
          </cell>
          <cell r="BJ270">
            <v>0</v>
          </cell>
          <cell r="BK270">
            <v>157</v>
          </cell>
          <cell r="BL270">
            <v>2</v>
          </cell>
          <cell r="BM270">
            <v>0</v>
          </cell>
          <cell r="BN270">
            <v>1</v>
          </cell>
          <cell r="BO270">
            <v>0</v>
          </cell>
          <cell r="BP270">
            <v>0</v>
          </cell>
          <cell r="BQ270">
            <v>4</v>
          </cell>
          <cell r="BR270">
            <v>28</v>
          </cell>
          <cell r="BS270">
            <v>1</v>
          </cell>
          <cell r="BT270">
            <v>0</v>
          </cell>
          <cell r="BU270">
            <v>0</v>
          </cell>
          <cell r="BV270">
            <v>0</v>
          </cell>
          <cell r="BW270">
            <v>28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1</v>
          </cell>
          <cell r="CC270">
            <v>2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1</v>
          </cell>
          <cell r="CN270">
            <v>1</v>
          </cell>
          <cell r="CP270">
            <v>159</v>
          </cell>
        </row>
        <row r="271">
          <cell r="B271" t="str">
            <v>DISTRITO  PITIPO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1</v>
          </cell>
          <cell r="U271">
            <v>83</v>
          </cell>
          <cell r="V271">
            <v>0</v>
          </cell>
          <cell r="W271">
            <v>0</v>
          </cell>
          <cell r="X271">
            <v>84</v>
          </cell>
          <cell r="Y271">
            <v>84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77</v>
          </cell>
          <cell r="AZ271">
            <v>0</v>
          </cell>
          <cell r="BA271">
            <v>0</v>
          </cell>
          <cell r="BB271">
            <v>51</v>
          </cell>
          <cell r="BC271">
            <v>0</v>
          </cell>
          <cell r="BD271">
            <v>0</v>
          </cell>
          <cell r="BE271">
            <v>1</v>
          </cell>
          <cell r="BF271">
            <v>0</v>
          </cell>
          <cell r="BG271">
            <v>0</v>
          </cell>
          <cell r="BH271">
            <v>77</v>
          </cell>
          <cell r="BI271">
            <v>0</v>
          </cell>
          <cell r="BJ271">
            <v>0</v>
          </cell>
          <cell r="BK271">
            <v>69</v>
          </cell>
          <cell r="BL271">
            <v>4</v>
          </cell>
          <cell r="BM271">
            <v>0</v>
          </cell>
          <cell r="BN271">
            <v>5</v>
          </cell>
          <cell r="BO271">
            <v>7</v>
          </cell>
          <cell r="BP271">
            <v>3</v>
          </cell>
          <cell r="BQ271">
            <v>0</v>
          </cell>
          <cell r="BR271">
            <v>12</v>
          </cell>
          <cell r="BS271">
            <v>3</v>
          </cell>
          <cell r="BT271">
            <v>0</v>
          </cell>
          <cell r="BU271">
            <v>0</v>
          </cell>
          <cell r="BV271">
            <v>8</v>
          </cell>
          <cell r="BW271">
            <v>19</v>
          </cell>
          <cell r="BX271">
            <v>1</v>
          </cell>
          <cell r="BY271">
            <v>0</v>
          </cell>
          <cell r="BZ271">
            <v>0</v>
          </cell>
          <cell r="CA271">
            <v>0</v>
          </cell>
          <cell r="CB271">
            <v>1</v>
          </cell>
          <cell r="CC271">
            <v>2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P271">
            <v>84</v>
          </cell>
        </row>
        <row r="272">
          <cell r="B272" t="str">
            <v>DISTRITO  PUEBLO NUEVO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P272">
            <v>0</v>
          </cell>
        </row>
        <row r="273">
          <cell r="B273" t="str">
            <v>DISTRITO  MESONES MURO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P273">
            <v>0</v>
          </cell>
        </row>
        <row r="274">
          <cell r="B274" t="str">
            <v>HOSP.ALMANZOR AGUINAGA ASENJO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P274">
            <v>0</v>
          </cell>
        </row>
        <row r="275">
          <cell r="B275" t="str">
            <v>HOSPITAL NAYLAMP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P275">
            <v>0</v>
          </cell>
        </row>
        <row r="276">
          <cell r="B276" t="str">
            <v>POLICLINICO OESTE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P276">
            <v>0</v>
          </cell>
        </row>
        <row r="277">
          <cell r="B277" t="str">
            <v>MAX SALUD BALTA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P277">
            <v>0</v>
          </cell>
        </row>
        <row r="278">
          <cell r="B278" t="str">
            <v>MAX SALUD BOLOGNESI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P278">
            <v>0</v>
          </cell>
        </row>
        <row r="279">
          <cell r="B279" t="str">
            <v>HOSP. SANIDAD PNP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P279">
            <v>0</v>
          </cell>
        </row>
        <row r="280">
          <cell r="B280" t="str">
            <v>HOSPITAL FAP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P280">
            <v>0</v>
          </cell>
        </row>
        <row r="281">
          <cell r="B281" t="str">
            <v>ESSALUD CHONGOYAPE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P281">
            <v>0</v>
          </cell>
        </row>
        <row r="282">
          <cell r="B282" t="str">
            <v>ESSALUD CIUDAD ETEN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P282">
            <v>0</v>
          </cell>
        </row>
        <row r="283">
          <cell r="B283" t="str">
            <v>ESSALUD LAGUNAS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P283">
            <v>0</v>
          </cell>
        </row>
        <row r="284">
          <cell r="B284" t="str">
            <v>ESSALUD OYOTUN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P284">
            <v>0</v>
          </cell>
        </row>
        <row r="285">
          <cell r="B285" t="str">
            <v>MAX SALUD JOSE L. ORTIZ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P285">
            <v>0</v>
          </cell>
        </row>
        <row r="286">
          <cell r="B286" t="str">
            <v>ESSALUD JOSE L. ORTIZ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P286">
            <v>0</v>
          </cell>
        </row>
        <row r="287">
          <cell r="B287" t="str">
            <v>ESSALUD LA VICTORIA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P287">
            <v>0</v>
          </cell>
        </row>
        <row r="288">
          <cell r="B288" t="str">
            <v>ESSALUD CAYALTÍ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P288">
            <v>0</v>
          </cell>
        </row>
        <row r="289">
          <cell r="B289" t="str">
            <v>ESSALUD LAMBAYEQUE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P289">
            <v>0</v>
          </cell>
        </row>
        <row r="290">
          <cell r="B290" t="str">
            <v>MAX SALUD  LAMBAYEQUE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P290">
            <v>0</v>
          </cell>
        </row>
        <row r="291">
          <cell r="B291" t="str">
            <v>ESSALUD JAYANCA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P291">
            <v>0</v>
          </cell>
        </row>
        <row r="292">
          <cell r="B292" t="str">
            <v>ESSALUD MOTUPE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P292">
            <v>0</v>
          </cell>
        </row>
        <row r="293">
          <cell r="B293" t="str">
            <v>ESSALUD OLMOS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P293">
            <v>0</v>
          </cell>
        </row>
        <row r="294">
          <cell r="B294" t="str">
            <v>ESSALUD TUCUME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P294">
            <v>0</v>
          </cell>
        </row>
        <row r="295">
          <cell r="B295" t="str">
            <v>CENTRO MEDICO MILITAR 7° BRIGADA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P295">
            <v>0</v>
          </cell>
        </row>
        <row r="296">
          <cell r="B296" t="str">
            <v>ESSALUD FERREÑAFE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P296">
            <v>0</v>
          </cell>
        </row>
        <row r="297">
          <cell r="B297" t="str">
            <v>CONSOLIDADO ESSALUD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P297">
            <v>0</v>
          </cell>
        </row>
        <row r="298">
          <cell r="B298" t="str">
            <v>CONSOLIDADO FF.AA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P298">
            <v>0</v>
          </cell>
        </row>
        <row r="299">
          <cell r="B299" t="str">
            <v>CONSOLIDADO MAX SALUD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P299">
            <v>0</v>
          </cell>
        </row>
        <row r="300">
          <cell r="B300" t="str">
            <v>UNIDAD EJECUTORA LAMBAYEQUE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99</v>
          </cell>
          <cell r="I300">
            <v>0</v>
          </cell>
          <cell r="J300">
            <v>507</v>
          </cell>
          <cell r="K300">
            <v>606</v>
          </cell>
          <cell r="L300">
            <v>604</v>
          </cell>
          <cell r="M300">
            <v>4</v>
          </cell>
          <cell r="N300">
            <v>0</v>
          </cell>
          <cell r="O300">
            <v>0</v>
          </cell>
          <cell r="P300">
            <v>455</v>
          </cell>
          <cell r="Q300">
            <v>455</v>
          </cell>
          <cell r="R300">
            <v>455</v>
          </cell>
          <cell r="S300">
            <v>0</v>
          </cell>
          <cell r="T300">
            <v>7</v>
          </cell>
          <cell r="U300">
            <v>4339</v>
          </cell>
          <cell r="V300">
            <v>5</v>
          </cell>
          <cell r="W300">
            <v>2</v>
          </cell>
          <cell r="X300">
            <v>4353</v>
          </cell>
          <cell r="Y300">
            <v>4315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5324</v>
          </cell>
          <cell r="AZ300">
            <v>77</v>
          </cell>
          <cell r="BA300">
            <v>57</v>
          </cell>
          <cell r="BB300">
            <v>3806</v>
          </cell>
          <cell r="BC300">
            <v>1</v>
          </cell>
          <cell r="BD300">
            <v>0</v>
          </cell>
          <cell r="BE300">
            <v>217</v>
          </cell>
          <cell r="BF300">
            <v>0</v>
          </cell>
          <cell r="BG300">
            <v>79</v>
          </cell>
          <cell r="BH300">
            <v>5293</v>
          </cell>
          <cell r="BI300">
            <v>5</v>
          </cell>
          <cell r="BJ300">
            <v>80</v>
          </cell>
          <cell r="BK300">
            <v>5335</v>
          </cell>
          <cell r="BL300">
            <v>22</v>
          </cell>
          <cell r="BM300">
            <v>0</v>
          </cell>
          <cell r="BN300">
            <v>207</v>
          </cell>
          <cell r="BO300">
            <v>544</v>
          </cell>
          <cell r="BP300">
            <v>59</v>
          </cell>
          <cell r="BQ300">
            <v>411</v>
          </cell>
          <cell r="BR300">
            <v>3372</v>
          </cell>
          <cell r="BS300">
            <v>361</v>
          </cell>
          <cell r="BT300">
            <v>56</v>
          </cell>
          <cell r="BU300">
            <v>389</v>
          </cell>
          <cell r="BV300">
            <v>40</v>
          </cell>
          <cell r="BW300">
            <v>1723</v>
          </cell>
          <cell r="BX300">
            <v>228</v>
          </cell>
          <cell r="BY300">
            <v>1</v>
          </cell>
          <cell r="BZ300">
            <v>1</v>
          </cell>
          <cell r="CA300">
            <v>26</v>
          </cell>
          <cell r="CB300">
            <v>53</v>
          </cell>
          <cell r="CC300">
            <v>17</v>
          </cell>
          <cell r="CD300">
            <v>6</v>
          </cell>
          <cell r="CE300">
            <v>7</v>
          </cell>
          <cell r="CF300">
            <v>13</v>
          </cell>
          <cell r="CG300">
            <v>0</v>
          </cell>
          <cell r="CH300">
            <v>0</v>
          </cell>
          <cell r="CI300">
            <v>0</v>
          </cell>
          <cell r="CJ300">
            <v>3</v>
          </cell>
          <cell r="CK300">
            <v>7</v>
          </cell>
          <cell r="CL300">
            <v>123</v>
          </cell>
          <cell r="CM300">
            <v>7</v>
          </cell>
          <cell r="CN300">
            <v>1</v>
          </cell>
          <cell r="CP300">
            <v>5414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5"/>
  <sheetViews>
    <sheetView zoomScale="85" workbookViewId="0">
      <pane xSplit="4" ySplit="1" topLeftCell="L154" activePane="bottomRight" state="frozen"/>
      <selection pane="topRight" activeCell="E1" sqref="E1"/>
      <selection pane="bottomLeft" activeCell="A2" sqref="A2"/>
      <selection pane="bottomRight" activeCell="T184" sqref="T184"/>
    </sheetView>
  </sheetViews>
  <sheetFormatPr baseColWidth="10" defaultRowHeight="12.75" x14ac:dyDescent="0.2"/>
  <cols>
    <col min="1" max="1" width="14.85546875" customWidth="1"/>
    <col min="2" max="2" width="27.28515625" customWidth="1"/>
    <col min="3" max="3" width="42.28515625" customWidth="1"/>
    <col min="4" max="4" width="10" customWidth="1"/>
    <col min="17" max="17" width="13.140625" customWidth="1"/>
  </cols>
  <sheetData>
    <row r="1" spans="1:2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408</v>
      </c>
      <c r="G1" t="s">
        <v>409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406</v>
      </c>
      <c r="N1" t="s">
        <v>10</v>
      </c>
      <c r="O1" t="s">
        <v>11</v>
      </c>
      <c r="P1" t="s">
        <v>12</v>
      </c>
      <c r="Q1" t="s">
        <v>13</v>
      </c>
      <c r="R1" t="s">
        <v>407</v>
      </c>
      <c r="S1" t="s">
        <v>14</v>
      </c>
      <c r="T1" t="s">
        <v>410</v>
      </c>
    </row>
    <row r="2" spans="1:20" x14ac:dyDescent="0.2">
      <c r="A2" t="s">
        <v>15</v>
      </c>
      <c r="B2" t="s">
        <v>16</v>
      </c>
      <c r="C2" t="s">
        <v>17</v>
      </c>
      <c r="D2" t="s">
        <v>18</v>
      </c>
      <c r="E2" s="21">
        <f>VLOOKUP(D2,[1]Datos!$B$10:$CK$224,8,FALSE)</f>
        <v>8</v>
      </c>
      <c r="F2" s="21">
        <f>VLOOKUP(D2,[1]Datos!$B$10:$CK$224,19,FALSE)</f>
        <v>55</v>
      </c>
      <c r="G2" s="21">
        <f>VLOOKUP(D2,[1]Datos!$B$10:$CK$224,51,FALSE)+VLOOKUP(D2,[1]Datos!$B$10:$CK$224,57,FALSE)</f>
        <v>0</v>
      </c>
      <c r="H2">
        <f>+VLOOKUP($D2,'[2]indmpn01-122018'!$G$2:$T$183,3,FALSE)</f>
        <v>5</v>
      </c>
      <c r="I2">
        <f>+VLOOKUP($D2,'[2]indmpn01-122018'!$G$2:$T$183,4,FALSE)</f>
        <v>8</v>
      </c>
      <c r="J2">
        <f>+VLOOKUP($D2,'[2]indmpn01-122018'!$G$2:$T$183,5,FALSE)</f>
        <v>0</v>
      </c>
      <c r="K2">
        <f>+VLOOKUP($D2,'[2]indmpn01-122018'!$G$2:$T$183,6,FALSE)</f>
        <v>3</v>
      </c>
      <c r="L2">
        <f>+VLOOKUP($D2,'[2]indmpn01-122018'!$G$2:$T$183,7,FALSE)</f>
        <v>1</v>
      </c>
      <c r="M2">
        <f>+VLOOKUP($D2,'[2]indmpn01-122018'!$G$2:$T$183,8,FALSE)</f>
        <v>5</v>
      </c>
      <c r="N2">
        <f>+VLOOKUP($D2,'[2]indmpn01-122018'!$G$2:$T$183,9,FALSE)</f>
        <v>5</v>
      </c>
      <c r="O2">
        <f>+VLOOKUP($D2,'[2]indmpn01-122018'!$G$2:$T$183,10,FALSE)</f>
        <v>10</v>
      </c>
      <c r="P2">
        <f>+VLOOKUP($D2,'[2]indmpn01-122018'!$G$2:$T$183,11,FALSE)</f>
        <v>5</v>
      </c>
      <c r="Q2">
        <f>+VLOOKUP($D2,'[2]indmpn01-122018'!$G$2:$T$183,12,FALSE)</f>
        <v>3</v>
      </c>
      <c r="R2">
        <f>+VLOOKUP($D2,'[2]indmpn01-122018'!$G$2:$T$183,13,FALSE)</f>
        <v>2</v>
      </c>
      <c r="S2">
        <f>+VLOOKUP($D2,'[2]indmpn01-122018'!$G$2:$T$183,14,FALSE)</f>
        <v>0</v>
      </c>
      <c r="T2">
        <f>IFERROR(VLOOKUP(D2,[3]totalPP!$A$6:$O$187,15,FALSE),0)</f>
        <v>27</v>
      </c>
    </row>
    <row r="3" spans="1:20" x14ac:dyDescent="0.2">
      <c r="A3" t="s">
        <v>15</v>
      </c>
      <c r="B3" t="s">
        <v>16</v>
      </c>
      <c r="C3" t="s">
        <v>19</v>
      </c>
      <c r="D3" t="s">
        <v>20</v>
      </c>
      <c r="E3" s="21">
        <f>VLOOKUP(D3,[1]Datos!$B$10:$CK$224,8,FALSE)</f>
        <v>9</v>
      </c>
      <c r="F3" s="21">
        <f>VLOOKUP(D3,[1]Datos!$B$10:$CK$224,19,FALSE)</f>
        <v>62</v>
      </c>
      <c r="G3" s="21">
        <f>VLOOKUP(D3,[1]Datos!$B$10:$CK$224,51,FALSE)+VLOOKUP(D3,[1]Datos!$B$10:$CK$224,57,FALSE)</f>
        <v>0</v>
      </c>
      <c r="H3">
        <f>+VLOOKUP($D3,'[2]indmpn01-122018'!$G$2:$T$183,3,FALSE)</f>
        <v>6</v>
      </c>
      <c r="I3">
        <f>+VLOOKUP($D3,'[2]indmpn01-122018'!$G$2:$T$183,4,FALSE)</f>
        <v>6</v>
      </c>
      <c r="J3">
        <f>+VLOOKUP($D3,'[2]indmpn01-122018'!$G$2:$T$183,5,FALSE)</f>
        <v>1</v>
      </c>
      <c r="K3">
        <f>+VLOOKUP($D3,'[2]indmpn01-122018'!$G$2:$T$183,6,FALSE)</f>
        <v>12</v>
      </c>
      <c r="L3">
        <f>+VLOOKUP($D3,'[2]indmpn01-122018'!$G$2:$T$183,7,FALSE)</f>
        <v>14</v>
      </c>
      <c r="M3">
        <f>+VLOOKUP($D3,'[2]indmpn01-122018'!$G$2:$T$183,8,FALSE)</f>
        <v>22</v>
      </c>
      <c r="N3">
        <f>+VLOOKUP($D3,'[2]indmpn01-122018'!$G$2:$T$183,9,FALSE)</f>
        <v>4</v>
      </c>
      <c r="O3">
        <f>+VLOOKUP($D3,'[2]indmpn01-122018'!$G$2:$T$183,10,FALSE)</f>
        <v>8</v>
      </c>
      <c r="P3">
        <f>+VLOOKUP($D3,'[2]indmpn01-122018'!$G$2:$T$183,11,FALSE)</f>
        <v>12</v>
      </c>
      <c r="Q3">
        <f>+VLOOKUP($D3,'[2]indmpn01-122018'!$G$2:$T$183,12,FALSE)</f>
        <v>10</v>
      </c>
      <c r="R3">
        <f>+VLOOKUP($D3,'[2]indmpn01-122018'!$G$2:$T$183,13,FALSE)</f>
        <v>4</v>
      </c>
      <c r="S3">
        <f>+VLOOKUP($D3,'[2]indmpn01-122018'!$G$2:$T$183,14,FALSE)</f>
        <v>0</v>
      </c>
      <c r="T3">
        <f>IFERROR(VLOOKUP(D3,[3]totalPP!$A$6:$O$187,15,FALSE),0)</f>
        <v>41</v>
      </c>
    </row>
    <row r="4" spans="1:20" x14ac:dyDescent="0.2">
      <c r="A4" t="s">
        <v>15</v>
      </c>
      <c r="B4" t="s">
        <v>16</v>
      </c>
      <c r="C4" t="s">
        <v>21</v>
      </c>
      <c r="D4" t="s">
        <v>22</v>
      </c>
      <c r="E4" s="21">
        <f>VLOOKUP(D4,[1]Datos!$B$10:$CK$224,8,FALSE)</f>
        <v>94</v>
      </c>
      <c r="F4" s="21">
        <f>VLOOKUP(D4,[1]Datos!$B$10:$CK$224,19,FALSE)</f>
        <v>248</v>
      </c>
      <c r="G4" s="21">
        <f>VLOOKUP(D4,[1]Datos!$B$10:$CK$224,51,FALSE)+VLOOKUP(D4,[1]Datos!$B$10:$CK$224,57,FALSE)</f>
        <v>0</v>
      </c>
      <c r="H4">
        <f>+VLOOKUP($D4,'[2]indmpn01-122018'!$G$2:$T$183,3,FALSE)</f>
        <v>56</v>
      </c>
      <c r="I4">
        <f>+VLOOKUP($D4,'[2]indmpn01-122018'!$G$2:$T$183,4,FALSE)</f>
        <v>73</v>
      </c>
      <c r="J4">
        <f>+VLOOKUP($D4,'[2]indmpn01-122018'!$G$2:$T$183,5,FALSE)</f>
        <v>4</v>
      </c>
      <c r="K4">
        <f>+VLOOKUP($D4,'[2]indmpn01-122018'!$G$2:$T$183,6,FALSE)</f>
        <v>41</v>
      </c>
      <c r="L4">
        <f>+VLOOKUP($D4,'[2]indmpn01-122018'!$G$2:$T$183,7,FALSE)</f>
        <v>52</v>
      </c>
      <c r="M4">
        <f>+VLOOKUP($D4,'[2]indmpn01-122018'!$G$2:$T$183,8,FALSE)</f>
        <v>58</v>
      </c>
      <c r="N4">
        <f>+VLOOKUP($D4,'[2]indmpn01-122018'!$G$2:$T$183,9,FALSE)</f>
        <v>50</v>
      </c>
      <c r="O4">
        <f>+VLOOKUP($D4,'[2]indmpn01-122018'!$G$2:$T$183,10,FALSE)</f>
        <v>90</v>
      </c>
      <c r="P4">
        <f>+VLOOKUP($D4,'[2]indmpn01-122018'!$G$2:$T$183,11,FALSE)</f>
        <v>57</v>
      </c>
      <c r="Q4">
        <f>+VLOOKUP($D4,'[2]indmpn01-122018'!$G$2:$T$183,12,FALSE)</f>
        <v>28</v>
      </c>
      <c r="R4">
        <f>+VLOOKUP($D4,'[2]indmpn01-122018'!$G$2:$T$183,13,FALSE)</f>
        <v>21</v>
      </c>
      <c r="S4">
        <f>+VLOOKUP($D4,'[2]indmpn01-122018'!$G$2:$T$183,14,FALSE)</f>
        <v>6</v>
      </c>
      <c r="T4">
        <f>IFERROR(VLOOKUP(D4,[3]totalPP!$A$6:$O$187,15,FALSE),0)</f>
        <v>243</v>
      </c>
    </row>
    <row r="5" spans="1:20" x14ac:dyDescent="0.2">
      <c r="A5" t="s">
        <v>15</v>
      </c>
      <c r="B5" t="s">
        <v>16</v>
      </c>
      <c r="C5" t="s">
        <v>23</v>
      </c>
      <c r="D5" t="s">
        <v>24</v>
      </c>
      <c r="E5" s="21">
        <f>VLOOKUP(D5,[1]Datos!$B$10:$CK$224,8,FALSE)</f>
        <v>54.333333333333336</v>
      </c>
      <c r="F5" s="21">
        <f>VLOOKUP(D5,[1]Datos!$B$10:$CK$224,19,FALSE)</f>
        <v>161</v>
      </c>
      <c r="G5" s="21">
        <f>VLOOKUP(D5,[1]Datos!$B$10:$CK$224,51,FALSE)+VLOOKUP(D5,[1]Datos!$B$10:$CK$224,57,FALSE)</f>
        <v>0</v>
      </c>
      <c r="H5">
        <f>+VLOOKUP($D5,'[2]indmpn01-122018'!$G$2:$T$183,3,FALSE)</f>
        <v>44</v>
      </c>
      <c r="I5">
        <f>+VLOOKUP($D5,'[2]indmpn01-122018'!$G$2:$T$183,4,FALSE)</f>
        <v>56</v>
      </c>
      <c r="J5">
        <f>+VLOOKUP($D5,'[2]indmpn01-122018'!$G$2:$T$183,5,FALSE)</f>
        <v>4</v>
      </c>
      <c r="K5">
        <f>+VLOOKUP($D5,'[2]indmpn01-122018'!$G$2:$T$183,6,FALSE)</f>
        <v>34</v>
      </c>
      <c r="L5">
        <f>+VLOOKUP($D5,'[2]indmpn01-122018'!$G$2:$T$183,7,FALSE)</f>
        <v>31</v>
      </c>
      <c r="M5">
        <f>+VLOOKUP($D5,'[2]indmpn01-122018'!$G$2:$T$183,8,FALSE)</f>
        <v>33</v>
      </c>
      <c r="N5">
        <f>+VLOOKUP($D5,'[2]indmpn01-122018'!$G$2:$T$183,9,FALSE)</f>
        <v>56</v>
      </c>
      <c r="O5">
        <f>+VLOOKUP($D5,'[2]indmpn01-122018'!$G$2:$T$183,10,FALSE)</f>
        <v>56</v>
      </c>
      <c r="P5">
        <f>+VLOOKUP($D5,'[2]indmpn01-122018'!$G$2:$T$183,11,FALSE)</f>
        <v>40</v>
      </c>
      <c r="Q5">
        <f>+VLOOKUP($D5,'[2]indmpn01-122018'!$G$2:$T$183,12,FALSE)</f>
        <v>27</v>
      </c>
      <c r="R5">
        <f>+VLOOKUP($D5,'[2]indmpn01-122018'!$G$2:$T$183,13,FALSE)</f>
        <v>34</v>
      </c>
      <c r="S5">
        <f>+VLOOKUP($D5,'[2]indmpn01-122018'!$G$2:$T$183,14,FALSE)</f>
        <v>0</v>
      </c>
      <c r="T5">
        <f>IFERROR(VLOOKUP(D5,[3]totalPP!$A$6:$O$187,15,FALSE),0)</f>
        <v>153</v>
      </c>
    </row>
    <row r="6" spans="1:20" x14ac:dyDescent="0.2">
      <c r="A6" t="s">
        <v>15</v>
      </c>
      <c r="B6" t="s">
        <v>16</v>
      </c>
      <c r="C6" t="s">
        <v>25</v>
      </c>
      <c r="D6" t="s">
        <v>26</v>
      </c>
      <c r="E6" s="21">
        <f>VLOOKUP(D6,[1]Datos!$B$10:$CK$224,8,FALSE)</f>
        <v>15.333333333333334</v>
      </c>
      <c r="F6" s="21">
        <f>VLOOKUP(D6,[1]Datos!$B$10:$CK$224,19,FALSE)</f>
        <v>31</v>
      </c>
      <c r="G6" s="21">
        <f>VLOOKUP(D6,[1]Datos!$B$10:$CK$224,51,FALSE)+VLOOKUP(D6,[1]Datos!$B$10:$CK$224,57,FALSE)</f>
        <v>0</v>
      </c>
      <c r="H6">
        <f>+VLOOKUP($D6,'[2]indmpn01-122018'!$G$2:$T$183,3,FALSE)</f>
        <v>10</v>
      </c>
      <c r="I6">
        <f>+VLOOKUP($D6,'[2]indmpn01-122018'!$G$2:$T$183,4,FALSE)</f>
        <v>11</v>
      </c>
      <c r="J6">
        <f>+VLOOKUP($D6,'[2]indmpn01-122018'!$G$2:$T$183,5,FALSE)</f>
        <v>1</v>
      </c>
      <c r="K6">
        <f>+VLOOKUP($D6,'[2]indmpn01-122018'!$G$2:$T$183,6,FALSE)</f>
        <v>7</v>
      </c>
      <c r="L6">
        <f>+VLOOKUP($D6,'[2]indmpn01-122018'!$G$2:$T$183,7,FALSE)</f>
        <v>3</v>
      </c>
      <c r="M6">
        <f>+VLOOKUP($D6,'[2]indmpn01-122018'!$G$2:$T$183,8,FALSE)</f>
        <v>3</v>
      </c>
      <c r="N6">
        <f>+VLOOKUP($D6,'[2]indmpn01-122018'!$G$2:$T$183,9,FALSE)</f>
        <v>9</v>
      </c>
      <c r="O6">
        <f>+VLOOKUP($D6,'[2]indmpn01-122018'!$G$2:$T$183,10,FALSE)</f>
        <v>8</v>
      </c>
      <c r="P6">
        <f>+VLOOKUP($D6,'[2]indmpn01-122018'!$G$2:$T$183,11,FALSE)</f>
        <v>4</v>
      </c>
      <c r="Q6">
        <f>+VLOOKUP($D6,'[2]indmpn01-122018'!$G$2:$T$183,12,FALSE)</f>
        <v>4</v>
      </c>
      <c r="R6">
        <f>+VLOOKUP($D6,'[2]indmpn01-122018'!$G$2:$T$183,13,FALSE)</f>
        <v>4</v>
      </c>
      <c r="S6">
        <f>+VLOOKUP($D6,'[2]indmpn01-122018'!$G$2:$T$183,14,FALSE)</f>
        <v>1</v>
      </c>
      <c r="T6">
        <f>IFERROR(VLOOKUP(D6,[3]totalPP!$A$6:$O$187,15,FALSE),0)</f>
        <v>38</v>
      </c>
    </row>
    <row r="7" spans="1:20" x14ac:dyDescent="0.2">
      <c r="A7" t="s">
        <v>15</v>
      </c>
      <c r="B7" t="s">
        <v>16</v>
      </c>
      <c r="C7" t="s">
        <v>27</v>
      </c>
      <c r="D7" t="s">
        <v>28</v>
      </c>
      <c r="E7" s="21">
        <f>VLOOKUP(D7,[1]Datos!$B$10:$CK$224,8,FALSE)</f>
        <v>194.33333333333334</v>
      </c>
      <c r="F7" s="21">
        <f>VLOOKUP(D7,[1]Datos!$B$10:$CK$224,19,FALSE)</f>
        <v>374</v>
      </c>
      <c r="G7" s="21">
        <f>VLOOKUP(D7,[1]Datos!$B$10:$CK$224,51,FALSE)+VLOOKUP(D7,[1]Datos!$B$10:$CK$224,57,FALSE)</f>
        <v>220.33333333333337</v>
      </c>
      <c r="H7">
        <f>+VLOOKUP($D7,'[2]indmpn01-122018'!$G$2:$T$183,3,FALSE)</f>
        <v>138</v>
      </c>
      <c r="I7">
        <f>+VLOOKUP($D7,'[2]indmpn01-122018'!$G$2:$T$183,4,FALSE)</f>
        <v>183</v>
      </c>
      <c r="J7">
        <f>+VLOOKUP($D7,'[2]indmpn01-122018'!$G$2:$T$183,5,FALSE)</f>
        <v>20</v>
      </c>
      <c r="K7">
        <f>+VLOOKUP($D7,'[2]indmpn01-122018'!$G$2:$T$183,6,FALSE)</f>
        <v>71</v>
      </c>
      <c r="L7">
        <f>+VLOOKUP($D7,'[2]indmpn01-122018'!$G$2:$T$183,7,FALSE)</f>
        <v>34</v>
      </c>
      <c r="M7">
        <f>+VLOOKUP($D7,'[2]indmpn01-122018'!$G$2:$T$183,8,FALSE)</f>
        <v>77</v>
      </c>
      <c r="N7">
        <f>+VLOOKUP($D7,'[2]indmpn01-122018'!$G$2:$T$183,9,FALSE)</f>
        <v>144</v>
      </c>
      <c r="O7">
        <f>+VLOOKUP($D7,'[2]indmpn01-122018'!$G$2:$T$183,10,FALSE)</f>
        <v>227</v>
      </c>
      <c r="P7">
        <f>+VLOOKUP($D7,'[2]indmpn01-122018'!$G$2:$T$183,11,FALSE)</f>
        <v>96</v>
      </c>
      <c r="Q7">
        <f>+VLOOKUP($D7,'[2]indmpn01-122018'!$G$2:$T$183,12,FALSE)</f>
        <v>46</v>
      </c>
      <c r="R7">
        <f>+VLOOKUP($D7,'[2]indmpn01-122018'!$G$2:$T$183,13,FALSE)</f>
        <v>49</v>
      </c>
      <c r="S7">
        <f>+VLOOKUP($D7,'[2]indmpn01-122018'!$G$2:$T$183,14,FALSE)</f>
        <v>5</v>
      </c>
      <c r="T7">
        <f>IFERROR(VLOOKUP(D7,[3]totalPP!$A$6:$O$187,15,FALSE),0)</f>
        <v>395</v>
      </c>
    </row>
    <row r="8" spans="1:20" x14ac:dyDescent="0.2">
      <c r="A8" t="s">
        <v>15</v>
      </c>
      <c r="B8" t="s">
        <v>16</v>
      </c>
      <c r="C8" t="s">
        <v>29</v>
      </c>
      <c r="D8" t="s">
        <v>30</v>
      </c>
      <c r="E8" s="21">
        <f>VLOOKUP(D8,[1]Datos!$B$10:$CK$224,8,FALSE)</f>
        <v>19.333333333333332</v>
      </c>
      <c r="F8" s="21">
        <f>VLOOKUP(D8,[1]Datos!$B$10:$CK$224,19,FALSE)</f>
        <v>93</v>
      </c>
      <c r="G8" s="21">
        <f>VLOOKUP(D8,[1]Datos!$B$10:$CK$224,51,FALSE)+VLOOKUP(D8,[1]Datos!$B$10:$CK$224,57,FALSE)</f>
        <v>0</v>
      </c>
      <c r="H8">
        <f>+VLOOKUP($D8,'[2]indmpn01-122018'!$G$2:$T$183,3,FALSE)</f>
        <v>16</v>
      </c>
      <c r="I8">
        <f>+VLOOKUP($D8,'[2]indmpn01-122018'!$G$2:$T$183,4,FALSE)</f>
        <v>17</v>
      </c>
      <c r="J8">
        <f>+VLOOKUP($D8,'[2]indmpn01-122018'!$G$2:$T$183,5,FALSE)</f>
        <v>0</v>
      </c>
      <c r="K8">
        <f>+VLOOKUP($D8,'[2]indmpn01-122018'!$G$2:$T$183,6,FALSE)</f>
        <v>6</v>
      </c>
      <c r="L8">
        <f>+VLOOKUP($D8,'[2]indmpn01-122018'!$G$2:$T$183,7,FALSE)</f>
        <v>9</v>
      </c>
      <c r="M8">
        <f>+VLOOKUP($D8,'[2]indmpn01-122018'!$G$2:$T$183,8,FALSE)</f>
        <v>7</v>
      </c>
      <c r="N8">
        <f>+VLOOKUP($D8,'[2]indmpn01-122018'!$G$2:$T$183,9,FALSE)</f>
        <v>17</v>
      </c>
      <c r="O8">
        <f>+VLOOKUP($D8,'[2]indmpn01-122018'!$G$2:$T$183,10,FALSE)</f>
        <v>21</v>
      </c>
      <c r="P8">
        <f>+VLOOKUP($D8,'[2]indmpn01-122018'!$G$2:$T$183,11,FALSE)</f>
        <v>8</v>
      </c>
      <c r="Q8">
        <f>+VLOOKUP($D8,'[2]indmpn01-122018'!$G$2:$T$183,12,FALSE)</f>
        <v>6</v>
      </c>
      <c r="R8">
        <f>+VLOOKUP($D8,'[2]indmpn01-122018'!$G$2:$T$183,13,FALSE)</f>
        <v>4</v>
      </c>
      <c r="S8">
        <f>+VLOOKUP($D8,'[2]indmpn01-122018'!$G$2:$T$183,14,FALSE)</f>
        <v>0</v>
      </c>
      <c r="T8">
        <f>IFERROR(VLOOKUP(D8,[3]totalPP!$A$6:$O$187,15,FALSE),0)</f>
        <v>73</v>
      </c>
    </row>
    <row r="9" spans="1:20" x14ac:dyDescent="0.2">
      <c r="A9" t="s">
        <v>15</v>
      </c>
      <c r="B9" t="s">
        <v>15</v>
      </c>
      <c r="C9" t="s">
        <v>31</v>
      </c>
      <c r="D9" t="s">
        <v>32</v>
      </c>
      <c r="E9" s="21">
        <f>VLOOKUP(D9,[1]Datos!$B$10:$CK$224,8,FALSE)</f>
        <v>317.33333333333331</v>
      </c>
      <c r="F9" s="21">
        <f>VLOOKUP(D9,[1]Datos!$B$10:$CK$224,19,FALSE)</f>
        <v>2964</v>
      </c>
      <c r="G9" s="21">
        <f>VLOOKUP(D9,[1]Datos!$B$10:$CK$224,51,FALSE)+VLOOKUP(D9,[1]Datos!$B$10:$CK$224,57,FALSE)</f>
        <v>0</v>
      </c>
      <c r="H9">
        <f>+VLOOKUP($D9,'[2]indmpn01-122018'!$G$2:$T$183,3,FALSE)</f>
        <v>193</v>
      </c>
      <c r="I9">
        <f>+VLOOKUP($D9,'[2]indmpn01-122018'!$G$2:$T$183,4,FALSE)</f>
        <v>355</v>
      </c>
      <c r="J9">
        <f>+VLOOKUP($D9,'[2]indmpn01-122018'!$G$2:$T$183,5,FALSE)</f>
        <v>19</v>
      </c>
      <c r="K9">
        <f>+VLOOKUP($D9,'[2]indmpn01-122018'!$G$2:$T$183,6,FALSE)</f>
        <v>102</v>
      </c>
      <c r="L9">
        <f>+VLOOKUP($D9,'[2]indmpn01-122018'!$G$2:$T$183,7,FALSE)</f>
        <v>153</v>
      </c>
      <c r="M9">
        <f>+VLOOKUP($D9,'[2]indmpn01-122018'!$G$2:$T$183,8,FALSE)</f>
        <v>126</v>
      </c>
      <c r="N9">
        <f>+VLOOKUP($D9,'[2]indmpn01-122018'!$G$2:$T$183,9,FALSE)</f>
        <v>303</v>
      </c>
      <c r="O9">
        <f>+VLOOKUP($D9,'[2]indmpn01-122018'!$G$2:$T$183,10,FALSE)</f>
        <v>389</v>
      </c>
      <c r="P9">
        <f>+VLOOKUP($D9,'[2]indmpn01-122018'!$G$2:$T$183,11,FALSE)</f>
        <v>141</v>
      </c>
      <c r="Q9">
        <f>+VLOOKUP($D9,'[2]indmpn01-122018'!$G$2:$T$183,12,FALSE)</f>
        <v>35</v>
      </c>
      <c r="R9">
        <f>+VLOOKUP($D9,'[2]indmpn01-122018'!$G$2:$T$183,13,FALSE)</f>
        <v>70</v>
      </c>
      <c r="S9">
        <f>+VLOOKUP($D9,'[2]indmpn01-122018'!$G$2:$T$183,14,FALSE)</f>
        <v>60</v>
      </c>
      <c r="T9">
        <f>IFERROR(VLOOKUP(D9,[3]totalPP!$A$6:$O$187,15,FALSE),0)</f>
        <v>302</v>
      </c>
    </row>
    <row r="10" spans="1:20" x14ac:dyDescent="0.2">
      <c r="A10" t="s">
        <v>15</v>
      </c>
      <c r="B10" t="s">
        <v>15</v>
      </c>
      <c r="C10" t="s">
        <v>33</v>
      </c>
      <c r="D10" t="s">
        <v>34</v>
      </c>
      <c r="E10" s="21">
        <f>VLOOKUP(D10,[1]Datos!$B$10:$CK$224,8,FALSE)</f>
        <v>222.66666666666666</v>
      </c>
      <c r="F10" s="21">
        <f>VLOOKUP(D10,[1]Datos!$B$10:$CK$224,19,FALSE)</f>
        <v>1036</v>
      </c>
      <c r="G10" s="21">
        <f>VLOOKUP(D10,[1]Datos!$B$10:$CK$224,51,FALSE)+VLOOKUP(D10,[1]Datos!$B$10:$CK$224,57,FALSE)</f>
        <v>0</v>
      </c>
      <c r="H10">
        <f>+VLOOKUP($D10,'[2]indmpn01-122018'!$G$2:$T$183,3,FALSE)</f>
        <v>160</v>
      </c>
      <c r="I10">
        <f>+VLOOKUP($D10,'[2]indmpn01-122018'!$G$2:$T$183,4,FALSE)</f>
        <v>251</v>
      </c>
      <c r="J10">
        <f>+VLOOKUP($D10,'[2]indmpn01-122018'!$G$2:$T$183,5,FALSE)</f>
        <v>31</v>
      </c>
      <c r="K10">
        <f>+VLOOKUP($D10,'[2]indmpn01-122018'!$G$2:$T$183,6,FALSE)</f>
        <v>112</v>
      </c>
      <c r="L10">
        <f>+VLOOKUP($D10,'[2]indmpn01-122018'!$G$2:$T$183,7,FALSE)</f>
        <v>20</v>
      </c>
      <c r="M10">
        <f>+VLOOKUP($D10,'[2]indmpn01-122018'!$G$2:$T$183,8,FALSE)</f>
        <v>28</v>
      </c>
      <c r="N10">
        <f>+VLOOKUP($D10,'[2]indmpn01-122018'!$G$2:$T$183,9,FALSE)</f>
        <v>248</v>
      </c>
      <c r="O10">
        <f>+VLOOKUP($D10,'[2]indmpn01-122018'!$G$2:$T$183,10,FALSE)</f>
        <v>277</v>
      </c>
      <c r="P10">
        <f>+VLOOKUP($D10,'[2]indmpn01-122018'!$G$2:$T$183,11,FALSE)</f>
        <v>127</v>
      </c>
      <c r="Q10">
        <f>+VLOOKUP($D10,'[2]indmpn01-122018'!$G$2:$T$183,12,FALSE)</f>
        <v>43</v>
      </c>
      <c r="R10">
        <f>+VLOOKUP($D10,'[2]indmpn01-122018'!$G$2:$T$183,13,FALSE)</f>
        <v>112</v>
      </c>
      <c r="S10">
        <f>+VLOOKUP($D10,'[2]indmpn01-122018'!$G$2:$T$183,14,FALSE)</f>
        <v>11</v>
      </c>
      <c r="T10">
        <f>IFERROR(VLOOKUP(D10,[3]totalPP!$A$6:$O$187,15,FALSE),0)</f>
        <v>369</v>
      </c>
    </row>
    <row r="11" spans="1:20" x14ac:dyDescent="0.2">
      <c r="A11" t="s">
        <v>15</v>
      </c>
      <c r="B11" t="s">
        <v>15</v>
      </c>
      <c r="C11" t="s">
        <v>35</v>
      </c>
      <c r="D11" t="s">
        <v>36</v>
      </c>
      <c r="E11" s="21">
        <f>VLOOKUP(D11,[1]Datos!$B$10:$CK$224,8,FALSE)</f>
        <v>386.33333333333331</v>
      </c>
      <c r="F11" s="21">
        <f>VLOOKUP(D11,[1]Datos!$B$10:$CK$224,19,FALSE)</f>
        <v>1474</v>
      </c>
      <c r="G11" s="21">
        <f>VLOOKUP(D11,[1]Datos!$B$10:$CK$224,51,FALSE)+VLOOKUP(D11,[1]Datos!$B$10:$CK$224,57,FALSE)</f>
        <v>500.33333333333326</v>
      </c>
      <c r="H11">
        <f>+VLOOKUP($D11,'[2]indmpn01-122018'!$G$2:$T$183,3,FALSE)</f>
        <v>267</v>
      </c>
      <c r="I11">
        <f>+VLOOKUP($D11,'[2]indmpn01-122018'!$G$2:$T$183,4,FALSE)</f>
        <v>413</v>
      </c>
      <c r="J11">
        <f>+VLOOKUP($D11,'[2]indmpn01-122018'!$G$2:$T$183,5,FALSE)</f>
        <v>33</v>
      </c>
      <c r="K11">
        <f>+VLOOKUP($D11,'[2]indmpn01-122018'!$G$2:$T$183,6,FALSE)</f>
        <v>207</v>
      </c>
      <c r="L11">
        <f>+VLOOKUP($D11,'[2]indmpn01-122018'!$G$2:$T$183,7,FALSE)</f>
        <v>169</v>
      </c>
      <c r="M11">
        <f>+VLOOKUP($D11,'[2]indmpn01-122018'!$G$2:$T$183,8,FALSE)</f>
        <v>174</v>
      </c>
      <c r="N11">
        <f>+VLOOKUP($D11,'[2]indmpn01-122018'!$G$2:$T$183,9,FALSE)</f>
        <v>417</v>
      </c>
      <c r="O11">
        <f>+VLOOKUP($D11,'[2]indmpn01-122018'!$G$2:$T$183,10,FALSE)</f>
        <v>566</v>
      </c>
      <c r="P11">
        <f>+VLOOKUP($D11,'[2]indmpn01-122018'!$G$2:$T$183,11,FALSE)</f>
        <v>184</v>
      </c>
      <c r="Q11">
        <f>+VLOOKUP($D11,'[2]indmpn01-122018'!$G$2:$T$183,12,FALSE)</f>
        <v>78</v>
      </c>
      <c r="R11">
        <f>+VLOOKUP($D11,'[2]indmpn01-122018'!$G$2:$T$183,13,FALSE)</f>
        <v>95</v>
      </c>
      <c r="S11">
        <f>+VLOOKUP($D11,'[2]indmpn01-122018'!$G$2:$T$183,14,FALSE)</f>
        <v>20</v>
      </c>
      <c r="T11">
        <f>IFERROR(VLOOKUP(D11,[3]totalPP!$A$6:$O$187,15,FALSE),0)</f>
        <v>505</v>
      </c>
    </row>
    <row r="12" spans="1:20" x14ac:dyDescent="0.2">
      <c r="A12" t="s">
        <v>15</v>
      </c>
      <c r="B12" t="s">
        <v>15</v>
      </c>
      <c r="C12" t="s">
        <v>37</v>
      </c>
      <c r="D12" t="s">
        <v>38</v>
      </c>
      <c r="E12" s="21">
        <f>VLOOKUP(D12,[1]Datos!$B$10:$CK$224,8,FALSE)</f>
        <v>753.33333333333337</v>
      </c>
      <c r="F12" s="21">
        <f>VLOOKUP(D12,[1]Datos!$B$10:$CK$224,19,FALSE)</f>
        <v>2210</v>
      </c>
      <c r="G12" s="21">
        <f>VLOOKUP(D12,[1]Datos!$B$10:$CK$224,51,FALSE)+VLOOKUP(D12,[1]Datos!$B$10:$CK$224,57,FALSE)</f>
        <v>636.33333333333348</v>
      </c>
      <c r="H12">
        <f>+VLOOKUP($D12,'[2]indmpn01-122018'!$G$2:$T$183,3,FALSE)</f>
        <v>333</v>
      </c>
      <c r="I12">
        <f>+VLOOKUP($D12,'[2]indmpn01-122018'!$G$2:$T$183,4,FALSE)</f>
        <v>625</v>
      </c>
      <c r="J12">
        <f>+VLOOKUP($D12,'[2]indmpn01-122018'!$G$2:$T$183,5,FALSE)</f>
        <v>32</v>
      </c>
      <c r="K12">
        <f>+VLOOKUP($D12,'[2]indmpn01-122018'!$G$2:$T$183,6,FALSE)</f>
        <v>228</v>
      </c>
      <c r="L12">
        <f>+VLOOKUP($D12,'[2]indmpn01-122018'!$G$2:$T$183,7,FALSE)</f>
        <v>216</v>
      </c>
      <c r="M12">
        <f>+VLOOKUP($D12,'[2]indmpn01-122018'!$G$2:$T$183,8,FALSE)</f>
        <v>215</v>
      </c>
      <c r="N12">
        <f>+VLOOKUP($D12,'[2]indmpn01-122018'!$G$2:$T$183,9,FALSE)</f>
        <v>512</v>
      </c>
      <c r="O12">
        <f>+VLOOKUP($D12,'[2]indmpn01-122018'!$G$2:$T$183,10,FALSE)</f>
        <v>509</v>
      </c>
      <c r="P12">
        <f>+VLOOKUP($D12,'[2]indmpn01-122018'!$G$2:$T$183,11,FALSE)</f>
        <v>283</v>
      </c>
      <c r="Q12">
        <f>+VLOOKUP($D12,'[2]indmpn01-122018'!$G$2:$T$183,12,FALSE)</f>
        <v>72</v>
      </c>
      <c r="R12">
        <f>+VLOOKUP($D12,'[2]indmpn01-122018'!$G$2:$T$183,13,FALSE)</f>
        <v>197</v>
      </c>
      <c r="S12">
        <f>+VLOOKUP($D12,'[2]indmpn01-122018'!$G$2:$T$183,14,FALSE)</f>
        <v>77</v>
      </c>
      <c r="T12">
        <f>IFERROR(VLOOKUP(D12,[3]totalPP!$A$6:$O$187,15,FALSE),0)</f>
        <v>737</v>
      </c>
    </row>
    <row r="13" spans="1:20" x14ac:dyDescent="0.2">
      <c r="A13" t="s">
        <v>15</v>
      </c>
      <c r="B13" t="s">
        <v>15</v>
      </c>
      <c r="C13" t="s">
        <v>39</v>
      </c>
      <c r="D13" t="s">
        <v>40</v>
      </c>
      <c r="E13" s="21">
        <f>VLOOKUP(D13,[1]Datos!$B$10:$CK$224,8,FALSE)</f>
        <v>343</v>
      </c>
      <c r="F13" s="21">
        <f>VLOOKUP(D13,[1]Datos!$B$10:$CK$224,19,FALSE)</f>
        <v>1095</v>
      </c>
      <c r="G13" s="21">
        <f>VLOOKUP(D13,[1]Datos!$B$10:$CK$224,51,FALSE)+VLOOKUP(D13,[1]Datos!$B$10:$CK$224,57,FALSE)</f>
        <v>0</v>
      </c>
      <c r="H13">
        <f>+VLOOKUP($D13,'[2]indmpn01-122018'!$G$2:$T$183,3,FALSE)</f>
        <v>197</v>
      </c>
      <c r="I13">
        <f>+VLOOKUP($D13,'[2]indmpn01-122018'!$G$2:$T$183,4,FALSE)</f>
        <v>339</v>
      </c>
      <c r="J13">
        <f>+VLOOKUP($D13,'[2]indmpn01-122018'!$G$2:$T$183,5,FALSE)</f>
        <v>25</v>
      </c>
      <c r="K13">
        <f>+VLOOKUP($D13,'[2]indmpn01-122018'!$G$2:$T$183,6,FALSE)</f>
        <v>187</v>
      </c>
      <c r="L13">
        <f>+VLOOKUP($D13,'[2]indmpn01-122018'!$G$2:$T$183,7,FALSE)</f>
        <v>208</v>
      </c>
      <c r="M13">
        <f>+VLOOKUP($D13,'[2]indmpn01-122018'!$G$2:$T$183,8,FALSE)</f>
        <v>272</v>
      </c>
      <c r="N13">
        <f>+VLOOKUP($D13,'[2]indmpn01-122018'!$G$2:$T$183,9,FALSE)</f>
        <v>315</v>
      </c>
      <c r="O13">
        <f>+VLOOKUP($D13,'[2]indmpn01-122018'!$G$2:$T$183,10,FALSE)</f>
        <v>362</v>
      </c>
      <c r="P13">
        <f>+VLOOKUP($D13,'[2]indmpn01-122018'!$G$2:$T$183,11,FALSE)</f>
        <v>302</v>
      </c>
      <c r="Q13">
        <f>+VLOOKUP($D13,'[2]indmpn01-122018'!$G$2:$T$183,12,FALSE)</f>
        <v>295</v>
      </c>
      <c r="R13">
        <f>+VLOOKUP($D13,'[2]indmpn01-122018'!$G$2:$T$183,13,FALSE)</f>
        <v>168</v>
      </c>
      <c r="S13">
        <f>+VLOOKUP($D13,'[2]indmpn01-122018'!$G$2:$T$183,14,FALSE)</f>
        <v>138</v>
      </c>
      <c r="T13">
        <f>IFERROR(VLOOKUP(D13,[3]totalPP!$A$6:$O$187,15,FALSE),0)</f>
        <v>336</v>
      </c>
    </row>
    <row r="14" spans="1:20" x14ac:dyDescent="0.2">
      <c r="A14" t="s">
        <v>15</v>
      </c>
      <c r="B14" t="s">
        <v>15</v>
      </c>
      <c r="C14" t="s">
        <v>41</v>
      </c>
      <c r="D14" t="s">
        <v>42</v>
      </c>
      <c r="E14" s="21">
        <f>VLOOKUP(D14,[1]Datos!$B$10:$CK$224,8,FALSE)</f>
        <v>276</v>
      </c>
      <c r="F14" s="21">
        <f>VLOOKUP(D14,[1]Datos!$B$10:$CK$224,19,FALSE)</f>
        <v>1603</v>
      </c>
      <c r="G14" s="21">
        <f>VLOOKUP(D14,[1]Datos!$B$10:$CK$224,51,FALSE)+VLOOKUP(D14,[1]Datos!$B$10:$CK$224,57,FALSE)</f>
        <v>0</v>
      </c>
      <c r="H14">
        <f>+VLOOKUP($D14,'[2]indmpn01-122018'!$G$2:$T$183,3,FALSE)</f>
        <v>167</v>
      </c>
      <c r="I14">
        <f>+VLOOKUP($D14,'[2]indmpn01-122018'!$G$2:$T$183,4,FALSE)</f>
        <v>278</v>
      </c>
      <c r="J14">
        <f>+VLOOKUP($D14,'[2]indmpn01-122018'!$G$2:$T$183,5,FALSE)</f>
        <v>13</v>
      </c>
      <c r="K14">
        <f>+VLOOKUP($D14,'[2]indmpn01-122018'!$G$2:$T$183,6,FALSE)</f>
        <v>119</v>
      </c>
      <c r="L14">
        <f>+VLOOKUP($D14,'[2]indmpn01-122018'!$G$2:$T$183,7,FALSE)</f>
        <v>57</v>
      </c>
      <c r="M14">
        <f>+VLOOKUP($D14,'[2]indmpn01-122018'!$G$2:$T$183,8,FALSE)</f>
        <v>51</v>
      </c>
      <c r="N14">
        <f>+VLOOKUP($D14,'[2]indmpn01-122018'!$G$2:$T$183,9,FALSE)</f>
        <v>273</v>
      </c>
      <c r="O14">
        <f>+VLOOKUP($D14,'[2]indmpn01-122018'!$G$2:$T$183,10,FALSE)</f>
        <v>314</v>
      </c>
      <c r="P14">
        <f>+VLOOKUP($D14,'[2]indmpn01-122018'!$G$2:$T$183,11,FALSE)</f>
        <v>158</v>
      </c>
      <c r="Q14">
        <f>+VLOOKUP($D14,'[2]indmpn01-122018'!$G$2:$T$183,12,FALSE)</f>
        <v>62</v>
      </c>
      <c r="R14">
        <f>+VLOOKUP($D14,'[2]indmpn01-122018'!$G$2:$T$183,13,FALSE)</f>
        <v>73</v>
      </c>
      <c r="S14">
        <f>+VLOOKUP($D14,'[2]indmpn01-122018'!$G$2:$T$183,14,FALSE)</f>
        <v>1</v>
      </c>
      <c r="T14">
        <f>IFERROR(VLOOKUP(D14,[3]totalPP!$A$6:$O$187,15,FALSE),0)</f>
        <v>258</v>
      </c>
    </row>
    <row r="15" spans="1:20" x14ac:dyDescent="0.2">
      <c r="A15" t="s">
        <v>15</v>
      </c>
      <c r="B15" t="s">
        <v>15</v>
      </c>
      <c r="C15" t="s">
        <v>43</v>
      </c>
      <c r="D15" t="s">
        <v>44</v>
      </c>
      <c r="E15" s="21">
        <f>VLOOKUP(D15,[1]Datos!$B$10:$CK$224,8,FALSE)</f>
        <v>179.66666666666666</v>
      </c>
      <c r="F15" s="21">
        <f>VLOOKUP(D15,[1]Datos!$B$10:$CK$224,19,FALSE)</f>
        <v>1021</v>
      </c>
      <c r="G15" s="21">
        <f>VLOOKUP(D15,[1]Datos!$B$10:$CK$224,51,FALSE)+VLOOKUP(D15,[1]Datos!$B$10:$CK$224,57,FALSE)</f>
        <v>0</v>
      </c>
      <c r="H15">
        <f>+VLOOKUP($D15,'[2]indmpn01-122018'!$G$2:$T$183,3,FALSE)</f>
        <v>105</v>
      </c>
      <c r="I15">
        <f>+VLOOKUP($D15,'[2]indmpn01-122018'!$G$2:$T$183,4,FALSE)</f>
        <v>196</v>
      </c>
      <c r="J15">
        <f>+VLOOKUP($D15,'[2]indmpn01-122018'!$G$2:$T$183,5,FALSE)</f>
        <v>24</v>
      </c>
      <c r="K15">
        <f>+VLOOKUP($D15,'[2]indmpn01-122018'!$G$2:$T$183,6,FALSE)</f>
        <v>92</v>
      </c>
      <c r="L15">
        <f>+VLOOKUP($D15,'[2]indmpn01-122018'!$G$2:$T$183,7,FALSE)</f>
        <v>30</v>
      </c>
      <c r="M15">
        <f>+VLOOKUP($D15,'[2]indmpn01-122018'!$G$2:$T$183,8,FALSE)</f>
        <v>78</v>
      </c>
      <c r="N15">
        <f>+VLOOKUP($D15,'[2]indmpn01-122018'!$G$2:$T$183,9,FALSE)</f>
        <v>183</v>
      </c>
      <c r="O15">
        <f>+VLOOKUP($D15,'[2]indmpn01-122018'!$G$2:$T$183,10,FALSE)</f>
        <v>221</v>
      </c>
      <c r="P15">
        <f>+VLOOKUP($D15,'[2]indmpn01-122018'!$G$2:$T$183,11,FALSE)</f>
        <v>117</v>
      </c>
      <c r="Q15">
        <f>+VLOOKUP($D15,'[2]indmpn01-122018'!$G$2:$T$183,12,FALSE)</f>
        <v>73</v>
      </c>
      <c r="R15">
        <f>+VLOOKUP($D15,'[2]indmpn01-122018'!$G$2:$T$183,13,FALSE)</f>
        <v>36</v>
      </c>
      <c r="S15">
        <f>+VLOOKUP($D15,'[2]indmpn01-122018'!$G$2:$T$183,14,FALSE)</f>
        <v>0</v>
      </c>
      <c r="T15">
        <f>IFERROR(VLOOKUP(D15,[3]totalPP!$A$6:$O$187,15,FALSE),0)</f>
        <v>216</v>
      </c>
    </row>
    <row r="16" spans="1:20" x14ac:dyDescent="0.2">
      <c r="A16" t="s">
        <v>15</v>
      </c>
      <c r="B16" t="s">
        <v>45</v>
      </c>
      <c r="C16" t="s">
        <v>46</v>
      </c>
      <c r="D16" t="s">
        <v>47</v>
      </c>
      <c r="E16" s="21">
        <f>VLOOKUP(D16,[1]Datos!$B$10:$CK$224,8,FALSE)</f>
        <v>23.333333333333332</v>
      </c>
      <c r="F16" s="21">
        <f>VLOOKUP(D16,[1]Datos!$B$10:$CK$224,19,FALSE)</f>
        <v>51</v>
      </c>
      <c r="G16" s="21">
        <f>VLOOKUP(D16,[1]Datos!$B$10:$CK$224,51,FALSE)+VLOOKUP(D16,[1]Datos!$B$10:$CK$224,57,FALSE)</f>
        <v>0</v>
      </c>
      <c r="H16">
        <f>+VLOOKUP($D16,'[2]indmpn01-122018'!$G$2:$T$183,3,FALSE)</f>
        <v>14</v>
      </c>
      <c r="I16">
        <f>+VLOOKUP($D16,'[2]indmpn01-122018'!$G$2:$T$183,4,FALSE)</f>
        <v>29</v>
      </c>
      <c r="J16">
        <f>+VLOOKUP($D16,'[2]indmpn01-122018'!$G$2:$T$183,5,FALSE)</f>
        <v>4</v>
      </c>
      <c r="K16">
        <f>+VLOOKUP($D16,'[2]indmpn01-122018'!$G$2:$T$183,6,FALSE)</f>
        <v>16</v>
      </c>
      <c r="L16">
        <f>+VLOOKUP($D16,'[2]indmpn01-122018'!$G$2:$T$183,7,FALSE)</f>
        <v>15</v>
      </c>
      <c r="M16">
        <f>+VLOOKUP($D16,'[2]indmpn01-122018'!$G$2:$T$183,8,FALSE)</f>
        <v>19</v>
      </c>
      <c r="N16">
        <f>+VLOOKUP($D16,'[2]indmpn01-122018'!$G$2:$T$183,9,FALSE)</f>
        <v>30</v>
      </c>
      <c r="O16">
        <f>+VLOOKUP($D16,'[2]indmpn01-122018'!$G$2:$T$183,10,FALSE)</f>
        <v>33</v>
      </c>
      <c r="P16">
        <f>+VLOOKUP($D16,'[2]indmpn01-122018'!$G$2:$T$183,11,FALSE)</f>
        <v>21</v>
      </c>
      <c r="Q16">
        <f>+VLOOKUP($D16,'[2]indmpn01-122018'!$G$2:$T$183,12,FALSE)</f>
        <v>9</v>
      </c>
      <c r="R16">
        <f>+VLOOKUP($D16,'[2]indmpn01-122018'!$G$2:$T$183,13,FALSE)</f>
        <v>16</v>
      </c>
      <c r="S16">
        <f>+VLOOKUP($D16,'[2]indmpn01-122018'!$G$2:$T$183,14,FALSE)</f>
        <v>0</v>
      </c>
      <c r="T16">
        <f>IFERROR(VLOOKUP(D16,[3]totalPP!$A$6:$O$187,15,FALSE),0)</f>
        <v>59</v>
      </c>
    </row>
    <row r="17" spans="1:20" x14ac:dyDescent="0.2">
      <c r="A17" t="s">
        <v>15</v>
      </c>
      <c r="B17" t="s">
        <v>45</v>
      </c>
      <c r="C17" t="s">
        <v>48</v>
      </c>
      <c r="D17" t="s">
        <v>49</v>
      </c>
      <c r="E17" s="21">
        <f>VLOOKUP(D17,[1]Datos!$B$10:$CK$224,8,FALSE)</f>
        <v>180</v>
      </c>
      <c r="F17" s="21">
        <f>VLOOKUP(D17,[1]Datos!$B$10:$CK$224,19,FALSE)</f>
        <v>443</v>
      </c>
      <c r="G17" s="21">
        <f>VLOOKUP(D17,[1]Datos!$B$10:$CK$224,51,FALSE)+VLOOKUP(D17,[1]Datos!$B$10:$CK$224,57,FALSE)</f>
        <v>241</v>
      </c>
      <c r="H17">
        <f>+VLOOKUP($D17,'[2]indmpn01-122018'!$G$2:$T$183,3,FALSE)</f>
        <v>115</v>
      </c>
      <c r="I17">
        <f>+VLOOKUP($D17,'[2]indmpn01-122018'!$G$2:$T$183,4,FALSE)</f>
        <v>179</v>
      </c>
      <c r="J17">
        <f>+VLOOKUP($D17,'[2]indmpn01-122018'!$G$2:$T$183,5,FALSE)</f>
        <v>20</v>
      </c>
      <c r="K17">
        <f>+VLOOKUP($D17,'[2]indmpn01-122018'!$G$2:$T$183,6,FALSE)</f>
        <v>116</v>
      </c>
      <c r="L17">
        <f>+VLOOKUP($D17,'[2]indmpn01-122018'!$G$2:$T$183,7,FALSE)</f>
        <v>106</v>
      </c>
      <c r="M17">
        <f>+VLOOKUP($D17,'[2]indmpn01-122018'!$G$2:$T$183,8,FALSE)</f>
        <v>111</v>
      </c>
      <c r="N17">
        <f>+VLOOKUP($D17,'[2]indmpn01-122018'!$G$2:$T$183,9,FALSE)</f>
        <v>180</v>
      </c>
      <c r="O17">
        <f>+VLOOKUP($D17,'[2]indmpn01-122018'!$G$2:$T$183,10,FALSE)</f>
        <v>223</v>
      </c>
      <c r="P17">
        <f>+VLOOKUP($D17,'[2]indmpn01-122018'!$G$2:$T$183,11,FALSE)</f>
        <v>114</v>
      </c>
      <c r="Q17">
        <f>+VLOOKUP($D17,'[2]indmpn01-122018'!$G$2:$T$183,12,FALSE)</f>
        <v>57</v>
      </c>
      <c r="R17">
        <f>+VLOOKUP($D17,'[2]indmpn01-122018'!$G$2:$T$183,13,FALSE)</f>
        <v>115</v>
      </c>
      <c r="S17">
        <f>+VLOOKUP($D17,'[2]indmpn01-122018'!$G$2:$T$183,14,FALSE)</f>
        <v>3</v>
      </c>
      <c r="T17">
        <f>IFERROR(VLOOKUP(D17,[3]totalPP!$A$6:$O$187,15,FALSE),0)</f>
        <v>353</v>
      </c>
    </row>
    <row r="18" spans="1:20" x14ac:dyDescent="0.2">
      <c r="A18" t="s">
        <v>15</v>
      </c>
      <c r="B18" t="s">
        <v>45</v>
      </c>
      <c r="C18" t="s">
        <v>50</v>
      </c>
      <c r="D18" t="s">
        <v>51</v>
      </c>
      <c r="E18" s="21">
        <f>VLOOKUP(D18,[1]Datos!$B$10:$CK$224,8,FALSE)</f>
        <v>37.666666666666664</v>
      </c>
      <c r="F18" s="21">
        <f>VLOOKUP(D18,[1]Datos!$B$10:$CK$224,19,FALSE)</f>
        <v>193</v>
      </c>
      <c r="G18" s="21">
        <f>VLOOKUP(D18,[1]Datos!$B$10:$CK$224,51,FALSE)+VLOOKUP(D18,[1]Datos!$B$10:$CK$224,57,FALSE)</f>
        <v>0</v>
      </c>
      <c r="H18">
        <f>+VLOOKUP($D18,'[2]indmpn01-122018'!$G$2:$T$183,3,FALSE)</f>
        <v>37</v>
      </c>
      <c r="I18">
        <f>+VLOOKUP($D18,'[2]indmpn01-122018'!$G$2:$T$183,4,FALSE)</f>
        <v>53</v>
      </c>
      <c r="J18">
        <f>+VLOOKUP($D18,'[2]indmpn01-122018'!$G$2:$T$183,5,FALSE)</f>
        <v>5</v>
      </c>
      <c r="K18">
        <f>+VLOOKUP($D18,'[2]indmpn01-122018'!$G$2:$T$183,6,FALSE)</f>
        <v>31</v>
      </c>
      <c r="L18">
        <f>+VLOOKUP($D18,'[2]indmpn01-122018'!$G$2:$T$183,7,FALSE)</f>
        <v>38</v>
      </c>
      <c r="M18">
        <f>+VLOOKUP($D18,'[2]indmpn01-122018'!$G$2:$T$183,8,FALSE)</f>
        <v>28</v>
      </c>
      <c r="N18">
        <f>+VLOOKUP($D18,'[2]indmpn01-122018'!$G$2:$T$183,9,FALSE)</f>
        <v>36</v>
      </c>
      <c r="O18">
        <f>+VLOOKUP($D18,'[2]indmpn01-122018'!$G$2:$T$183,10,FALSE)</f>
        <v>53</v>
      </c>
      <c r="P18">
        <f>+VLOOKUP($D18,'[2]indmpn01-122018'!$G$2:$T$183,11,FALSE)</f>
        <v>34</v>
      </c>
      <c r="Q18">
        <f>+VLOOKUP($D18,'[2]indmpn01-122018'!$G$2:$T$183,12,FALSE)</f>
        <v>5</v>
      </c>
      <c r="R18">
        <f>+VLOOKUP($D18,'[2]indmpn01-122018'!$G$2:$T$183,13,FALSE)</f>
        <v>24</v>
      </c>
      <c r="S18">
        <f>+VLOOKUP($D18,'[2]indmpn01-122018'!$G$2:$T$183,14,FALSE)</f>
        <v>0</v>
      </c>
      <c r="T18">
        <f>IFERROR(VLOOKUP(D18,[3]totalPP!$A$6:$O$187,15,FALSE),0)</f>
        <v>170</v>
      </c>
    </row>
    <row r="19" spans="1:20" x14ac:dyDescent="0.2">
      <c r="A19" t="s">
        <v>15</v>
      </c>
      <c r="B19" t="s">
        <v>52</v>
      </c>
      <c r="C19" t="s">
        <v>53</v>
      </c>
      <c r="D19" t="s">
        <v>54</v>
      </c>
      <c r="E19" s="21">
        <f>VLOOKUP(D19,[1]Datos!$B$10:$CK$224,8,FALSE)</f>
        <v>37</v>
      </c>
      <c r="F19" s="21">
        <f>VLOOKUP(D19,[1]Datos!$B$10:$CK$224,19,FALSE)</f>
        <v>55</v>
      </c>
      <c r="G19" s="21">
        <f>VLOOKUP(D19,[1]Datos!$B$10:$CK$224,51,FALSE)+VLOOKUP(D19,[1]Datos!$B$10:$CK$224,57,FALSE)</f>
        <v>0</v>
      </c>
      <c r="H19">
        <f>+VLOOKUP($D19,'[2]indmpn01-122018'!$G$2:$T$183,3,FALSE)</f>
        <v>27</v>
      </c>
      <c r="I19">
        <f>+VLOOKUP($D19,'[2]indmpn01-122018'!$G$2:$T$183,4,FALSE)</f>
        <v>31</v>
      </c>
      <c r="J19">
        <f>+VLOOKUP($D19,'[2]indmpn01-122018'!$G$2:$T$183,5,FALSE)</f>
        <v>2</v>
      </c>
      <c r="K19">
        <f>+VLOOKUP($D19,'[2]indmpn01-122018'!$G$2:$T$183,6,FALSE)</f>
        <v>18</v>
      </c>
      <c r="L19">
        <f>+VLOOKUP($D19,'[2]indmpn01-122018'!$G$2:$T$183,7,FALSE)</f>
        <v>2</v>
      </c>
      <c r="M19">
        <f>+VLOOKUP($D19,'[2]indmpn01-122018'!$G$2:$T$183,8,FALSE)</f>
        <v>13</v>
      </c>
      <c r="N19">
        <f>+VLOOKUP($D19,'[2]indmpn01-122018'!$G$2:$T$183,9,FALSE)</f>
        <v>26</v>
      </c>
      <c r="O19">
        <f>+VLOOKUP($D19,'[2]indmpn01-122018'!$G$2:$T$183,10,FALSE)</f>
        <v>32</v>
      </c>
      <c r="P19">
        <f>+VLOOKUP($D19,'[2]indmpn01-122018'!$G$2:$T$183,11,FALSE)</f>
        <v>30</v>
      </c>
      <c r="Q19">
        <f>+VLOOKUP($D19,'[2]indmpn01-122018'!$G$2:$T$183,12,FALSE)</f>
        <v>30</v>
      </c>
      <c r="R19">
        <f>+VLOOKUP($D19,'[2]indmpn01-122018'!$G$2:$T$183,13,FALSE)</f>
        <v>5</v>
      </c>
      <c r="S19">
        <f>+VLOOKUP($D19,'[2]indmpn01-122018'!$G$2:$T$183,14,FALSE)</f>
        <v>2</v>
      </c>
      <c r="T19">
        <f>IFERROR(VLOOKUP(D19,[3]totalPP!$A$6:$O$187,15,FALSE),0)</f>
        <v>62</v>
      </c>
    </row>
    <row r="20" spans="1:20" x14ac:dyDescent="0.2">
      <c r="A20" t="s">
        <v>15</v>
      </c>
      <c r="B20" t="s">
        <v>52</v>
      </c>
      <c r="C20" t="s">
        <v>55</v>
      </c>
      <c r="D20" t="s">
        <v>56</v>
      </c>
      <c r="E20" s="21">
        <f>VLOOKUP(D20,[1]Datos!$B$10:$CK$224,8,FALSE)</f>
        <v>633</v>
      </c>
      <c r="F20" s="21">
        <f>VLOOKUP(D20,[1]Datos!$B$10:$CK$224,19,FALSE)</f>
        <v>1133</v>
      </c>
      <c r="G20" s="21">
        <f>VLOOKUP(D20,[1]Datos!$B$10:$CK$224,51,FALSE)+VLOOKUP(D20,[1]Datos!$B$10:$CK$224,57,FALSE)</f>
        <v>835</v>
      </c>
      <c r="H20">
        <f>+VLOOKUP($D20,'[2]indmpn01-122018'!$G$2:$T$183,3,FALSE)</f>
        <v>265</v>
      </c>
      <c r="I20">
        <f>+VLOOKUP($D20,'[2]indmpn01-122018'!$G$2:$T$183,4,FALSE)</f>
        <v>430</v>
      </c>
      <c r="J20">
        <f>+VLOOKUP($D20,'[2]indmpn01-122018'!$G$2:$T$183,5,FALSE)</f>
        <v>57</v>
      </c>
      <c r="K20">
        <f>+VLOOKUP($D20,'[2]indmpn01-122018'!$G$2:$T$183,6,FALSE)</f>
        <v>240</v>
      </c>
      <c r="L20">
        <f>+VLOOKUP($D20,'[2]indmpn01-122018'!$G$2:$T$183,7,FALSE)</f>
        <v>199</v>
      </c>
      <c r="M20">
        <f>+VLOOKUP($D20,'[2]indmpn01-122018'!$G$2:$T$183,8,FALSE)</f>
        <v>103</v>
      </c>
      <c r="N20">
        <f>+VLOOKUP($D20,'[2]indmpn01-122018'!$G$2:$T$183,9,FALSE)</f>
        <v>355</v>
      </c>
      <c r="O20">
        <f>+VLOOKUP($D20,'[2]indmpn01-122018'!$G$2:$T$183,10,FALSE)</f>
        <v>439</v>
      </c>
      <c r="P20">
        <f>+VLOOKUP($D20,'[2]indmpn01-122018'!$G$2:$T$183,11,FALSE)</f>
        <v>154</v>
      </c>
      <c r="Q20">
        <f>+VLOOKUP($D20,'[2]indmpn01-122018'!$G$2:$T$183,12,FALSE)</f>
        <v>55</v>
      </c>
      <c r="R20">
        <f>+VLOOKUP($D20,'[2]indmpn01-122018'!$G$2:$T$183,13,FALSE)</f>
        <v>0</v>
      </c>
      <c r="S20">
        <f>+VLOOKUP($D20,'[2]indmpn01-122018'!$G$2:$T$183,14,FALSE)</f>
        <v>0</v>
      </c>
      <c r="T20">
        <f>IFERROR(VLOOKUP(D20,[3]totalPP!$A$6:$O$187,15,FALSE),0)</f>
        <v>351</v>
      </c>
    </row>
    <row r="21" spans="1:20" x14ac:dyDescent="0.2">
      <c r="A21" t="s">
        <v>15</v>
      </c>
      <c r="B21" t="s">
        <v>52</v>
      </c>
      <c r="C21" t="s">
        <v>57</v>
      </c>
      <c r="D21" t="s">
        <v>58</v>
      </c>
      <c r="E21" s="21">
        <f>VLOOKUP(D21,[1]Datos!$B$10:$CK$224,8,FALSE)</f>
        <v>83.666666666666671</v>
      </c>
      <c r="F21" s="21">
        <f>VLOOKUP(D21,[1]Datos!$B$10:$CK$224,19,FALSE)</f>
        <v>155</v>
      </c>
      <c r="G21" s="21">
        <f>VLOOKUP(D21,[1]Datos!$B$10:$CK$224,51,FALSE)+VLOOKUP(D21,[1]Datos!$B$10:$CK$224,57,FALSE)</f>
        <v>0</v>
      </c>
      <c r="H21">
        <f>+VLOOKUP($D21,'[2]indmpn01-122018'!$G$2:$T$183,3,FALSE)</f>
        <v>47</v>
      </c>
      <c r="I21">
        <f>+VLOOKUP($D21,'[2]indmpn01-122018'!$G$2:$T$183,4,FALSE)</f>
        <v>69</v>
      </c>
      <c r="J21">
        <f>+VLOOKUP($D21,'[2]indmpn01-122018'!$G$2:$T$183,5,FALSE)</f>
        <v>6</v>
      </c>
      <c r="K21">
        <f>+VLOOKUP($D21,'[2]indmpn01-122018'!$G$2:$T$183,6,FALSE)</f>
        <v>24</v>
      </c>
      <c r="L21">
        <f>+VLOOKUP($D21,'[2]indmpn01-122018'!$G$2:$T$183,7,FALSE)</f>
        <v>21</v>
      </c>
      <c r="M21">
        <f>+VLOOKUP($D21,'[2]indmpn01-122018'!$G$2:$T$183,8,FALSE)</f>
        <v>35</v>
      </c>
      <c r="N21">
        <f>+VLOOKUP($D21,'[2]indmpn01-122018'!$G$2:$T$183,9,FALSE)</f>
        <v>70</v>
      </c>
      <c r="O21">
        <f>+VLOOKUP($D21,'[2]indmpn01-122018'!$G$2:$T$183,10,FALSE)</f>
        <v>67</v>
      </c>
      <c r="P21">
        <f>+VLOOKUP($D21,'[2]indmpn01-122018'!$G$2:$T$183,11,FALSE)</f>
        <v>31</v>
      </c>
      <c r="Q21">
        <f>+VLOOKUP($D21,'[2]indmpn01-122018'!$G$2:$T$183,12,FALSE)</f>
        <v>9</v>
      </c>
      <c r="R21">
        <f>+VLOOKUP($D21,'[2]indmpn01-122018'!$G$2:$T$183,13,FALSE)</f>
        <v>3</v>
      </c>
      <c r="S21">
        <f>+VLOOKUP($D21,'[2]indmpn01-122018'!$G$2:$T$183,14,FALSE)</f>
        <v>1</v>
      </c>
      <c r="T21">
        <f>IFERROR(VLOOKUP(D21,[3]totalPP!$A$6:$O$187,15,FALSE),0)</f>
        <v>135</v>
      </c>
    </row>
    <row r="22" spans="1:20" x14ac:dyDescent="0.2">
      <c r="A22" t="s">
        <v>15</v>
      </c>
      <c r="B22" t="s">
        <v>52</v>
      </c>
      <c r="C22" t="s">
        <v>59</v>
      </c>
      <c r="D22" t="s">
        <v>60</v>
      </c>
      <c r="E22" s="21">
        <f>VLOOKUP(D22,[1]Datos!$B$10:$CK$224,8,FALSE)</f>
        <v>10</v>
      </c>
      <c r="F22" s="21">
        <f>VLOOKUP(D22,[1]Datos!$B$10:$CK$224,19,FALSE)</f>
        <v>43</v>
      </c>
      <c r="G22" s="21">
        <f>VLOOKUP(D22,[1]Datos!$B$10:$CK$224,51,FALSE)+VLOOKUP(D22,[1]Datos!$B$10:$CK$224,57,FALSE)</f>
        <v>0</v>
      </c>
      <c r="H22">
        <f>+VLOOKUP($D22,'[2]indmpn01-122018'!$G$2:$T$183,3,FALSE)</f>
        <v>15</v>
      </c>
      <c r="I22">
        <f>+VLOOKUP($D22,'[2]indmpn01-122018'!$G$2:$T$183,4,FALSE)</f>
        <v>22</v>
      </c>
      <c r="J22">
        <f>+VLOOKUP($D22,'[2]indmpn01-122018'!$G$2:$T$183,5,FALSE)</f>
        <v>2</v>
      </c>
      <c r="K22">
        <f>+VLOOKUP($D22,'[2]indmpn01-122018'!$G$2:$T$183,6,FALSE)</f>
        <v>11</v>
      </c>
      <c r="L22">
        <f>+VLOOKUP($D22,'[2]indmpn01-122018'!$G$2:$T$183,7,FALSE)</f>
        <v>1</v>
      </c>
      <c r="M22">
        <f>+VLOOKUP($D22,'[2]indmpn01-122018'!$G$2:$T$183,8,FALSE)</f>
        <v>6</v>
      </c>
      <c r="N22">
        <f>+VLOOKUP($D22,'[2]indmpn01-122018'!$G$2:$T$183,9,FALSE)</f>
        <v>21</v>
      </c>
      <c r="O22">
        <f>+VLOOKUP($D22,'[2]indmpn01-122018'!$G$2:$T$183,10,FALSE)</f>
        <v>26</v>
      </c>
      <c r="P22">
        <f>+VLOOKUP($D22,'[2]indmpn01-122018'!$G$2:$T$183,11,FALSE)</f>
        <v>17</v>
      </c>
      <c r="Q22">
        <f>+VLOOKUP($D22,'[2]indmpn01-122018'!$G$2:$T$183,12,FALSE)</f>
        <v>9</v>
      </c>
      <c r="R22">
        <f>+VLOOKUP($D22,'[2]indmpn01-122018'!$G$2:$T$183,13,FALSE)</f>
        <v>5</v>
      </c>
      <c r="S22">
        <f>+VLOOKUP($D22,'[2]indmpn01-122018'!$G$2:$T$183,14,FALSE)</f>
        <v>0</v>
      </c>
      <c r="T22">
        <f>IFERROR(VLOOKUP(D22,[3]totalPP!$A$6:$O$187,15,FALSE),0)</f>
        <v>25</v>
      </c>
    </row>
    <row r="23" spans="1:20" x14ac:dyDescent="0.2">
      <c r="A23" t="s">
        <v>15</v>
      </c>
      <c r="B23" t="s">
        <v>52</v>
      </c>
      <c r="C23" t="s">
        <v>61</v>
      </c>
      <c r="D23" t="s">
        <v>62</v>
      </c>
      <c r="E23" s="21">
        <f>VLOOKUP(D23,[1]Datos!$B$10:$CK$224,8,FALSE)</f>
        <v>25</v>
      </c>
      <c r="F23" s="21">
        <f>VLOOKUP(D23,[1]Datos!$B$10:$CK$224,19,FALSE)</f>
        <v>110</v>
      </c>
      <c r="G23" s="21">
        <f>VLOOKUP(D23,[1]Datos!$B$10:$CK$224,51,FALSE)+VLOOKUP(D23,[1]Datos!$B$10:$CK$224,57,FALSE)</f>
        <v>0</v>
      </c>
      <c r="H23">
        <f>+VLOOKUP($D23,'[2]indmpn01-122018'!$G$2:$T$183,3,FALSE)</f>
        <v>17</v>
      </c>
      <c r="I23">
        <f>+VLOOKUP($D23,'[2]indmpn01-122018'!$G$2:$T$183,4,FALSE)</f>
        <v>25</v>
      </c>
      <c r="J23">
        <f>+VLOOKUP($D23,'[2]indmpn01-122018'!$G$2:$T$183,5,FALSE)</f>
        <v>3</v>
      </c>
      <c r="K23">
        <f>+VLOOKUP($D23,'[2]indmpn01-122018'!$G$2:$T$183,6,FALSE)</f>
        <v>14</v>
      </c>
      <c r="L23">
        <f>+VLOOKUP($D23,'[2]indmpn01-122018'!$G$2:$T$183,7,FALSE)</f>
        <v>13</v>
      </c>
      <c r="M23">
        <f>+VLOOKUP($D23,'[2]indmpn01-122018'!$G$2:$T$183,8,FALSE)</f>
        <v>15</v>
      </c>
      <c r="N23">
        <f>+VLOOKUP($D23,'[2]indmpn01-122018'!$G$2:$T$183,9,FALSE)</f>
        <v>24</v>
      </c>
      <c r="O23">
        <f>+VLOOKUP($D23,'[2]indmpn01-122018'!$G$2:$T$183,10,FALSE)</f>
        <v>26</v>
      </c>
      <c r="P23">
        <f>+VLOOKUP($D23,'[2]indmpn01-122018'!$G$2:$T$183,11,FALSE)</f>
        <v>23</v>
      </c>
      <c r="Q23">
        <f>+VLOOKUP($D23,'[2]indmpn01-122018'!$G$2:$T$183,12,FALSE)</f>
        <v>14</v>
      </c>
      <c r="R23">
        <f>+VLOOKUP($D23,'[2]indmpn01-122018'!$G$2:$T$183,13,FALSE)</f>
        <v>12</v>
      </c>
      <c r="S23">
        <f>+VLOOKUP($D23,'[2]indmpn01-122018'!$G$2:$T$183,14,FALSE)</f>
        <v>4</v>
      </c>
      <c r="T23">
        <f>IFERROR(VLOOKUP(D23,[3]totalPP!$A$6:$O$187,15,FALSE),0)</f>
        <v>107</v>
      </c>
    </row>
    <row r="24" spans="1:20" x14ac:dyDescent="0.2">
      <c r="A24" t="s">
        <v>15</v>
      </c>
      <c r="B24" t="s">
        <v>52</v>
      </c>
      <c r="C24" t="s">
        <v>63</v>
      </c>
      <c r="D24" t="s">
        <v>64</v>
      </c>
      <c r="E24" s="21">
        <f>VLOOKUP(D24,[1]Datos!$B$10:$CK$224,8,FALSE)</f>
        <v>210</v>
      </c>
      <c r="F24" s="21">
        <f>VLOOKUP(D24,[1]Datos!$B$10:$CK$224,19,FALSE)</f>
        <v>562</v>
      </c>
      <c r="G24" s="21">
        <f>VLOOKUP(D24,[1]Datos!$B$10:$CK$224,51,FALSE)+VLOOKUP(D24,[1]Datos!$B$10:$CK$224,57,FALSE)</f>
        <v>0</v>
      </c>
      <c r="H24">
        <f>+VLOOKUP($D24,'[2]indmpn01-122018'!$G$2:$T$183,3,FALSE)</f>
        <v>154</v>
      </c>
      <c r="I24">
        <f>+VLOOKUP($D24,'[2]indmpn01-122018'!$G$2:$T$183,4,FALSE)</f>
        <v>205</v>
      </c>
      <c r="J24">
        <f>+VLOOKUP($D24,'[2]indmpn01-122018'!$G$2:$T$183,5,FALSE)</f>
        <v>19</v>
      </c>
      <c r="K24">
        <f>+VLOOKUP($D24,'[2]indmpn01-122018'!$G$2:$T$183,6,FALSE)</f>
        <v>110</v>
      </c>
      <c r="L24">
        <f>+VLOOKUP($D24,'[2]indmpn01-122018'!$G$2:$T$183,7,FALSE)</f>
        <v>75</v>
      </c>
      <c r="M24">
        <f>+VLOOKUP($D24,'[2]indmpn01-122018'!$G$2:$T$183,8,FALSE)</f>
        <v>86</v>
      </c>
      <c r="N24">
        <f>+VLOOKUP($D24,'[2]indmpn01-122018'!$G$2:$T$183,9,FALSE)</f>
        <v>161</v>
      </c>
      <c r="O24">
        <f>+VLOOKUP($D24,'[2]indmpn01-122018'!$G$2:$T$183,10,FALSE)</f>
        <v>179</v>
      </c>
      <c r="P24">
        <f>+VLOOKUP($D24,'[2]indmpn01-122018'!$G$2:$T$183,11,FALSE)</f>
        <v>86</v>
      </c>
      <c r="Q24">
        <f>+VLOOKUP($D24,'[2]indmpn01-122018'!$G$2:$T$183,12,FALSE)</f>
        <v>46</v>
      </c>
      <c r="R24">
        <f>+VLOOKUP($D24,'[2]indmpn01-122018'!$G$2:$T$183,13,FALSE)</f>
        <v>26</v>
      </c>
      <c r="S24">
        <f>+VLOOKUP($D24,'[2]indmpn01-122018'!$G$2:$T$183,14,FALSE)</f>
        <v>0</v>
      </c>
      <c r="T24">
        <f>IFERROR(VLOOKUP(D24,[3]totalPP!$A$6:$O$187,15,FALSE),0)</f>
        <v>307</v>
      </c>
    </row>
    <row r="25" spans="1:20" x14ac:dyDescent="0.2">
      <c r="A25" t="s">
        <v>15</v>
      </c>
      <c r="B25" t="s">
        <v>52</v>
      </c>
      <c r="C25" t="s">
        <v>65</v>
      </c>
      <c r="D25" t="s">
        <v>66</v>
      </c>
      <c r="E25" s="21">
        <f>VLOOKUP(D25,[1]Datos!$B$10:$CK$224,8,FALSE)</f>
        <v>224.33333333333334</v>
      </c>
      <c r="F25" s="21">
        <f>VLOOKUP(D25,[1]Datos!$B$10:$CK$224,19,FALSE)</f>
        <v>332</v>
      </c>
      <c r="G25" s="21">
        <f>VLOOKUP(D25,[1]Datos!$B$10:$CK$224,51,FALSE)+VLOOKUP(D25,[1]Datos!$B$10:$CK$224,57,FALSE)</f>
        <v>0</v>
      </c>
      <c r="H25">
        <f>+VLOOKUP($D25,'[2]indmpn01-122018'!$G$2:$T$183,3,FALSE)</f>
        <v>133</v>
      </c>
      <c r="I25">
        <f>+VLOOKUP($D25,'[2]indmpn01-122018'!$G$2:$T$183,4,FALSE)</f>
        <v>204</v>
      </c>
      <c r="J25">
        <f>+VLOOKUP($D25,'[2]indmpn01-122018'!$G$2:$T$183,5,FALSE)</f>
        <v>10</v>
      </c>
      <c r="K25">
        <f>+VLOOKUP($D25,'[2]indmpn01-122018'!$G$2:$T$183,6,FALSE)</f>
        <v>128</v>
      </c>
      <c r="L25">
        <f>+VLOOKUP($D25,'[2]indmpn01-122018'!$G$2:$T$183,7,FALSE)</f>
        <v>157</v>
      </c>
      <c r="M25">
        <f>+VLOOKUP($D25,'[2]indmpn01-122018'!$G$2:$T$183,8,FALSE)</f>
        <v>130</v>
      </c>
      <c r="N25">
        <f>+VLOOKUP($D25,'[2]indmpn01-122018'!$G$2:$T$183,9,FALSE)</f>
        <v>132</v>
      </c>
      <c r="O25">
        <f>+VLOOKUP($D25,'[2]indmpn01-122018'!$G$2:$T$183,10,FALSE)</f>
        <v>291</v>
      </c>
      <c r="P25">
        <f>+VLOOKUP($D25,'[2]indmpn01-122018'!$G$2:$T$183,11,FALSE)</f>
        <v>128</v>
      </c>
      <c r="Q25">
        <f>+VLOOKUP($D25,'[2]indmpn01-122018'!$G$2:$T$183,12,FALSE)</f>
        <v>51</v>
      </c>
      <c r="R25">
        <f>+VLOOKUP($D25,'[2]indmpn01-122018'!$G$2:$T$183,13,FALSE)</f>
        <v>117</v>
      </c>
      <c r="S25">
        <f>+VLOOKUP($D25,'[2]indmpn01-122018'!$G$2:$T$183,14,FALSE)</f>
        <v>23</v>
      </c>
      <c r="T25">
        <f>IFERROR(VLOOKUP(D25,[3]totalPP!$A$6:$O$187,15,FALSE),0)</f>
        <v>257</v>
      </c>
    </row>
    <row r="26" spans="1:20" x14ac:dyDescent="0.2">
      <c r="A26" t="s">
        <v>384</v>
      </c>
      <c r="B26" t="s">
        <v>67</v>
      </c>
      <c r="C26" t="s">
        <v>68</v>
      </c>
      <c r="D26" t="s">
        <v>69</v>
      </c>
      <c r="E26" s="21">
        <f>VLOOKUP(D26,[1]Datos!$B$10:$CK$224,8,FALSE)</f>
        <v>1000</v>
      </c>
      <c r="F26" s="21">
        <f>VLOOKUP(D26,[1]Datos!$B$10:$CK$224,19,FALSE)</f>
        <v>1500</v>
      </c>
      <c r="G26" s="21">
        <f>VLOOKUP(D26,[1]Datos!$B$10:$CK$224,51,FALSE)+VLOOKUP(D26,[1]Datos!$B$10:$CK$224,57,FALSE)</f>
        <v>4462</v>
      </c>
      <c r="H26">
        <f>+VLOOKUP($D26,'[2]indmpn01-122018'!$G$2:$T$183,3,FALSE)</f>
        <v>4</v>
      </c>
      <c r="I26">
        <f>+VLOOKUP($D26,'[2]indmpn01-122018'!$G$2:$T$183,4,FALSE)</f>
        <v>8</v>
      </c>
      <c r="J26">
        <f>+VLOOKUP($D26,'[2]indmpn01-122018'!$G$2:$T$183,5,FALSE)</f>
        <v>1</v>
      </c>
      <c r="K26">
        <f>+VLOOKUP($D26,'[2]indmpn01-122018'!$G$2:$T$183,6,FALSE)</f>
        <v>238</v>
      </c>
      <c r="L26">
        <f>+VLOOKUP($D26,'[2]indmpn01-122018'!$G$2:$T$183,7,FALSE)</f>
        <v>70</v>
      </c>
      <c r="M26">
        <f>+VLOOKUP($D26,'[2]indmpn01-122018'!$G$2:$T$183,8,FALSE)</f>
        <v>10</v>
      </c>
      <c r="N26">
        <f>+VLOOKUP($D26,'[2]indmpn01-122018'!$G$2:$T$183,9,FALSE)</f>
        <v>0</v>
      </c>
      <c r="O26">
        <f>+VLOOKUP($D26,'[2]indmpn01-122018'!$G$2:$T$183,10,FALSE)</f>
        <v>0</v>
      </c>
      <c r="P26">
        <f>+VLOOKUP($D26,'[2]indmpn01-122018'!$G$2:$T$183,11,FALSE)</f>
        <v>0</v>
      </c>
      <c r="Q26">
        <f>+VLOOKUP($D26,'[2]indmpn01-122018'!$G$2:$T$183,12,FALSE)</f>
        <v>0</v>
      </c>
      <c r="R26">
        <f>+VLOOKUP($D26,'[2]indmpn01-122018'!$G$2:$T$183,13,FALSE)</f>
        <v>59</v>
      </c>
      <c r="S26">
        <f>+VLOOKUP($D26,'[2]indmpn01-122018'!$G$2:$T$183,14,FALSE)</f>
        <v>0</v>
      </c>
      <c r="T26">
        <f>IFERROR(VLOOKUP(D26,[3]totalPP!$A$6:$O$187,15,FALSE),0)</f>
        <v>307</v>
      </c>
    </row>
    <row r="27" spans="1:20" x14ac:dyDescent="0.2">
      <c r="A27" t="s">
        <v>15</v>
      </c>
      <c r="B27" t="s">
        <v>70</v>
      </c>
      <c r="C27" t="s">
        <v>71</v>
      </c>
      <c r="D27" t="s">
        <v>72</v>
      </c>
      <c r="E27" s="21">
        <f>VLOOKUP(D27,[1]Datos!$B$10:$CK$224,8,FALSE)</f>
        <v>404.33333333333331</v>
      </c>
      <c r="F27" s="21">
        <f>VLOOKUP(D27,[1]Datos!$B$10:$CK$224,19,FALSE)</f>
        <v>2366</v>
      </c>
      <c r="G27" s="21">
        <f>VLOOKUP(D27,[1]Datos!$B$10:$CK$224,51,FALSE)+VLOOKUP(D27,[1]Datos!$B$10:$CK$224,57,FALSE)</f>
        <v>603.33333333333326</v>
      </c>
      <c r="H27">
        <f>+VLOOKUP($D27,'[2]indmpn01-122018'!$G$2:$T$183,3,FALSE)</f>
        <v>322</v>
      </c>
      <c r="I27">
        <f>+VLOOKUP($D27,'[2]indmpn01-122018'!$G$2:$T$183,4,FALSE)</f>
        <v>577</v>
      </c>
      <c r="J27">
        <f>+VLOOKUP($D27,'[2]indmpn01-122018'!$G$2:$T$183,5,FALSE)</f>
        <v>44</v>
      </c>
      <c r="K27">
        <f>+VLOOKUP($D27,'[2]indmpn01-122018'!$G$2:$T$183,6,FALSE)</f>
        <v>275</v>
      </c>
      <c r="L27">
        <f>+VLOOKUP($D27,'[2]indmpn01-122018'!$G$2:$T$183,7,FALSE)</f>
        <v>309</v>
      </c>
      <c r="M27">
        <f>+VLOOKUP($D27,'[2]indmpn01-122018'!$G$2:$T$183,8,FALSE)</f>
        <v>216</v>
      </c>
      <c r="N27">
        <f>+VLOOKUP($D27,'[2]indmpn01-122018'!$G$2:$T$183,9,FALSE)</f>
        <v>543</v>
      </c>
      <c r="O27">
        <f>+VLOOKUP($D27,'[2]indmpn01-122018'!$G$2:$T$183,10,FALSE)</f>
        <v>714</v>
      </c>
      <c r="P27">
        <f>+VLOOKUP($D27,'[2]indmpn01-122018'!$G$2:$T$183,11,FALSE)</f>
        <v>228</v>
      </c>
      <c r="Q27">
        <f>+VLOOKUP($D27,'[2]indmpn01-122018'!$G$2:$T$183,12,FALSE)</f>
        <v>82</v>
      </c>
      <c r="R27">
        <f>+VLOOKUP($D27,'[2]indmpn01-122018'!$G$2:$T$183,13,FALSE)</f>
        <v>258</v>
      </c>
      <c r="S27">
        <f>+VLOOKUP($D27,'[2]indmpn01-122018'!$G$2:$T$183,14,FALSE)</f>
        <v>431</v>
      </c>
      <c r="T27">
        <f>IFERROR(VLOOKUP(D27,[3]totalPP!$A$6:$O$187,15,FALSE),0)</f>
        <v>752</v>
      </c>
    </row>
    <row r="28" spans="1:20" x14ac:dyDescent="0.2">
      <c r="A28" t="s">
        <v>15</v>
      </c>
      <c r="B28" t="s">
        <v>70</v>
      </c>
      <c r="C28" t="s">
        <v>73</v>
      </c>
      <c r="D28" t="s">
        <v>74</v>
      </c>
      <c r="E28" s="21">
        <f>VLOOKUP(D28,[1]Datos!$B$10:$CK$224,8,FALSE)</f>
        <v>367</v>
      </c>
      <c r="F28" s="21">
        <f>VLOOKUP(D28,[1]Datos!$B$10:$CK$224,19,FALSE)</f>
        <v>1086</v>
      </c>
      <c r="G28" s="21">
        <f>VLOOKUP(D28,[1]Datos!$B$10:$CK$224,51,FALSE)+VLOOKUP(D28,[1]Datos!$B$10:$CK$224,57,FALSE)</f>
        <v>464</v>
      </c>
      <c r="H28">
        <f>+VLOOKUP($D28,'[2]indmpn01-122018'!$G$2:$T$183,3,FALSE)</f>
        <v>247</v>
      </c>
      <c r="I28">
        <f>+VLOOKUP($D28,'[2]indmpn01-122018'!$G$2:$T$183,4,FALSE)</f>
        <v>392</v>
      </c>
      <c r="J28">
        <f>+VLOOKUP($D28,'[2]indmpn01-122018'!$G$2:$T$183,5,FALSE)</f>
        <v>30</v>
      </c>
      <c r="K28">
        <f>+VLOOKUP($D28,'[2]indmpn01-122018'!$G$2:$T$183,6,FALSE)</f>
        <v>238</v>
      </c>
      <c r="L28">
        <f>+VLOOKUP($D28,'[2]indmpn01-122018'!$G$2:$T$183,7,FALSE)</f>
        <v>240</v>
      </c>
      <c r="M28">
        <f>+VLOOKUP($D28,'[2]indmpn01-122018'!$G$2:$T$183,8,FALSE)</f>
        <v>154</v>
      </c>
      <c r="N28">
        <f>+VLOOKUP($D28,'[2]indmpn01-122018'!$G$2:$T$183,9,FALSE)</f>
        <v>401</v>
      </c>
      <c r="O28">
        <f>+VLOOKUP($D28,'[2]indmpn01-122018'!$G$2:$T$183,10,FALSE)</f>
        <v>685</v>
      </c>
      <c r="P28">
        <f>+VLOOKUP($D28,'[2]indmpn01-122018'!$G$2:$T$183,11,FALSE)</f>
        <v>297</v>
      </c>
      <c r="Q28">
        <f>+VLOOKUP($D28,'[2]indmpn01-122018'!$G$2:$T$183,12,FALSE)</f>
        <v>170</v>
      </c>
      <c r="R28">
        <f>+VLOOKUP($D28,'[2]indmpn01-122018'!$G$2:$T$183,13,FALSE)</f>
        <v>238</v>
      </c>
      <c r="S28">
        <f>+VLOOKUP($D28,'[2]indmpn01-122018'!$G$2:$T$183,14,FALSE)</f>
        <v>62</v>
      </c>
      <c r="T28">
        <f>IFERROR(VLOOKUP(D28,[3]totalPP!$A$6:$O$187,15,FALSE),0)</f>
        <v>567</v>
      </c>
    </row>
    <row r="29" spans="1:20" x14ac:dyDescent="0.2">
      <c r="A29" t="s">
        <v>15</v>
      </c>
      <c r="B29" t="s">
        <v>70</v>
      </c>
      <c r="C29" t="s">
        <v>75</v>
      </c>
      <c r="D29" t="s">
        <v>76</v>
      </c>
      <c r="E29" s="21">
        <f>VLOOKUP(D29,[1]Datos!$B$10:$CK$224,8,FALSE)</f>
        <v>122.33333333333333</v>
      </c>
      <c r="F29" s="21">
        <f>VLOOKUP(D29,[1]Datos!$B$10:$CK$224,19,FALSE)</f>
        <v>581</v>
      </c>
      <c r="G29" s="21">
        <f>VLOOKUP(D29,[1]Datos!$B$10:$CK$224,51,FALSE)+VLOOKUP(D29,[1]Datos!$B$10:$CK$224,57,FALSE)</f>
        <v>0</v>
      </c>
      <c r="H29">
        <f>+VLOOKUP($D29,'[2]indmpn01-122018'!$G$2:$T$183,3,FALSE)</f>
        <v>78</v>
      </c>
      <c r="I29">
        <f>+VLOOKUP($D29,'[2]indmpn01-122018'!$G$2:$T$183,4,FALSE)</f>
        <v>123</v>
      </c>
      <c r="J29">
        <f>+VLOOKUP($D29,'[2]indmpn01-122018'!$G$2:$T$183,5,FALSE)</f>
        <v>14</v>
      </c>
      <c r="K29">
        <f>+VLOOKUP($D29,'[2]indmpn01-122018'!$G$2:$T$183,6,FALSE)</f>
        <v>77</v>
      </c>
      <c r="L29">
        <f>+VLOOKUP($D29,'[2]indmpn01-122018'!$G$2:$T$183,7,FALSE)</f>
        <v>59</v>
      </c>
      <c r="M29">
        <f>+VLOOKUP($D29,'[2]indmpn01-122018'!$G$2:$T$183,8,FALSE)</f>
        <v>76</v>
      </c>
      <c r="N29">
        <f>+VLOOKUP($D29,'[2]indmpn01-122018'!$G$2:$T$183,9,FALSE)</f>
        <v>119</v>
      </c>
      <c r="O29">
        <f>+VLOOKUP($D29,'[2]indmpn01-122018'!$G$2:$T$183,10,FALSE)</f>
        <v>159</v>
      </c>
      <c r="P29">
        <f>+VLOOKUP($D29,'[2]indmpn01-122018'!$G$2:$T$183,11,FALSE)</f>
        <v>65</v>
      </c>
      <c r="Q29">
        <f>+VLOOKUP($D29,'[2]indmpn01-122018'!$G$2:$T$183,12,FALSE)</f>
        <v>35</v>
      </c>
      <c r="R29">
        <f>+VLOOKUP($D29,'[2]indmpn01-122018'!$G$2:$T$183,13,FALSE)</f>
        <v>73</v>
      </c>
      <c r="S29">
        <f>+VLOOKUP($D29,'[2]indmpn01-122018'!$G$2:$T$183,14,FALSE)</f>
        <v>32</v>
      </c>
      <c r="T29">
        <f>IFERROR(VLOOKUP(D29,[3]totalPP!$A$6:$O$187,15,FALSE),0)</f>
        <v>149</v>
      </c>
    </row>
    <row r="30" spans="1:20" x14ac:dyDescent="0.2">
      <c r="A30" t="s">
        <v>15</v>
      </c>
      <c r="B30" t="s">
        <v>70</v>
      </c>
      <c r="C30" t="s">
        <v>77</v>
      </c>
      <c r="D30" t="s">
        <v>78</v>
      </c>
      <c r="E30" s="21">
        <f>VLOOKUP(D30,[1]Datos!$B$10:$CK$224,8,FALSE)</f>
        <v>175</v>
      </c>
      <c r="F30" s="21">
        <f>VLOOKUP(D30,[1]Datos!$B$10:$CK$224,19,FALSE)</f>
        <v>691</v>
      </c>
      <c r="G30" s="21">
        <f>VLOOKUP(D30,[1]Datos!$B$10:$CK$224,51,FALSE)+VLOOKUP(D30,[1]Datos!$B$10:$CK$224,57,FALSE)</f>
        <v>0</v>
      </c>
      <c r="H30">
        <f>+VLOOKUP($D30,'[2]indmpn01-122018'!$G$2:$T$183,3,FALSE)</f>
        <v>85</v>
      </c>
      <c r="I30">
        <f>+VLOOKUP($D30,'[2]indmpn01-122018'!$G$2:$T$183,4,FALSE)</f>
        <v>155</v>
      </c>
      <c r="J30">
        <f>+VLOOKUP($D30,'[2]indmpn01-122018'!$G$2:$T$183,5,FALSE)</f>
        <v>13</v>
      </c>
      <c r="K30">
        <f>+VLOOKUP($D30,'[2]indmpn01-122018'!$G$2:$T$183,6,FALSE)</f>
        <v>94</v>
      </c>
      <c r="L30">
        <f>+VLOOKUP($D30,'[2]indmpn01-122018'!$G$2:$T$183,7,FALSE)</f>
        <v>64</v>
      </c>
      <c r="M30">
        <f>+VLOOKUP($D30,'[2]indmpn01-122018'!$G$2:$T$183,8,FALSE)</f>
        <v>94</v>
      </c>
      <c r="N30">
        <f>+VLOOKUP($D30,'[2]indmpn01-122018'!$G$2:$T$183,9,FALSE)</f>
        <v>151</v>
      </c>
      <c r="O30">
        <f>+VLOOKUP($D30,'[2]indmpn01-122018'!$G$2:$T$183,10,FALSE)</f>
        <v>227</v>
      </c>
      <c r="P30">
        <f>+VLOOKUP($D30,'[2]indmpn01-122018'!$G$2:$T$183,11,FALSE)</f>
        <v>106</v>
      </c>
      <c r="Q30">
        <f>+VLOOKUP($D30,'[2]indmpn01-122018'!$G$2:$T$183,12,FALSE)</f>
        <v>70</v>
      </c>
      <c r="R30">
        <f>+VLOOKUP($D30,'[2]indmpn01-122018'!$G$2:$T$183,13,FALSE)</f>
        <v>63</v>
      </c>
      <c r="S30">
        <f>+VLOOKUP($D30,'[2]indmpn01-122018'!$G$2:$T$183,14,FALSE)</f>
        <v>60</v>
      </c>
      <c r="T30">
        <f>IFERROR(VLOOKUP(D30,[3]totalPP!$A$6:$O$187,15,FALSE),0)</f>
        <v>343</v>
      </c>
    </row>
    <row r="31" spans="1:20" x14ac:dyDescent="0.2">
      <c r="A31" t="s">
        <v>15</v>
      </c>
      <c r="B31" t="s">
        <v>70</v>
      </c>
      <c r="C31" t="s">
        <v>70</v>
      </c>
      <c r="D31" t="s">
        <v>79</v>
      </c>
      <c r="E31" s="21">
        <f>VLOOKUP(D31,[1]Datos!$B$10:$CK$224,8,FALSE)</f>
        <v>985.66666666666663</v>
      </c>
      <c r="F31" s="21">
        <f>VLOOKUP(D31,[1]Datos!$B$10:$CK$224,19,FALSE)</f>
        <v>2639</v>
      </c>
      <c r="G31" s="21">
        <f>VLOOKUP(D31,[1]Datos!$B$10:$CK$224,51,FALSE)+VLOOKUP(D31,[1]Datos!$B$10:$CK$224,57,FALSE)</f>
        <v>685.66666666666663</v>
      </c>
      <c r="H31">
        <f>+VLOOKUP($D31,'[2]indmpn01-122018'!$G$2:$T$183,3,FALSE)</f>
        <v>290</v>
      </c>
      <c r="I31">
        <f>+VLOOKUP($D31,'[2]indmpn01-122018'!$G$2:$T$183,4,FALSE)</f>
        <v>629</v>
      </c>
      <c r="J31">
        <f>+VLOOKUP($D31,'[2]indmpn01-122018'!$G$2:$T$183,5,FALSE)</f>
        <v>52</v>
      </c>
      <c r="K31">
        <f>+VLOOKUP($D31,'[2]indmpn01-122018'!$G$2:$T$183,6,FALSE)</f>
        <v>298</v>
      </c>
      <c r="L31">
        <f>+VLOOKUP($D31,'[2]indmpn01-122018'!$G$2:$T$183,7,FALSE)</f>
        <v>223</v>
      </c>
      <c r="M31">
        <f>+VLOOKUP($D31,'[2]indmpn01-122018'!$G$2:$T$183,8,FALSE)</f>
        <v>251</v>
      </c>
      <c r="N31">
        <f>+VLOOKUP($D31,'[2]indmpn01-122018'!$G$2:$T$183,9,FALSE)</f>
        <v>620</v>
      </c>
      <c r="O31">
        <f>+VLOOKUP($D31,'[2]indmpn01-122018'!$G$2:$T$183,10,FALSE)</f>
        <v>699</v>
      </c>
      <c r="P31">
        <f>+VLOOKUP($D31,'[2]indmpn01-122018'!$G$2:$T$183,11,FALSE)</f>
        <v>347</v>
      </c>
      <c r="Q31">
        <f>+VLOOKUP($D31,'[2]indmpn01-122018'!$G$2:$T$183,12,FALSE)</f>
        <v>182</v>
      </c>
      <c r="R31">
        <f>+VLOOKUP($D31,'[2]indmpn01-122018'!$G$2:$T$183,13,FALSE)</f>
        <v>237</v>
      </c>
      <c r="S31">
        <f>+VLOOKUP($D31,'[2]indmpn01-122018'!$G$2:$T$183,14,FALSE)</f>
        <v>27</v>
      </c>
      <c r="T31">
        <f>IFERROR(VLOOKUP(D31,[3]totalPP!$A$6:$O$187,15,FALSE),0)</f>
        <v>545</v>
      </c>
    </row>
    <row r="32" spans="1:20" x14ac:dyDescent="0.2">
      <c r="A32" t="s">
        <v>15</v>
      </c>
      <c r="B32" t="s">
        <v>70</v>
      </c>
      <c r="C32" t="s">
        <v>80</v>
      </c>
      <c r="D32" t="s">
        <v>81</v>
      </c>
      <c r="E32" s="21">
        <f>VLOOKUP(D32,[1]Datos!$B$10:$CK$224,8,FALSE)</f>
        <v>281.33333333333331</v>
      </c>
      <c r="F32" s="21">
        <f>VLOOKUP(D32,[1]Datos!$B$10:$CK$224,19,FALSE)</f>
        <v>791</v>
      </c>
      <c r="G32" s="21">
        <f>VLOOKUP(D32,[1]Datos!$B$10:$CK$224,51,FALSE)+VLOOKUP(D32,[1]Datos!$B$10:$CK$224,57,FALSE)</f>
        <v>0</v>
      </c>
      <c r="H32">
        <f>+VLOOKUP($D32,'[2]indmpn01-122018'!$G$2:$T$183,3,FALSE)</f>
        <v>137</v>
      </c>
      <c r="I32">
        <f>+VLOOKUP($D32,'[2]indmpn01-122018'!$G$2:$T$183,4,FALSE)</f>
        <v>302</v>
      </c>
      <c r="J32">
        <f>+VLOOKUP($D32,'[2]indmpn01-122018'!$G$2:$T$183,5,FALSE)</f>
        <v>16</v>
      </c>
      <c r="K32">
        <f>+VLOOKUP($D32,'[2]indmpn01-122018'!$G$2:$T$183,6,FALSE)</f>
        <v>140</v>
      </c>
      <c r="L32">
        <f>+VLOOKUP($D32,'[2]indmpn01-122018'!$G$2:$T$183,7,FALSE)</f>
        <v>67</v>
      </c>
      <c r="M32">
        <f>+VLOOKUP($D32,'[2]indmpn01-122018'!$G$2:$T$183,8,FALSE)</f>
        <v>49</v>
      </c>
      <c r="N32">
        <f>+VLOOKUP($D32,'[2]indmpn01-122018'!$G$2:$T$183,9,FALSE)</f>
        <v>185</v>
      </c>
      <c r="O32">
        <f>+VLOOKUP($D32,'[2]indmpn01-122018'!$G$2:$T$183,10,FALSE)</f>
        <v>381</v>
      </c>
      <c r="P32">
        <f>+VLOOKUP($D32,'[2]indmpn01-122018'!$G$2:$T$183,11,FALSE)</f>
        <v>139</v>
      </c>
      <c r="Q32">
        <f>+VLOOKUP($D32,'[2]indmpn01-122018'!$G$2:$T$183,12,FALSE)</f>
        <v>81</v>
      </c>
      <c r="R32">
        <f>+VLOOKUP($D32,'[2]indmpn01-122018'!$G$2:$T$183,13,FALSE)</f>
        <v>98</v>
      </c>
      <c r="S32">
        <f>+VLOOKUP($D32,'[2]indmpn01-122018'!$G$2:$T$183,14,FALSE)</f>
        <v>65</v>
      </c>
      <c r="T32">
        <f>IFERROR(VLOOKUP(D32,[3]totalPP!$A$6:$O$187,15,FALSE),0)</f>
        <v>262</v>
      </c>
    </row>
    <row r="33" spans="1:20" x14ac:dyDescent="0.2">
      <c r="A33" t="s">
        <v>15</v>
      </c>
      <c r="B33" t="s">
        <v>82</v>
      </c>
      <c r="C33" t="s">
        <v>83</v>
      </c>
      <c r="D33" t="s">
        <v>84</v>
      </c>
      <c r="E33" s="21">
        <f>VLOOKUP(D33,[1]Datos!$B$10:$CK$224,8,FALSE)</f>
        <v>64</v>
      </c>
      <c r="F33" s="21">
        <f>VLOOKUP(D33,[1]Datos!$B$10:$CK$224,19,FALSE)</f>
        <v>197</v>
      </c>
      <c r="G33" s="21">
        <f>VLOOKUP(D33,[1]Datos!$B$10:$CK$224,51,FALSE)+VLOOKUP(D33,[1]Datos!$B$10:$CK$224,57,FALSE)</f>
        <v>0</v>
      </c>
      <c r="H33">
        <f>+VLOOKUP($D33,'[2]indmpn01-122018'!$G$2:$T$183,3,FALSE)</f>
        <v>51</v>
      </c>
      <c r="I33">
        <f>+VLOOKUP($D33,'[2]indmpn01-122018'!$G$2:$T$183,4,FALSE)</f>
        <v>77</v>
      </c>
      <c r="J33">
        <f>+VLOOKUP($D33,'[2]indmpn01-122018'!$G$2:$T$183,5,FALSE)</f>
        <v>6</v>
      </c>
      <c r="K33">
        <f>+VLOOKUP($D33,'[2]indmpn01-122018'!$G$2:$T$183,6,FALSE)</f>
        <v>46</v>
      </c>
      <c r="L33">
        <f>+VLOOKUP($D33,'[2]indmpn01-122018'!$G$2:$T$183,7,FALSE)</f>
        <v>58</v>
      </c>
      <c r="M33">
        <f>+VLOOKUP($D33,'[2]indmpn01-122018'!$G$2:$T$183,8,FALSE)</f>
        <v>49</v>
      </c>
      <c r="N33">
        <f>+VLOOKUP($D33,'[2]indmpn01-122018'!$G$2:$T$183,9,FALSE)</f>
        <v>77</v>
      </c>
      <c r="O33">
        <f>+VLOOKUP($D33,'[2]indmpn01-122018'!$G$2:$T$183,10,FALSE)</f>
        <v>87</v>
      </c>
      <c r="P33">
        <f>+VLOOKUP($D33,'[2]indmpn01-122018'!$G$2:$T$183,11,FALSE)</f>
        <v>52</v>
      </c>
      <c r="Q33">
        <f>+VLOOKUP($D33,'[2]indmpn01-122018'!$G$2:$T$183,12,FALSE)</f>
        <v>29</v>
      </c>
      <c r="R33">
        <f>+VLOOKUP($D33,'[2]indmpn01-122018'!$G$2:$T$183,13,FALSE)</f>
        <v>46</v>
      </c>
      <c r="S33">
        <f>+VLOOKUP($D33,'[2]indmpn01-122018'!$G$2:$T$183,14,FALSE)</f>
        <v>0</v>
      </c>
      <c r="T33">
        <f>IFERROR(VLOOKUP(D33,[3]totalPP!$A$6:$O$187,15,FALSE),0)</f>
        <v>191</v>
      </c>
    </row>
    <row r="34" spans="1:20" x14ac:dyDescent="0.2">
      <c r="A34" t="s">
        <v>15</v>
      </c>
      <c r="B34" t="s">
        <v>82</v>
      </c>
      <c r="C34" t="s">
        <v>85</v>
      </c>
      <c r="D34" t="s">
        <v>86</v>
      </c>
      <c r="E34" s="21">
        <f>VLOOKUP(D34,[1]Datos!$B$10:$CK$224,8,FALSE)</f>
        <v>395</v>
      </c>
      <c r="F34" s="21">
        <f>VLOOKUP(D34,[1]Datos!$B$10:$CK$224,19,FALSE)</f>
        <v>1144</v>
      </c>
      <c r="G34" s="21">
        <f>VLOOKUP(D34,[1]Datos!$B$10:$CK$224,51,FALSE)+VLOOKUP(D34,[1]Datos!$B$10:$CK$224,57,FALSE)</f>
        <v>0</v>
      </c>
      <c r="H34">
        <f>+VLOOKUP($D34,'[2]indmpn01-122018'!$G$2:$T$183,3,FALSE)</f>
        <v>224</v>
      </c>
      <c r="I34">
        <f>+VLOOKUP($D34,'[2]indmpn01-122018'!$G$2:$T$183,4,FALSE)</f>
        <v>367</v>
      </c>
      <c r="J34">
        <f>+VLOOKUP($D34,'[2]indmpn01-122018'!$G$2:$T$183,5,FALSE)</f>
        <v>22</v>
      </c>
      <c r="K34">
        <f>+VLOOKUP($D34,'[2]indmpn01-122018'!$G$2:$T$183,6,FALSE)</f>
        <v>184</v>
      </c>
      <c r="L34">
        <f>+VLOOKUP($D34,'[2]indmpn01-122018'!$G$2:$T$183,7,FALSE)</f>
        <v>189</v>
      </c>
      <c r="M34">
        <f>+VLOOKUP($D34,'[2]indmpn01-122018'!$G$2:$T$183,8,FALSE)</f>
        <v>185</v>
      </c>
      <c r="N34">
        <f>+VLOOKUP($D34,'[2]indmpn01-122018'!$G$2:$T$183,9,FALSE)</f>
        <v>360</v>
      </c>
      <c r="O34">
        <f>+VLOOKUP($D34,'[2]indmpn01-122018'!$G$2:$T$183,10,FALSE)</f>
        <v>471</v>
      </c>
      <c r="P34">
        <f>+VLOOKUP($D34,'[2]indmpn01-122018'!$G$2:$T$183,11,FALSE)</f>
        <v>192</v>
      </c>
      <c r="Q34">
        <f>+VLOOKUP($D34,'[2]indmpn01-122018'!$G$2:$T$183,12,FALSE)</f>
        <v>82</v>
      </c>
      <c r="R34">
        <f>+VLOOKUP($D34,'[2]indmpn01-122018'!$G$2:$T$183,13,FALSE)</f>
        <v>144</v>
      </c>
      <c r="S34">
        <f>+VLOOKUP($D34,'[2]indmpn01-122018'!$G$2:$T$183,14,FALSE)</f>
        <v>10</v>
      </c>
      <c r="T34">
        <f>IFERROR(VLOOKUP(D34,[3]totalPP!$A$6:$O$187,15,FALSE),0)</f>
        <v>354</v>
      </c>
    </row>
    <row r="35" spans="1:20" x14ac:dyDescent="0.2">
      <c r="A35" t="s">
        <v>15</v>
      </c>
      <c r="B35" t="s">
        <v>82</v>
      </c>
      <c r="C35" t="s">
        <v>87</v>
      </c>
      <c r="D35" t="s">
        <v>88</v>
      </c>
      <c r="E35" s="21">
        <f>VLOOKUP(D35,[1]Datos!$B$10:$CK$224,8,FALSE)</f>
        <v>443.33333333333331</v>
      </c>
      <c r="F35" s="21">
        <f>VLOOKUP(D35,[1]Datos!$B$10:$CK$224,19,FALSE)</f>
        <v>1032</v>
      </c>
      <c r="G35" s="21">
        <f>VLOOKUP(D35,[1]Datos!$B$10:$CK$224,51,FALSE)+VLOOKUP(D35,[1]Datos!$B$10:$CK$224,57,FALSE)</f>
        <v>531.33333333333326</v>
      </c>
      <c r="H35">
        <f>+VLOOKUP($D35,'[2]indmpn01-122018'!$G$2:$T$183,3,FALSE)</f>
        <v>229</v>
      </c>
      <c r="I35">
        <f>+VLOOKUP($D35,'[2]indmpn01-122018'!$G$2:$T$183,4,FALSE)</f>
        <v>437</v>
      </c>
      <c r="J35">
        <f>+VLOOKUP($D35,'[2]indmpn01-122018'!$G$2:$T$183,5,FALSE)</f>
        <v>32</v>
      </c>
      <c r="K35">
        <f>+VLOOKUP($D35,'[2]indmpn01-122018'!$G$2:$T$183,6,FALSE)</f>
        <v>235</v>
      </c>
      <c r="L35">
        <f>+VLOOKUP($D35,'[2]indmpn01-122018'!$G$2:$T$183,7,FALSE)</f>
        <v>101</v>
      </c>
      <c r="M35">
        <f>+VLOOKUP($D35,'[2]indmpn01-122018'!$G$2:$T$183,8,FALSE)</f>
        <v>88</v>
      </c>
      <c r="N35">
        <f>+VLOOKUP($D35,'[2]indmpn01-122018'!$G$2:$T$183,9,FALSE)</f>
        <v>436</v>
      </c>
      <c r="O35">
        <f>+VLOOKUP($D35,'[2]indmpn01-122018'!$G$2:$T$183,10,FALSE)</f>
        <v>440</v>
      </c>
      <c r="P35">
        <f>+VLOOKUP($D35,'[2]indmpn01-122018'!$G$2:$T$183,11,FALSE)</f>
        <v>237</v>
      </c>
      <c r="Q35">
        <f>+VLOOKUP($D35,'[2]indmpn01-122018'!$G$2:$T$183,12,FALSE)</f>
        <v>128</v>
      </c>
      <c r="R35">
        <f>+VLOOKUP($D35,'[2]indmpn01-122018'!$G$2:$T$183,13,FALSE)</f>
        <v>234</v>
      </c>
      <c r="S35">
        <f>+VLOOKUP($D35,'[2]indmpn01-122018'!$G$2:$T$183,14,FALSE)</f>
        <v>0</v>
      </c>
      <c r="T35">
        <f>IFERROR(VLOOKUP(D35,[3]totalPP!$A$6:$O$187,15,FALSE),0)</f>
        <v>616</v>
      </c>
    </row>
    <row r="36" spans="1:20" x14ac:dyDescent="0.2">
      <c r="A36" t="s">
        <v>15</v>
      </c>
      <c r="B36" t="s">
        <v>82</v>
      </c>
      <c r="C36" t="s">
        <v>89</v>
      </c>
      <c r="D36" t="s">
        <v>90</v>
      </c>
      <c r="E36" s="21">
        <f>VLOOKUP(D36,[1]Datos!$B$10:$CK$224,8,FALSE)</f>
        <v>277.66666666666669</v>
      </c>
      <c r="F36" s="21">
        <f>VLOOKUP(D36,[1]Datos!$B$10:$CK$224,19,FALSE)</f>
        <v>1028</v>
      </c>
      <c r="G36" s="21">
        <f>VLOOKUP(D36,[1]Datos!$B$10:$CK$224,51,FALSE)+VLOOKUP(D36,[1]Datos!$B$10:$CK$224,57,FALSE)</f>
        <v>0</v>
      </c>
      <c r="H36">
        <f>+VLOOKUP($D36,'[2]indmpn01-122018'!$G$2:$T$183,3,FALSE)</f>
        <v>94</v>
      </c>
      <c r="I36">
        <f>+VLOOKUP($D36,'[2]indmpn01-122018'!$G$2:$T$183,4,FALSE)</f>
        <v>193</v>
      </c>
      <c r="J36">
        <f>+VLOOKUP($D36,'[2]indmpn01-122018'!$G$2:$T$183,5,FALSE)</f>
        <v>7</v>
      </c>
      <c r="K36">
        <f>+VLOOKUP($D36,'[2]indmpn01-122018'!$G$2:$T$183,6,FALSE)</f>
        <v>95</v>
      </c>
      <c r="L36">
        <f>+VLOOKUP($D36,'[2]indmpn01-122018'!$G$2:$T$183,7,FALSE)</f>
        <v>74</v>
      </c>
      <c r="M36">
        <f>+VLOOKUP($D36,'[2]indmpn01-122018'!$G$2:$T$183,8,FALSE)</f>
        <v>100</v>
      </c>
      <c r="N36">
        <f>+VLOOKUP($D36,'[2]indmpn01-122018'!$G$2:$T$183,9,FALSE)</f>
        <v>168</v>
      </c>
      <c r="O36">
        <f>+VLOOKUP($D36,'[2]indmpn01-122018'!$G$2:$T$183,10,FALSE)</f>
        <v>194</v>
      </c>
      <c r="P36">
        <f>+VLOOKUP($D36,'[2]indmpn01-122018'!$G$2:$T$183,11,FALSE)</f>
        <v>101</v>
      </c>
      <c r="Q36">
        <f>+VLOOKUP($D36,'[2]indmpn01-122018'!$G$2:$T$183,12,FALSE)</f>
        <v>34</v>
      </c>
      <c r="R36">
        <f>+VLOOKUP($D36,'[2]indmpn01-122018'!$G$2:$T$183,13,FALSE)</f>
        <v>68</v>
      </c>
      <c r="S36">
        <f>+VLOOKUP($D36,'[2]indmpn01-122018'!$G$2:$T$183,14,FALSE)</f>
        <v>0</v>
      </c>
      <c r="T36">
        <f>IFERROR(VLOOKUP(D36,[3]totalPP!$A$6:$O$187,15,FALSE),0)</f>
        <v>208</v>
      </c>
    </row>
    <row r="37" spans="1:20" x14ac:dyDescent="0.2">
      <c r="A37" t="s">
        <v>15</v>
      </c>
      <c r="B37" t="s">
        <v>82</v>
      </c>
      <c r="C37" t="s">
        <v>91</v>
      </c>
      <c r="D37" t="s">
        <v>92</v>
      </c>
      <c r="E37" s="21">
        <f>VLOOKUP(D37,[1]Datos!$B$10:$CK$224,8,FALSE)</f>
        <v>215.66666666666666</v>
      </c>
      <c r="F37" s="21">
        <f>VLOOKUP(D37,[1]Datos!$B$10:$CK$224,19,FALSE)</f>
        <v>254</v>
      </c>
      <c r="G37" s="21">
        <f>VLOOKUP(D37,[1]Datos!$B$10:$CK$224,51,FALSE)+VLOOKUP(D37,[1]Datos!$B$10:$CK$224,57,FALSE)</f>
        <v>0</v>
      </c>
      <c r="H37">
        <f>+VLOOKUP($D37,'[2]indmpn01-122018'!$G$2:$T$183,3,FALSE)</f>
        <v>114</v>
      </c>
      <c r="I37">
        <f>+VLOOKUP($D37,'[2]indmpn01-122018'!$G$2:$T$183,4,FALSE)</f>
        <v>176</v>
      </c>
      <c r="J37">
        <f>+VLOOKUP($D37,'[2]indmpn01-122018'!$G$2:$T$183,5,FALSE)</f>
        <v>16</v>
      </c>
      <c r="K37">
        <f>+VLOOKUP($D37,'[2]indmpn01-122018'!$G$2:$T$183,6,FALSE)</f>
        <v>94</v>
      </c>
      <c r="L37">
        <f>+VLOOKUP($D37,'[2]indmpn01-122018'!$G$2:$T$183,7,FALSE)</f>
        <v>57</v>
      </c>
      <c r="M37">
        <f>+VLOOKUP($D37,'[2]indmpn01-122018'!$G$2:$T$183,8,FALSE)</f>
        <v>112</v>
      </c>
      <c r="N37">
        <f>+VLOOKUP($D37,'[2]indmpn01-122018'!$G$2:$T$183,9,FALSE)</f>
        <v>128</v>
      </c>
      <c r="O37">
        <f>+VLOOKUP($D37,'[2]indmpn01-122018'!$G$2:$T$183,10,FALSE)</f>
        <v>148</v>
      </c>
      <c r="P37">
        <f>+VLOOKUP($D37,'[2]indmpn01-122018'!$G$2:$T$183,11,FALSE)</f>
        <v>119</v>
      </c>
      <c r="Q37">
        <f>+VLOOKUP($D37,'[2]indmpn01-122018'!$G$2:$T$183,12,FALSE)</f>
        <v>85</v>
      </c>
      <c r="R37">
        <f>+VLOOKUP($D37,'[2]indmpn01-122018'!$G$2:$T$183,13,FALSE)</f>
        <v>80</v>
      </c>
      <c r="S37">
        <f>+VLOOKUP($D37,'[2]indmpn01-122018'!$G$2:$T$183,14,FALSE)</f>
        <v>0</v>
      </c>
      <c r="T37">
        <f>IFERROR(VLOOKUP(D37,[3]totalPP!$A$6:$O$187,15,FALSE),0)</f>
        <v>303</v>
      </c>
    </row>
    <row r="38" spans="1:20" x14ac:dyDescent="0.2">
      <c r="A38" t="s">
        <v>15</v>
      </c>
      <c r="B38" t="s">
        <v>93</v>
      </c>
      <c r="C38" t="s">
        <v>94</v>
      </c>
      <c r="D38" t="s">
        <v>95</v>
      </c>
      <c r="E38" s="21">
        <f>VLOOKUP(D38,[1]Datos!$B$10:$CK$224,8,FALSE)</f>
        <v>4</v>
      </c>
      <c r="F38" s="21">
        <f>VLOOKUP(D38,[1]Datos!$B$10:$CK$224,19,FALSE)</f>
        <v>36</v>
      </c>
      <c r="G38" s="21">
        <f>VLOOKUP(D38,[1]Datos!$B$10:$CK$224,51,FALSE)+VLOOKUP(D38,[1]Datos!$B$10:$CK$224,57,FALSE)</f>
        <v>0</v>
      </c>
      <c r="H38">
        <f>+VLOOKUP($D38,'[2]indmpn01-122018'!$G$2:$T$183,3,FALSE)</f>
        <v>0</v>
      </c>
      <c r="I38">
        <f>+VLOOKUP($D38,'[2]indmpn01-122018'!$G$2:$T$183,4,FALSE)</f>
        <v>1</v>
      </c>
      <c r="J38">
        <f>+VLOOKUP($D38,'[2]indmpn01-122018'!$G$2:$T$183,5,FALSE)</f>
        <v>0</v>
      </c>
      <c r="K38">
        <f>+VLOOKUP($D38,'[2]indmpn01-122018'!$G$2:$T$183,6,FALSE)</f>
        <v>1</v>
      </c>
      <c r="L38">
        <f>+VLOOKUP($D38,'[2]indmpn01-122018'!$G$2:$T$183,7,FALSE)</f>
        <v>0</v>
      </c>
      <c r="M38">
        <f>+VLOOKUP($D38,'[2]indmpn01-122018'!$G$2:$T$183,8,FALSE)</f>
        <v>1</v>
      </c>
      <c r="N38">
        <f>+VLOOKUP($D38,'[2]indmpn01-122018'!$G$2:$T$183,9,FALSE)</f>
        <v>0</v>
      </c>
      <c r="O38">
        <f>+VLOOKUP($D38,'[2]indmpn01-122018'!$G$2:$T$183,10,FALSE)</f>
        <v>1</v>
      </c>
      <c r="P38">
        <f>+VLOOKUP($D38,'[2]indmpn01-122018'!$G$2:$T$183,11,FALSE)</f>
        <v>2</v>
      </c>
      <c r="Q38">
        <f>+VLOOKUP($D38,'[2]indmpn01-122018'!$G$2:$T$183,12,FALSE)</f>
        <v>2</v>
      </c>
      <c r="R38">
        <f>+VLOOKUP($D38,'[2]indmpn01-122018'!$G$2:$T$183,13,FALSE)</f>
        <v>1</v>
      </c>
      <c r="S38">
        <f>+VLOOKUP($D38,'[2]indmpn01-122018'!$G$2:$T$183,14,FALSE)</f>
        <v>0</v>
      </c>
      <c r="T38">
        <f>IFERROR(VLOOKUP(D38,[3]totalPP!$A$6:$O$187,15,FALSE),0)</f>
        <v>27</v>
      </c>
    </row>
    <row r="39" spans="1:20" x14ac:dyDescent="0.2">
      <c r="A39" t="s">
        <v>15</v>
      </c>
      <c r="B39" t="s">
        <v>93</v>
      </c>
      <c r="C39" t="s">
        <v>93</v>
      </c>
      <c r="D39" t="s">
        <v>96</v>
      </c>
      <c r="E39" s="21">
        <f>VLOOKUP(D39,[1]Datos!$B$10:$CK$224,8,FALSE)</f>
        <v>109</v>
      </c>
      <c r="F39" s="21">
        <f>VLOOKUP(D39,[1]Datos!$B$10:$CK$224,19,FALSE)</f>
        <v>222</v>
      </c>
      <c r="G39" s="21">
        <f>VLOOKUP(D39,[1]Datos!$B$10:$CK$224,51,FALSE)+VLOOKUP(D39,[1]Datos!$B$10:$CK$224,57,FALSE)</f>
        <v>170</v>
      </c>
      <c r="H39">
        <f>+VLOOKUP($D39,'[2]indmpn01-122018'!$G$2:$T$183,3,FALSE)</f>
        <v>65</v>
      </c>
      <c r="I39">
        <f>+VLOOKUP($D39,'[2]indmpn01-122018'!$G$2:$T$183,4,FALSE)</f>
        <v>85</v>
      </c>
      <c r="J39">
        <f>+VLOOKUP($D39,'[2]indmpn01-122018'!$G$2:$T$183,5,FALSE)</f>
        <v>4</v>
      </c>
      <c r="K39">
        <f>+VLOOKUP($D39,'[2]indmpn01-122018'!$G$2:$T$183,6,FALSE)</f>
        <v>54</v>
      </c>
      <c r="L39">
        <f>+VLOOKUP($D39,'[2]indmpn01-122018'!$G$2:$T$183,7,FALSE)</f>
        <v>42</v>
      </c>
      <c r="M39">
        <f>+VLOOKUP($D39,'[2]indmpn01-122018'!$G$2:$T$183,8,FALSE)</f>
        <v>64</v>
      </c>
      <c r="N39">
        <f>+VLOOKUP($D39,'[2]indmpn01-122018'!$G$2:$T$183,9,FALSE)</f>
        <v>68</v>
      </c>
      <c r="O39">
        <f>+VLOOKUP($D39,'[2]indmpn01-122018'!$G$2:$T$183,10,FALSE)</f>
        <v>115</v>
      </c>
      <c r="P39">
        <f>+VLOOKUP($D39,'[2]indmpn01-122018'!$G$2:$T$183,11,FALSE)</f>
        <v>78</v>
      </c>
      <c r="Q39">
        <f>+VLOOKUP($D39,'[2]indmpn01-122018'!$G$2:$T$183,12,FALSE)</f>
        <v>74</v>
      </c>
      <c r="R39">
        <f>+VLOOKUP($D39,'[2]indmpn01-122018'!$G$2:$T$183,13,FALSE)</f>
        <v>20</v>
      </c>
      <c r="S39">
        <f>+VLOOKUP($D39,'[2]indmpn01-122018'!$G$2:$T$183,14,FALSE)</f>
        <v>0</v>
      </c>
      <c r="T39">
        <f>IFERROR(VLOOKUP(D39,[3]totalPP!$A$6:$O$187,15,FALSE),0)</f>
        <v>309</v>
      </c>
    </row>
    <row r="40" spans="1:20" x14ac:dyDescent="0.2">
      <c r="A40" t="s">
        <v>15</v>
      </c>
      <c r="B40" t="s">
        <v>93</v>
      </c>
      <c r="C40" t="s">
        <v>97</v>
      </c>
      <c r="D40" t="s">
        <v>98</v>
      </c>
      <c r="E40" s="21">
        <f>VLOOKUP(D40,[1]Datos!$B$10:$CK$224,8,FALSE)</f>
        <v>10</v>
      </c>
      <c r="F40" s="21">
        <f>VLOOKUP(D40,[1]Datos!$B$10:$CK$224,19,FALSE)</f>
        <v>32</v>
      </c>
      <c r="G40" s="21">
        <f>VLOOKUP(D40,[1]Datos!$B$10:$CK$224,51,FALSE)+VLOOKUP(D40,[1]Datos!$B$10:$CK$224,57,FALSE)</f>
        <v>0</v>
      </c>
      <c r="H40">
        <f>+VLOOKUP($D40,'[2]indmpn01-122018'!$G$2:$T$183,3,FALSE)</f>
        <v>0</v>
      </c>
      <c r="I40">
        <f>+VLOOKUP($D40,'[2]indmpn01-122018'!$G$2:$T$183,4,FALSE)</f>
        <v>0</v>
      </c>
      <c r="J40">
        <f>+VLOOKUP($D40,'[2]indmpn01-122018'!$G$2:$T$183,5,FALSE)</f>
        <v>0</v>
      </c>
      <c r="K40">
        <f>+VLOOKUP($D40,'[2]indmpn01-122018'!$G$2:$T$183,6,FALSE)</f>
        <v>1</v>
      </c>
      <c r="L40">
        <f>+VLOOKUP($D40,'[2]indmpn01-122018'!$G$2:$T$183,7,FALSE)</f>
        <v>2</v>
      </c>
      <c r="M40">
        <f>+VLOOKUP($D40,'[2]indmpn01-122018'!$G$2:$T$183,8,FALSE)</f>
        <v>3</v>
      </c>
      <c r="N40">
        <f>+VLOOKUP($D40,'[2]indmpn01-122018'!$G$2:$T$183,9,FALSE)</f>
        <v>0</v>
      </c>
      <c r="O40">
        <f>+VLOOKUP($D40,'[2]indmpn01-122018'!$G$2:$T$183,10,FALSE)</f>
        <v>1</v>
      </c>
      <c r="P40">
        <f>+VLOOKUP($D40,'[2]indmpn01-122018'!$G$2:$T$183,11,FALSE)</f>
        <v>1</v>
      </c>
      <c r="Q40">
        <f>+VLOOKUP($D40,'[2]indmpn01-122018'!$G$2:$T$183,12,FALSE)</f>
        <v>3</v>
      </c>
      <c r="R40">
        <f>+VLOOKUP($D40,'[2]indmpn01-122018'!$G$2:$T$183,13,FALSE)</f>
        <v>0</v>
      </c>
      <c r="S40">
        <f>+VLOOKUP($D40,'[2]indmpn01-122018'!$G$2:$T$183,14,FALSE)</f>
        <v>1</v>
      </c>
      <c r="T40">
        <f>IFERROR(VLOOKUP(D40,[3]totalPP!$A$6:$O$187,15,FALSE),0)</f>
        <v>30</v>
      </c>
    </row>
    <row r="41" spans="1:20" x14ac:dyDescent="0.2">
      <c r="A41" t="s">
        <v>15</v>
      </c>
      <c r="B41" t="s">
        <v>93</v>
      </c>
      <c r="C41" t="s">
        <v>99</v>
      </c>
      <c r="D41" t="s">
        <v>100</v>
      </c>
      <c r="E41" s="21">
        <f>VLOOKUP(D41,[1]Datos!$B$10:$CK$224,8,FALSE)</f>
        <v>32</v>
      </c>
      <c r="F41" s="21">
        <f>VLOOKUP(D41,[1]Datos!$B$10:$CK$224,19,FALSE)</f>
        <v>91</v>
      </c>
      <c r="G41" s="21">
        <f>VLOOKUP(D41,[1]Datos!$B$10:$CK$224,51,FALSE)+VLOOKUP(D41,[1]Datos!$B$10:$CK$224,57,FALSE)</f>
        <v>0</v>
      </c>
      <c r="H41">
        <f>+VLOOKUP($D41,'[2]indmpn01-122018'!$G$2:$T$183,3,FALSE)</f>
        <v>11</v>
      </c>
      <c r="I41">
        <f>+VLOOKUP($D41,'[2]indmpn01-122018'!$G$2:$T$183,4,FALSE)</f>
        <v>12</v>
      </c>
      <c r="J41">
        <f>+VLOOKUP($D41,'[2]indmpn01-122018'!$G$2:$T$183,5,FALSE)</f>
        <v>0</v>
      </c>
      <c r="K41">
        <f>+VLOOKUP($D41,'[2]indmpn01-122018'!$G$2:$T$183,6,FALSE)</f>
        <v>11</v>
      </c>
      <c r="L41">
        <f>+VLOOKUP($D41,'[2]indmpn01-122018'!$G$2:$T$183,7,FALSE)</f>
        <v>9</v>
      </c>
      <c r="M41">
        <f>+VLOOKUP($D41,'[2]indmpn01-122018'!$G$2:$T$183,8,FALSE)</f>
        <v>19</v>
      </c>
      <c r="N41">
        <f>+VLOOKUP($D41,'[2]indmpn01-122018'!$G$2:$T$183,9,FALSE)</f>
        <v>8</v>
      </c>
      <c r="O41">
        <f>+VLOOKUP($D41,'[2]indmpn01-122018'!$G$2:$T$183,10,FALSE)</f>
        <v>16</v>
      </c>
      <c r="P41">
        <f>+VLOOKUP($D41,'[2]indmpn01-122018'!$G$2:$T$183,11,FALSE)</f>
        <v>16</v>
      </c>
      <c r="Q41">
        <f>+VLOOKUP($D41,'[2]indmpn01-122018'!$G$2:$T$183,12,FALSE)</f>
        <v>9</v>
      </c>
      <c r="R41">
        <f>+VLOOKUP($D41,'[2]indmpn01-122018'!$G$2:$T$183,13,FALSE)</f>
        <v>1</v>
      </c>
      <c r="S41">
        <f>+VLOOKUP($D41,'[2]indmpn01-122018'!$G$2:$T$183,14,FALSE)</f>
        <v>5</v>
      </c>
      <c r="T41">
        <f>IFERROR(VLOOKUP(D41,[3]totalPP!$A$6:$O$187,15,FALSE),0)</f>
        <v>106</v>
      </c>
    </row>
    <row r="42" spans="1:20" x14ac:dyDescent="0.2">
      <c r="A42" t="s">
        <v>15</v>
      </c>
      <c r="B42" t="s">
        <v>93</v>
      </c>
      <c r="C42" t="s">
        <v>101</v>
      </c>
      <c r="D42" t="s">
        <v>102</v>
      </c>
      <c r="E42" s="21">
        <f>VLOOKUP(D42,[1]Datos!$B$10:$CK$224,8,FALSE)</f>
        <v>3.3333333333333335</v>
      </c>
      <c r="F42" s="21">
        <f>VLOOKUP(D42,[1]Datos!$B$10:$CK$224,19,FALSE)</f>
        <v>21</v>
      </c>
      <c r="G42" s="21">
        <f>VLOOKUP(D42,[1]Datos!$B$10:$CK$224,51,FALSE)+VLOOKUP(D42,[1]Datos!$B$10:$CK$224,57,FALSE)</f>
        <v>0</v>
      </c>
      <c r="H42">
        <f>+VLOOKUP($D42,'[2]indmpn01-122018'!$G$2:$T$183,3,FALSE)</f>
        <v>3</v>
      </c>
      <c r="I42">
        <f>+VLOOKUP($D42,'[2]indmpn01-122018'!$G$2:$T$183,4,FALSE)</f>
        <v>4</v>
      </c>
      <c r="J42">
        <f>+VLOOKUP($D42,'[2]indmpn01-122018'!$G$2:$T$183,5,FALSE)</f>
        <v>0</v>
      </c>
      <c r="K42">
        <f>+VLOOKUP($D42,'[2]indmpn01-122018'!$G$2:$T$183,6,FALSE)</f>
        <v>1</v>
      </c>
      <c r="L42">
        <f>+VLOOKUP($D42,'[2]indmpn01-122018'!$G$2:$T$183,7,FALSE)</f>
        <v>1</v>
      </c>
      <c r="M42">
        <f>+VLOOKUP($D42,'[2]indmpn01-122018'!$G$2:$T$183,8,FALSE)</f>
        <v>2</v>
      </c>
      <c r="N42">
        <f>+VLOOKUP($D42,'[2]indmpn01-122018'!$G$2:$T$183,9,FALSE)</f>
        <v>3</v>
      </c>
      <c r="O42">
        <f>+VLOOKUP($D42,'[2]indmpn01-122018'!$G$2:$T$183,10,FALSE)</f>
        <v>8</v>
      </c>
      <c r="P42">
        <f>+VLOOKUP($D42,'[2]indmpn01-122018'!$G$2:$T$183,11,FALSE)</f>
        <v>3</v>
      </c>
      <c r="Q42">
        <f>+VLOOKUP($D42,'[2]indmpn01-122018'!$G$2:$T$183,12,FALSE)</f>
        <v>2</v>
      </c>
      <c r="R42">
        <f>+VLOOKUP($D42,'[2]indmpn01-122018'!$G$2:$T$183,13,FALSE)</f>
        <v>1</v>
      </c>
      <c r="S42">
        <f>+VLOOKUP($D42,'[2]indmpn01-122018'!$G$2:$T$183,14,FALSE)</f>
        <v>0</v>
      </c>
      <c r="T42">
        <f>IFERROR(VLOOKUP(D42,[3]totalPP!$A$6:$O$187,15,FALSE),0)</f>
        <v>30</v>
      </c>
    </row>
    <row r="43" spans="1:20" x14ac:dyDescent="0.2">
      <c r="A43" t="s">
        <v>15</v>
      </c>
      <c r="B43" t="s">
        <v>93</v>
      </c>
      <c r="C43" t="s">
        <v>103</v>
      </c>
      <c r="D43" t="s">
        <v>104</v>
      </c>
      <c r="E43" s="21">
        <f>VLOOKUP(D43,[1]Datos!$B$10:$CK$224,8,FALSE)</f>
        <v>11.333333333333334</v>
      </c>
      <c r="F43" s="21">
        <f>VLOOKUP(D43,[1]Datos!$B$10:$CK$224,19,FALSE)</f>
        <v>71</v>
      </c>
      <c r="G43" s="21">
        <f>VLOOKUP(D43,[1]Datos!$B$10:$CK$224,51,FALSE)+VLOOKUP(D43,[1]Datos!$B$10:$CK$224,57,FALSE)</f>
        <v>0</v>
      </c>
      <c r="H43">
        <f>+VLOOKUP($D43,'[2]indmpn01-122018'!$G$2:$T$183,3,FALSE)</f>
        <v>3</v>
      </c>
      <c r="I43">
        <f>+VLOOKUP($D43,'[2]indmpn01-122018'!$G$2:$T$183,4,FALSE)</f>
        <v>3</v>
      </c>
      <c r="J43">
        <f>+VLOOKUP($D43,'[2]indmpn01-122018'!$G$2:$T$183,5,FALSE)</f>
        <v>0</v>
      </c>
      <c r="K43">
        <f>+VLOOKUP($D43,'[2]indmpn01-122018'!$G$2:$T$183,6,FALSE)</f>
        <v>3</v>
      </c>
      <c r="L43">
        <f>+VLOOKUP($D43,'[2]indmpn01-122018'!$G$2:$T$183,7,FALSE)</f>
        <v>2</v>
      </c>
      <c r="M43">
        <f>+VLOOKUP($D43,'[2]indmpn01-122018'!$G$2:$T$183,8,FALSE)</f>
        <v>4</v>
      </c>
      <c r="N43">
        <f>+VLOOKUP($D43,'[2]indmpn01-122018'!$G$2:$T$183,9,FALSE)</f>
        <v>2</v>
      </c>
      <c r="O43">
        <f>+VLOOKUP($D43,'[2]indmpn01-122018'!$G$2:$T$183,10,FALSE)</f>
        <v>7</v>
      </c>
      <c r="P43">
        <f>+VLOOKUP($D43,'[2]indmpn01-122018'!$G$2:$T$183,11,FALSE)</f>
        <v>5</v>
      </c>
      <c r="Q43">
        <f>+VLOOKUP($D43,'[2]indmpn01-122018'!$G$2:$T$183,12,FALSE)</f>
        <v>2</v>
      </c>
      <c r="R43">
        <f>+VLOOKUP($D43,'[2]indmpn01-122018'!$G$2:$T$183,13,FALSE)</f>
        <v>1</v>
      </c>
      <c r="S43">
        <f>+VLOOKUP($D43,'[2]indmpn01-122018'!$G$2:$T$183,14,FALSE)</f>
        <v>0</v>
      </c>
      <c r="T43">
        <f>IFERROR(VLOOKUP(D43,[3]totalPP!$A$6:$O$187,15,FALSE),0)</f>
        <v>21</v>
      </c>
    </row>
    <row r="44" spans="1:20" x14ac:dyDescent="0.2">
      <c r="A44" t="s">
        <v>15</v>
      </c>
      <c r="B44" t="s">
        <v>105</v>
      </c>
      <c r="C44" t="s">
        <v>106</v>
      </c>
      <c r="D44" t="s">
        <v>107</v>
      </c>
      <c r="E44" s="21">
        <f>VLOOKUP(D44,[1]Datos!$B$10:$CK$224,8,FALSE)</f>
        <v>21</v>
      </c>
      <c r="F44" s="21">
        <f>VLOOKUP(D44,[1]Datos!$B$10:$CK$224,19,FALSE)</f>
        <v>59</v>
      </c>
      <c r="G44" s="21">
        <f>VLOOKUP(D44,[1]Datos!$B$10:$CK$224,51,FALSE)+VLOOKUP(D44,[1]Datos!$B$10:$CK$224,57,FALSE)</f>
        <v>0</v>
      </c>
      <c r="H44">
        <f>+VLOOKUP($D44,'[2]indmpn01-122018'!$G$2:$T$183,3,FALSE)</f>
        <v>18</v>
      </c>
      <c r="I44">
        <f>+VLOOKUP($D44,'[2]indmpn01-122018'!$G$2:$T$183,4,FALSE)</f>
        <v>28</v>
      </c>
      <c r="J44">
        <f>+VLOOKUP($D44,'[2]indmpn01-122018'!$G$2:$T$183,5,FALSE)</f>
        <v>5</v>
      </c>
      <c r="K44">
        <f>+VLOOKUP($D44,'[2]indmpn01-122018'!$G$2:$T$183,6,FALSE)</f>
        <v>18</v>
      </c>
      <c r="L44">
        <f>+VLOOKUP($D44,'[2]indmpn01-122018'!$G$2:$T$183,7,FALSE)</f>
        <v>11</v>
      </c>
      <c r="M44">
        <f>+VLOOKUP($D44,'[2]indmpn01-122018'!$G$2:$T$183,8,FALSE)</f>
        <v>21</v>
      </c>
      <c r="N44">
        <f>+VLOOKUP($D44,'[2]indmpn01-122018'!$G$2:$T$183,9,FALSE)</f>
        <v>26</v>
      </c>
      <c r="O44">
        <f>+VLOOKUP($D44,'[2]indmpn01-122018'!$G$2:$T$183,10,FALSE)</f>
        <v>31</v>
      </c>
      <c r="P44">
        <f>+VLOOKUP($D44,'[2]indmpn01-122018'!$G$2:$T$183,11,FALSE)</f>
        <v>23</v>
      </c>
      <c r="Q44">
        <f>+VLOOKUP($D44,'[2]indmpn01-122018'!$G$2:$T$183,12,FALSE)</f>
        <v>27</v>
      </c>
      <c r="R44">
        <f>+VLOOKUP($D44,'[2]indmpn01-122018'!$G$2:$T$183,13,FALSE)</f>
        <v>18</v>
      </c>
      <c r="S44">
        <f>+VLOOKUP($D44,'[2]indmpn01-122018'!$G$2:$T$183,14,FALSE)</f>
        <v>10</v>
      </c>
      <c r="T44">
        <f>IFERROR(VLOOKUP(D44,[3]totalPP!$A$6:$O$187,15,FALSE),0)</f>
        <v>97</v>
      </c>
    </row>
    <row r="45" spans="1:20" x14ac:dyDescent="0.2">
      <c r="A45" t="s">
        <v>15</v>
      </c>
      <c r="B45" t="s">
        <v>105</v>
      </c>
      <c r="C45" t="s">
        <v>105</v>
      </c>
      <c r="D45" t="s">
        <v>108</v>
      </c>
      <c r="E45" s="21">
        <f>VLOOKUP(D45,[1]Datos!$B$10:$CK$224,8,FALSE)</f>
        <v>94.333333333333329</v>
      </c>
      <c r="F45" s="21">
        <f>VLOOKUP(D45,[1]Datos!$B$10:$CK$224,19,FALSE)</f>
        <v>325</v>
      </c>
      <c r="G45" s="21">
        <f>VLOOKUP(D45,[1]Datos!$B$10:$CK$224,51,FALSE)+VLOOKUP(D45,[1]Datos!$B$10:$CK$224,57,FALSE)</f>
        <v>0</v>
      </c>
      <c r="H45">
        <f>+VLOOKUP($D45,'[2]indmpn01-122018'!$G$2:$T$183,3,FALSE)</f>
        <v>69</v>
      </c>
      <c r="I45">
        <f>+VLOOKUP($D45,'[2]indmpn01-122018'!$G$2:$T$183,4,FALSE)</f>
        <v>99</v>
      </c>
      <c r="J45">
        <f>+VLOOKUP($D45,'[2]indmpn01-122018'!$G$2:$T$183,5,FALSE)</f>
        <v>7</v>
      </c>
      <c r="K45">
        <f>+VLOOKUP($D45,'[2]indmpn01-122018'!$G$2:$T$183,6,FALSE)</f>
        <v>58</v>
      </c>
      <c r="L45">
        <f>+VLOOKUP($D45,'[2]indmpn01-122018'!$G$2:$T$183,7,FALSE)</f>
        <v>62</v>
      </c>
      <c r="M45">
        <f>+VLOOKUP($D45,'[2]indmpn01-122018'!$G$2:$T$183,8,FALSE)</f>
        <v>60</v>
      </c>
      <c r="N45">
        <f>+VLOOKUP($D45,'[2]indmpn01-122018'!$G$2:$T$183,9,FALSE)</f>
        <v>89</v>
      </c>
      <c r="O45">
        <f>+VLOOKUP($D45,'[2]indmpn01-122018'!$G$2:$T$183,10,FALSE)</f>
        <v>63</v>
      </c>
      <c r="P45">
        <f>+VLOOKUP($D45,'[2]indmpn01-122018'!$G$2:$T$183,11,FALSE)</f>
        <v>71</v>
      </c>
      <c r="Q45">
        <f>+VLOOKUP($D45,'[2]indmpn01-122018'!$G$2:$T$183,12,FALSE)</f>
        <v>32</v>
      </c>
      <c r="R45">
        <f>+VLOOKUP($D45,'[2]indmpn01-122018'!$G$2:$T$183,13,FALSE)</f>
        <v>57</v>
      </c>
      <c r="S45">
        <f>+VLOOKUP($D45,'[2]indmpn01-122018'!$G$2:$T$183,14,FALSE)</f>
        <v>44</v>
      </c>
      <c r="T45">
        <f>IFERROR(VLOOKUP(D45,[3]totalPP!$A$6:$O$187,15,FALSE),0)</f>
        <v>241</v>
      </c>
    </row>
    <row r="46" spans="1:20" x14ac:dyDescent="0.2">
      <c r="A46" t="s">
        <v>15</v>
      </c>
      <c r="B46" t="s">
        <v>109</v>
      </c>
      <c r="C46" t="s">
        <v>109</v>
      </c>
      <c r="D46" t="s">
        <v>110</v>
      </c>
      <c r="E46" s="21">
        <f>VLOOKUP(D46,[1]Datos!$B$10:$CK$224,8,FALSE)</f>
        <v>349</v>
      </c>
      <c r="F46" s="21">
        <f>VLOOKUP(D46,[1]Datos!$B$10:$CK$224,19,FALSE)</f>
        <v>1209</v>
      </c>
      <c r="G46" s="21">
        <f>VLOOKUP(D46,[1]Datos!$B$10:$CK$224,51,FALSE)+VLOOKUP(D46,[1]Datos!$B$10:$CK$224,57,FALSE)</f>
        <v>319</v>
      </c>
      <c r="H46">
        <f>+VLOOKUP($D46,'[2]indmpn01-122018'!$G$2:$T$183,3,FALSE)</f>
        <v>186</v>
      </c>
      <c r="I46">
        <f>+VLOOKUP($D46,'[2]indmpn01-122018'!$G$2:$T$183,4,FALSE)</f>
        <v>311</v>
      </c>
      <c r="J46">
        <f>+VLOOKUP($D46,'[2]indmpn01-122018'!$G$2:$T$183,5,FALSE)</f>
        <v>14</v>
      </c>
      <c r="K46">
        <f>+VLOOKUP($D46,'[2]indmpn01-122018'!$G$2:$T$183,6,FALSE)</f>
        <v>166</v>
      </c>
      <c r="L46">
        <f>+VLOOKUP($D46,'[2]indmpn01-122018'!$G$2:$T$183,7,FALSE)</f>
        <v>65</v>
      </c>
      <c r="M46">
        <f>+VLOOKUP($D46,'[2]indmpn01-122018'!$G$2:$T$183,8,FALSE)</f>
        <v>94</v>
      </c>
      <c r="N46">
        <f>+VLOOKUP($D46,'[2]indmpn01-122018'!$G$2:$T$183,9,FALSE)</f>
        <v>309</v>
      </c>
      <c r="O46">
        <f>+VLOOKUP($D46,'[2]indmpn01-122018'!$G$2:$T$183,10,FALSE)</f>
        <v>316</v>
      </c>
      <c r="P46">
        <f>+VLOOKUP($D46,'[2]indmpn01-122018'!$G$2:$T$183,11,FALSE)</f>
        <v>150</v>
      </c>
      <c r="Q46">
        <f>+VLOOKUP($D46,'[2]indmpn01-122018'!$G$2:$T$183,12,FALSE)</f>
        <v>85</v>
      </c>
      <c r="R46">
        <f>+VLOOKUP($D46,'[2]indmpn01-122018'!$G$2:$T$183,13,FALSE)</f>
        <v>152</v>
      </c>
      <c r="S46">
        <f>+VLOOKUP($D46,'[2]indmpn01-122018'!$G$2:$T$183,14,FALSE)</f>
        <v>96</v>
      </c>
      <c r="T46">
        <f>IFERROR(VLOOKUP(D46,[3]totalPP!$A$6:$O$187,15,FALSE),0)</f>
        <v>669</v>
      </c>
    </row>
    <row r="47" spans="1:20" x14ac:dyDescent="0.2">
      <c r="A47" t="s">
        <v>15</v>
      </c>
      <c r="B47" t="s">
        <v>109</v>
      </c>
      <c r="C47" t="s">
        <v>111</v>
      </c>
      <c r="D47" t="s">
        <v>112</v>
      </c>
      <c r="E47" s="21">
        <f>VLOOKUP(D47,[1]Datos!$B$10:$CK$224,8,FALSE)</f>
        <v>170.33333333333334</v>
      </c>
      <c r="F47" s="21">
        <f>VLOOKUP(D47,[1]Datos!$B$10:$CK$224,19,FALSE)</f>
        <v>543</v>
      </c>
      <c r="G47" s="21">
        <f>VLOOKUP(D47,[1]Datos!$B$10:$CK$224,51,FALSE)+VLOOKUP(D47,[1]Datos!$B$10:$CK$224,57,FALSE)</f>
        <v>0</v>
      </c>
      <c r="H47">
        <f>+VLOOKUP($D47,'[2]indmpn01-122018'!$G$2:$T$183,3,FALSE)</f>
        <v>60</v>
      </c>
      <c r="I47">
        <f>+VLOOKUP($D47,'[2]indmpn01-122018'!$G$2:$T$183,4,FALSE)</f>
        <v>118</v>
      </c>
      <c r="J47">
        <f>+VLOOKUP($D47,'[2]indmpn01-122018'!$G$2:$T$183,5,FALSE)</f>
        <v>11</v>
      </c>
      <c r="K47">
        <f>+VLOOKUP($D47,'[2]indmpn01-122018'!$G$2:$T$183,6,FALSE)</f>
        <v>72</v>
      </c>
      <c r="L47">
        <f>+VLOOKUP($D47,'[2]indmpn01-122018'!$G$2:$T$183,7,FALSE)</f>
        <v>72</v>
      </c>
      <c r="M47">
        <f>+VLOOKUP($D47,'[2]indmpn01-122018'!$G$2:$T$183,8,FALSE)</f>
        <v>41</v>
      </c>
      <c r="N47">
        <f>+VLOOKUP($D47,'[2]indmpn01-122018'!$G$2:$T$183,9,FALSE)</f>
        <v>111</v>
      </c>
      <c r="O47">
        <f>+VLOOKUP($D47,'[2]indmpn01-122018'!$G$2:$T$183,10,FALSE)</f>
        <v>161</v>
      </c>
      <c r="P47">
        <f>+VLOOKUP($D47,'[2]indmpn01-122018'!$G$2:$T$183,11,FALSE)</f>
        <v>95</v>
      </c>
      <c r="Q47">
        <f>+VLOOKUP($D47,'[2]indmpn01-122018'!$G$2:$T$183,12,FALSE)</f>
        <v>50</v>
      </c>
      <c r="R47">
        <f>+VLOOKUP($D47,'[2]indmpn01-122018'!$G$2:$T$183,13,FALSE)</f>
        <v>62</v>
      </c>
      <c r="S47">
        <f>+VLOOKUP($D47,'[2]indmpn01-122018'!$G$2:$T$183,14,FALSE)</f>
        <v>2</v>
      </c>
      <c r="T47">
        <f>IFERROR(VLOOKUP(D47,[3]totalPP!$A$6:$O$187,15,FALSE),0)</f>
        <v>175</v>
      </c>
    </row>
    <row r="48" spans="1:20" x14ac:dyDescent="0.2">
      <c r="A48" t="s">
        <v>15</v>
      </c>
      <c r="B48" t="s">
        <v>113</v>
      </c>
      <c r="C48" t="s">
        <v>113</v>
      </c>
      <c r="D48" t="s">
        <v>114</v>
      </c>
      <c r="E48" s="21">
        <f>VLOOKUP(D48,[1]Datos!$B$10:$CK$224,8,FALSE)</f>
        <v>283.66666666666669</v>
      </c>
      <c r="F48" s="21">
        <f>VLOOKUP(D48,[1]Datos!$B$10:$CK$224,19,FALSE)</f>
        <v>653</v>
      </c>
      <c r="G48" s="21">
        <f>VLOOKUP(D48,[1]Datos!$B$10:$CK$224,51,FALSE)+VLOOKUP(D48,[1]Datos!$B$10:$CK$224,57,FALSE)</f>
        <v>0</v>
      </c>
      <c r="H48">
        <f>+VLOOKUP($D48,'[2]indmpn01-122018'!$G$2:$T$183,3,FALSE)</f>
        <v>178</v>
      </c>
      <c r="I48">
        <f>+VLOOKUP($D48,'[2]indmpn01-122018'!$G$2:$T$183,4,FALSE)</f>
        <v>262</v>
      </c>
      <c r="J48">
        <f>+VLOOKUP($D48,'[2]indmpn01-122018'!$G$2:$T$183,5,FALSE)</f>
        <v>25</v>
      </c>
      <c r="K48">
        <f>+VLOOKUP($D48,'[2]indmpn01-122018'!$G$2:$T$183,6,FALSE)</f>
        <v>136</v>
      </c>
      <c r="L48">
        <f>+VLOOKUP($D48,'[2]indmpn01-122018'!$G$2:$T$183,7,FALSE)</f>
        <v>95</v>
      </c>
      <c r="M48">
        <f>+VLOOKUP($D48,'[2]indmpn01-122018'!$G$2:$T$183,8,FALSE)</f>
        <v>92</v>
      </c>
      <c r="N48">
        <f>+VLOOKUP($D48,'[2]indmpn01-122018'!$G$2:$T$183,9,FALSE)</f>
        <v>253</v>
      </c>
      <c r="O48">
        <f>+VLOOKUP($D48,'[2]indmpn01-122018'!$G$2:$T$183,10,FALSE)</f>
        <v>270</v>
      </c>
      <c r="P48">
        <f>+VLOOKUP($D48,'[2]indmpn01-122018'!$G$2:$T$183,11,FALSE)</f>
        <v>150</v>
      </c>
      <c r="Q48">
        <f>+VLOOKUP($D48,'[2]indmpn01-122018'!$G$2:$T$183,12,FALSE)</f>
        <v>57</v>
      </c>
      <c r="R48">
        <f>+VLOOKUP($D48,'[2]indmpn01-122018'!$G$2:$T$183,13,FALSE)</f>
        <v>133</v>
      </c>
      <c r="S48">
        <f>+VLOOKUP($D48,'[2]indmpn01-122018'!$G$2:$T$183,14,FALSE)</f>
        <v>1</v>
      </c>
      <c r="T48">
        <f>IFERROR(VLOOKUP(D48,[3]totalPP!$A$6:$O$187,15,FALSE),0)</f>
        <v>659</v>
      </c>
    </row>
    <row r="49" spans="1:20" x14ac:dyDescent="0.2">
      <c r="A49" t="s">
        <v>15</v>
      </c>
      <c r="B49" t="s">
        <v>113</v>
      </c>
      <c r="C49" t="s">
        <v>115</v>
      </c>
      <c r="D49" t="s">
        <v>116</v>
      </c>
      <c r="E49" s="21">
        <f>VLOOKUP(D49,[1]Datos!$B$10:$CK$224,8,FALSE)</f>
        <v>6.666666666666667</v>
      </c>
      <c r="F49" s="21">
        <f>VLOOKUP(D49,[1]Datos!$B$10:$CK$224,19,FALSE)</f>
        <v>72</v>
      </c>
      <c r="G49" s="21">
        <f>VLOOKUP(D49,[1]Datos!$B$10:$CK$224,51,FALSE)+VLOOKUP(D49,[1]Datos!$B$10:$CK$224,57,FALSE)</f>
        <v>0</v>
      </c>
      <c r="H49">
        <f>+VLOOKUP($D49,'[2]indmpn01-122018'!$G$2:$T$183,3,FALSE)</f>
        <v>0</v>
      </c>
      <c r="I49">
        <f>+VLOOKUP($D49,'[2]indmpn01-122018'!$G$2:$T$183,4,FALSE)</f>
        <v>0</v>
      </c>
      <c r="J49">
        <f>+VLOOKUP($D49,'[2]indmpn01-122018'!$G$2:$T$183,5,FALSE)</f>
        <v>0</v>
      </c>
      <c r="K49">
        <f>+VLOOKUP($D49,'[2]indmpn01-122018'!$G$2:$T$183,6,FALSE)</f>
        <v>1</v>
      </c>
      <c r="L49">
        <f>+VLOOKUP($D49,'[2]indmpn01-122018'!$G$2:$T$183,7,FALSE)</f>
        <v>0</v>
      </c>
      <c r="M49">
        <f>+VLOOKUP($D49,'[2]indmpn01-122018'!$G$2:$T$183,8,FALSE)</f>
        <v>0</v>
      </c>
      <c r="N49">
        <f>+VLOOKUP($D49,'[2]indmpn01-122018'!$G$2:$T$183,9,FALSE)</f>
        <v>0</v>
      </c>
      <c r="O49">
        <f>+VLOOKUP($D49,'[2]indmpn01-122018'!$G$2:$T$183,10,FALSE)</f>
        <v>1</v>
      </c>
      <c r="P49">
        <f>+VLOOKUP($D49,'[2]indmpn01-122018'!$G$2:$T$183,11,FALSE)</f>
        <v>3</v>
      </c>
      <c r="Q49">
        <f>+VLOOKUP($D49,'[2]indmpn01-122018'!$G$2:$T$183,12,FALSE)</f>
        <v>2</v>
      </c>
      <c r="R49">
        <f>+VLOOKUP($D49,'[2]indmpn01-122018'!$G$2:$T$183,13,FALSE)</f>
        <v>1</v>
      </c>
      <c r="S49">
        <f>+VLOOKUP($D49,'[2]indmpn01-122018'!$G$2:$T$183,14,FALSE)</f>
        <v>0</v>
      </c>
      <c r="T49">
        <f>IFERROR(VLOOKUP(D49,[3]totalPP!$A$6:$O$187,15,FALSE),0)</f>
        <v>39</v>
      </c>
    </row>
    <row r="50" spans="1:20" x14ac:dyDescent="0.2">
      <c r="A50" t="s">
        <v>15</v>
      </c>
      <c r="B50" t="s">
        <v>113</v>
      </c>
      <c r="C50" t="s">
        <v>117</v>
      </c>
      <c r="D50" t="s">
        <v>118</v>
      </c>
      <c r="E50" s="21">
        <f>VLOOKUP(D50,[1]Datos!$B$10:$CK$224,8,FALSE)</f>
        <v>53.666666666666664</v>
      </c>
      <c r="F50" s="21">
        <f>VLOOKUP(D50,[1]Datos!$B$10:$CK$224,19,FALSE)</f>
        <v>403</v>
      </c>
      <c r="G50" s="21">
        <f>VLOOKUP(D50,[1]Datos!$B$10:$CK$224,51,FALSE)+VLOOKUP(D50,[1]Datos!$B$10:$CK$224,57,FALSE)</f>
        <v>0</v>
      </c>
      <c r="H50">
        <f>+VLOOKUP($D50,'[2]indmpn01-122018'!$G$2:$T$183,3,FALSE)</f>
        <v>36</v>
      </c>
      <c r="I50">
        <f>+VLOOKUP($D50,'[2]indmpn01-122018'!$G$2:$T$183,4,FALSE)</f>
        <v>46</v>
      </c>
      <c r="J50">
        <f>+VLOOKUP($D50,'[2]indmpn01-122018'!$G$2:$T$183,5,FALSE)</f>
        <v>3</v>
      </c>
      <c r="K50">
        <f>+VLOOKUP($D50,'[2]indmpn01-122018'!$G$2:$T$183,6,FALSE)</f>
        <v>20</v>
      </c>
      <c r="L50">
        <f>+VLOOKUP($D50,'[2]indmpn01-122018'!$G$2:$T$183,7,FALSE)</f>
        <v>16</v>
      </c>
      <c r="M50">
        <f>+VLOOKUP($D50,'[2]indmpn01-122018'!$G$2:$T$183,8,FALSE)</f>
        <v>19</v>
      </c>
      <c r="N50">
        <f>+VLOOKUP($D50,'[2]indmpn01-122018'!$G$2:$T$183,9,FALSE)</f>
        <v>37</v>
      </c>
      <c r="O50">
        <f>+VLOOKUP($D50,'[2]indmpn01-122018'!$G$2:$T$183,10,FALSE)</f>
        <v>65</v>
      </c>
      <c r="P50">
        <f>+VLOOKUP($D50,'[2]indmpn01-122018'!$G$2:$T$183,11,FALSE)</f>
        <v>25</v>
      </c>
      <c r="Q50">
        <f>+VLOOKUP($D50,'[2]indmpn01-122018'!$G$2:$T$183,12,FALSE)</f>
        <v>21</v>
      </c>
      <c r="R50">
        <f>+VLOOKUP($D50,'[2]indmpn01-122018'!$G$2:$T$183,13,FALSE)</f>
        <v>19</v>
      </c>
      <c r="S50">
        <f>+VLOOKUP($D50,'[2]indmpn01-122018'!$G$2:$T$183,14,FALSE)</f>
        <v>2</v>
      </c>
      <c r="T50">
        <f>IFERROR(VLOOKUP(D50,[3]totalPP!$A$6:$O$187,15,FALSE),0)</f>
        <v>175</v>
      </c>
    </row>
    <row r="51" spans="1:20" x14ac:dyDescent="0.2">
      <c r="A51" t="s">
        <v>15</v>
      </c>
      <c r="B51" t="s">
        <v>119</v>
      </c>
      <c r="C51" t="s">
        <v>120</v>
      </c>
      <c r="D51" t="s">
        <v>121</v>
      </c>
      <c r="E51" s="21">
        <f>VLOOKUP(D51,[1]Datos!$B$10:$CK$224,8,FALSE)</f>
        <v>142</v>
      </c>
      <c r="F51" s="21">
        <f>VLOOKUP(D51,[1]Datos!$B$10:$CK$224,19,FALSE)</f>
        <v>359</v>
      </c>
      <c r="G51" s="21">
        <f>VLOOKUP(D51,[1]Datos!$B$10:$CK$224,51,FALSE)+VLOOKUP(D51,[1]Datos!$B$10:$CK$224,57,FALSE)</f>
        <v>0</v>
      </c>
      <c r="H51">
        <f>+VLOOKUP($D51,'[2]indmpn01-122018'!$G$2:$T$183,3,FALSE)</f>
        <v>56</v>
      </c>
      <c r="I51">
        <f>+VLOOKUP($D51,'[2]indmpn01-122018'!$G$2:$T$183,4,FALSE)</f>
        <v>65</v>
      </c>
      <c r="J51">
        <f>+VLOOKUP($D51,'[2]indmpn01-122018'!$G$2:$T$183,5,FALSE)</f>
        <v>5</v>
      </c>
      <c r="K51">
        <f>+VLOOKUP($D51,'[2]indmpn01-122018'!$G$2:$T$183,6,FALSE)</f>
        <v>25</v>
      </c>
      <c r="L51">
        <f>+VLOOKUP($D51,'[2]indmpn01-122018'!$G$2:$T$183,7,FALSE)</f>
        <v>11</v>
      </c>
      <c r="M51">
        <f>+VLOOKUP($D51,'[2]indmpn01-122018'!$G$2:$T$183,8,FALSE)</f>
        <v>18</v>
      </c>
      <c r="N51">
        <f>+VLOOKUP($D51,'[2]indmpn01-122018'!$G$2:$T$183,9,FALSE)</f>
        <v>61</v>
      </c>
      <c r="O51">
        <f>+VLOOKUP($D51,'[2]indmpn01-122018'!$G$2:$T$183,10,FALSE)</f>
        <v>70</v>
      </c>
      <c r="P51">
        <f>+VLOOKUP($D51,'[2]indmpn01-122018'!$G$2:$T$183,11,FALSE)</f>
        <v>47</v>
      </c>
      <c r="Q51">
        <f>+VLOOKUP($D51,'[2]indmpn01-122018'!$G$2:$T$183,12,FALSE)</f>
        <v>42</v>
      </c>
      <c r="R51">
        <f>+VLOOKUP($D51,'[2]indmpn01-122018'!$G$2:$T$183,13,FALSE)</f>
        <v>17</v>
      </c>
      <c r="S51">
        <f>+VLOOKUP($D51,'[2]indmpn01-122018'!$G$2:$T$183,14,FALSE)</f>
        <v>7</v>
      </c>
      <c r="T51">
        <f>IFERROR(VLOOKUP(D51,[3]totalPP!$A$6:$O$187,15,FALSE),0)</f>
        <v>189</v>
      </c>
    </row>
    <row r="52" spans="1:20" x14ac:dyDescent="0.2">
      <c r="A52" t="s">
        <v>15</v>
      </c>
      <c r="B52" t="s">
        <v>119</v>
      </c>
      <c r="C52" t="s">
        <v>122</v>
      </c>
      <c r="D52" t="s">
        <v>123</v>
      </c>
      <c r="E52" s="21">
        <f>VLOOKUP(D52,[1]Datos!$B$10:$CK$224,8,FALSE)</f>
        <v>53</v>
      </c>
      <c r="F52" s="21">
        <f>VLOOKUP(D52,[1]Datos!$B$10:$CK$224,19,FALSE)</f>
        <v>196</v>
      </c>
      <c r="G52" s="21">
        <f>VLOOKUP(D52,[1]Datos!$B$10:$CK$224,51,FALSE)+VLOOKUP(D52,[1]Datos!$B$10:$CK$224,57,FALSE)</f>
        <v>0</v>
      </c>
      <c r="H52">
        <f>+VLOOKUP($D52,'[2]indmpn01-122018'!$G$2:$T$183,3,FALSE)</f>
        <v>41</v>
      </c>
      <c r="I52">
        <f>+VLOOKUP($D52,'[2]indmpn01-122018'!$G$2:$T$183,4,FALSE)</f>
        <v>68</v>
      </c>
      <c r="J52">
        <f>+VLOOKUP($D52,'[2]indmpn01-122018'!$G$2:$T$183,5,FALSE)</f>
        <v>8</v>
      </c>
      <c r="K52">
        <f>+VLOOKUP($D52,'[2]indmpn01-122018'!$G$2:$T$183,6,FALSE)</f>
        <v>42</v>
      </c>
      <c r="L52">
        <f>+VLOOKUP($D52,'[2]indmpn01-122018'!$G$2:$T$183,7,FALSE)</f>
        <v>44</v>
      </c>
      <c r="M52">
        <f>+VLOOKUP($D52,'[2]indmpn01-122018'!$G$2:$T$183,8,FALSE)</f>
        <v>33</v>
      </c>
      <c r="N52">
        <f>+VLOOKUP($D52,'[2]indmpn01-122018'!$G$2:$T$183,9,FALSE)</f>
        <v>57</v>
      </c>
      <c r="O52">
        <f>+VLOOKUP($D52,'[2]indmpn01-122018'!$G$2:$T$183,10,FALSE)</f>
        <v>73</v>
      </c>
      <c r="P52">
        <f>+VLOOKUP($D52,'[2]indmpn01-122018'!$G$2:$T$183,11,FALSE)</f>
        <v>40</v>
      </c>
      <c r="Q52">
        <f>+VLOOKUP($D52,'[2]indmpn01-122018'!$G$2:$T$183,12,FALSE)</f>
        <v>32</v>
      </c>
      <c r="R52">
        <f>+VLOOKUP($D52,'[2]indmpn01-122018'!$G$2:$T$183,13,FALSE)</f>
        <v>38</v>
      </c>
      <c r="S52">
        <f>+VLOOKUP($D52,'[2]indmpn01-122018'!$G$2:$T$183,14,FALSE)</f>
        <v>0</v>
      </c>
      <c r="T52">
        <f>IFERROR(VLOOKUP(D52,[3]totalPP!$A$6:$O$187,15,FALSE),0)</f>
        <v>192</v>
      </c>
    </row>
    <row r="53" spans="1:20" x14ac:dyDescent="0.2">
      <c r="A53" t="s">
        <v>15</v>
      </c>
      <c r="B53" t="s">
        <v>119</v>
      </c>
      <c r="C53" t="s">
        <v>124</v>
      </c>
      <c r="D53" t="s">
        <v>125</v>
      </c>
      <c r="E53" s="21">
        <f>VLOOKUP(D53,[1]Datos!$B$10:$CK$224,8,FALSE)</f>
        <v>356.66666666666669</v>
      </c>
      <c r="F53" s="21">
        <f>VLOOKUP(D53,[1]Datos!$B$10:$CK$224,19,FALSE)</f>
        <v>1391</v>
      </c>
      <c r="G53" s="21">
        <f>VLOOKUP(D53,[1]Datos!$B$10:$CK$224,51,FALSE)+VLOOKUP(D53,[1]Datos!$B$10:$CK$224,57,FALSE)</f>
        <v>0</v>
      </c>
      <c r="H53">
        <f>+VLOOKUP($D53,'[2]indmpn01-122018'!$G$2:$T$183,3,FALSE)</f>
        <v>187</v>
      </c>
      <c r="I53">
        <f>+VLOOKUP($D53,'[2]indmpn01-122018'!$G$2:$T$183,4,FALSE)</f>
        <v>334</v>
      </c>
      <c r="J53">
        <f>+VLOOKUP($D53,'[2]indmpn01-122018'!$G$2:$T$183,5,FALSE)</f>
        <v>21</v>
      </c>
      <c r="K53">
        <f>+VLOOKUP($D53,'[2]indmpn01-122018'!$G$2:$T$183,6,FALSE)</f>
        <v>157</v>
      </c>
      <c r="L53">
        <f>+VLOOKUP($D53,'[2]indmpn01-122018'!$G$2:$T$183,7,FALSE)</f>
        <v>159</v>
      </c>
      <c r="M53">
        <f>+VLOOKUP($D53,'[2]indmpn01-122018'!$G$2:$T$183,8,FALSE)</f>
        <v>211</v>
      </c>
      <c r="N53">
        <f>+VLOOKUP($D53,'[2]indmpn01-122018'!$G$2:$T$183,9,FALSE)</f>
        <v>331</v>
      </c>
      <c r="O53">
        <f>+VLOOKUP($D53,'[2]indmpn01-122018'!$G$2:$T$183,10,FALSE)</f>
        <v>331</v>
      </c>
      <c r="P53">
        <f>+VLOOKUP($D53,'[2]indmpn01-122018'!$G$2:$T$183,11,FALSE)</f>
        <v>220</v>
      </c>
      <c r="Q53">
        <f>+VLOOKUP($D53,'[2]indmpn01-122018'!$G$2:$T$183,12,FALSE)</f>
        <v>137</v>
      </c>
      <c r="R53">
        <f>+VLOOKUP($D53,'[2]indmpn01-122018'!$G$2:$T$183,13,FALSE)</f>
        <v>156</v>
      </c>
      <c r="S53">
        <f>+VLOOKUP($D53,'[2]indmpn01-122018'!$G$2:$T$183,14,FALSE)</f>
        <v>32</v>
      </c>
      <c r="T53">
        <f>IFERROR(VLOOKUP(D53,[3]totalPP!$A$6:$O$187,15,FALSE),0)</f>
        <v>691</v>
      </c>
    </row>
    <row r="54" spans="1:20" x14ac:dyDescent="0.2">
      <c r="A54" t="s">
        <v>15</v>
      </c>
      <c r="B54" t="s">
        <v>119</v>
      </c>
      <c r="C54" t="s">
        <v>119</v>
      </c>
      <c r="D54" t="s">
        <v>126</v>
      </c>
      <c r="E54" s="21">
        <f>VLOOKUP(D54,[1]Datos!$B$10:$CK$224,8,FALSE)</f>
        <v>228</v>
      </c>
      <c r="F54" s="21">
        <f>VLOOKUP(D54,[1]Datos!$B$10:$CK$224,19,FALSE)</f>
        <v>523</v>
      </c>
      <c r="G54" s="21">
        <f>VLOOKUP(D54,[1]Datos!$B$10:$CK$224,51,FALSE)+VLOOKUP(D54,[1]Datos!$B$10:$CK$224,57,FALSE)</f>
        <v>380</v>
      </c>
      <c r="H54">
        <f>+VLOOKUP($D54,'[2]indmpn01-122018'!$G$2:$T$183,3,FALSE)</f>
        <v>171</v>
      </c>
      <c r="I54">
        <f>+VLOOKUP($D54,'[2]indmpn01-122018'!$G$2:$T$183,4,FALSE)</f>
        <v>241</v>
      </c>
      <c r="J54">
        <f>+VLOOKUP($D54,'[2]indmpn01-122018'!$G$2:$T$183,5,FALSE)</f>
        <v>14</v>
      </c>
      <c r="K54">
        <f>+VLOOKUP($D54,'[2]indmpn01-122018'!$G$2:$T$183,6,FALSE)</f>
        <v>127</v>
      </c>
      <c r="L54">
        <f>+VLOOKUP($D54,'[2]indmpn01-122018'!$G$2:$T$183,7,FALSE)</f>
        <v>59</v>
      </c>
      <c r="M54">
        <f>+VLOOKUP($D54,'[2]indmpn01-122018'!$G$2:$T$183,8,FALSE)</f>
        <v>73</v>
      </c>
      <c r="N54">
        <f>+VLOOKUP($D54,'[2]indmpn01-122018'!$G$2:$T$183,9,FALSE)</f>
        <v>212</v>
      </c>
      <c r="O54">
        <f>+VLOOKUP($D54,'[2]indmpn01-122018'!$G$2:$T$183,10,FALSE)</f>
        <v>243</v>
      </c>
      <c r="P54">
        <f>+VLOOKUP($D54,'[2]indmpn01-122018'!$G$2:$T$183,11,FALSE)</f>
        <v>108</v>
      </c>
      <c r="Q54">
        <f>+VLOOKUP($D54,'[2]indmpn01-122018'!$G$2:$T$183,12,FALSE)</f>
        <v>76</v>
      </c>
      <c r="R54">
        <f>+VLOOKUP($D54,'[2]indmpn01-122018'!$G$2:$T$183,13,FALSE)</f>
        <v>113</v>
      </c>
      <c r="S54">
        <f>+VLOOKUP($D54,'[2]indmpn01-122018'!$G$2:$T$183,14,FALSE)</f>
        <v>2</v>
      </c>
      <c r="T54">
        <f>IFERROR(VLOOKUP(D54,[3]totalPP!$A$6:$O$187,15,FALSE),0)</f>
        <v>518</v>
      </c>
    </row>
    <row r="55" spans="1:20" x14ac:dyDescent="0.2">
      <c r="A55" t="s">
        <v>15</v>
      </c>
      <c r="B55" t="s">
        <v>127</v>
      </c>
      <c r="C55" t="s">
        <v>39</v>
      </c>
      <c r="D55" t="s">
        <v>128</v>
      </c>
      <c r="E55" s="21">
        <f>VLOOKUP(D55,[1]Datos!$B$10:$CK$224,8,FALSE)</f>
        <v>30</v>
      </c>
      <c r="F55" s="21">
        <f>VLOOKUP(D55,[1]Datos!$B$10:$CK$224,19,FALSE)</f>
        <v>59</v>
      </c>
      <c r="G55" s="21">
        <f>VLOOKUP(D55,[1]Datos!$B$10:$CK$224,51,FALSE)+VLOOKUP(D55,[1]Datos!$B$10:$CK$224,57,FALSE)</f>
        <v>0</v>
      </c>
      <c r="H55">
        <f>+VLOOKUP($D55,'[2]indmpn01-122018'!$G$2:$T$183,3,FALSE)</f>
        <v>4</v>
      </c>
      <c r="I55">
        <f>+VLOOKUP($D55,'[2]indmpn01-122018'!$G$2:$T$183,4,FALSE)</f>
        <v>9</v>
      </c>
      <c r="J55">
        <f>+VLOOKUP($D55,'[2]indmpn01-122018'!$G$2:$T$183,5,FALSE)</f>
        <v>0</v>
      </c>
      <c r="K55">
        <f>+VLOOKUP($D55,'[2]indmpn01-122018'!$G$2:$T$183,6,FALSE)</f>
        <v>12</v>
      </c>
      <c r="L55">
        <f>+VLOOKUP($D55,'[2]indmpn01-122018'!$G$2:$T$183,7,FALSE)</f>
        <v>11</v>
      </c>
      <c r="M55">
        <f>+VLOOKUP($D55,'[2]indmpn01-122018'!$G$2:$T$183,8,FALSE)</f>
        <v>6</v>
      </c>
      <c r="N55">
        <f>+VLOOKUP($D55,'[2]indmpn01-122018'!$G$2:$T$183,9,FALSE)</f>
        <v>9</v>
      </c>
      <c r="O55">
        <f>+VLOOKUP($D55,'[2]indmpn01-122018'!$G$2:$T$183,10,FALSE)</f>
        <v>9</v>
      </c>
      <c r="P55">
        <f>+VLOOKUP($D55,'[2]indmpn01-122018'!$G$2:$T$183,11,FALSE)</f>
        <v>12</v>
      </c>
      <c r="Q55">
        <f>+VLOOKUP($D55,'[2]indmpn01-122018'!$G$2:$T$183,12,FALSE)</f>
        <v>11</v>
      </c>
      <c r="R55">
        <f>+VLOOKUP($D55,'[2]indmpn01-122018'!$G$2:$T$183,13,FALSE)</f>
        <v>10</v>
      </c>
      <c r="S55">
        <f>+VLOOKUP($D55,'[2]indmpn01-122018'!$G$2:$T$183,14,FALSE)</f>
        <v>0</v>
      </c>
      <c r="T55">
        <f>IFERROR(VLOOKUP(D55,[3]totalPP!$A$6:$O$187,15,FALSE),0)</f>
        <v>80</v>
      </c>
    </row>
    <row r="56" spans="1:20" x14ac:dyDescent="0.2">
      <c r="A56" t="s">
        <v>15</v>
      </c>
      <c r="B56" t="s">
        <v>127</v>
      </c>
      <c r="C56" t="s">
        <v>129</v>
      </c>
      <c r="D56" t="s">
        <v>130</v>
      </c>
      <c r="E56" s="21">
        <f>VLOOKUP(D56,[1]Datos!$B$10:$CK$224,8,FALSE)</f>
        <v>5</v>
      </c>
      <c r="F56" s="21">
        <f>VLOOKUP(D56,[1]Datos!$B$10:$CK$224,19,FALSE)</f>
        <v>28</v>
      </c>
      <c r="G56" s="21">
        <f>VLOOKUP(D56,[1]Datos!$B$10:$CK$224,51,FALSE)+VLOOKUP(D56,[1]Datos!$B$10:$CK$224,57,FALSE)</f>
        <v>0</v>
      </c>
      <c r="H56">
        <f>+VLOOKUP($D56,'[2]indmpn01-122018'!$G$2:$T$183,3,FALSE)</f>
        <v>11</v>
      </c>
      <c r="I56">
        <f>+VLOOKUP($D56,'[2]indmpn01-122018'!$G$2:$T$183,4,FALSE)</f>
        <v>16</v>
      </c>
      <c r="J56">
        <f>+VLOOKUP($D56,'[2]indmpn01-122018'!$G$2:$T$183,5,FALSE)</f>
        <v>1</v>
      </c>
      <c r="K56">
        <f>+VLOOKUP($D56,'[2]indmpn01-122018'!$G$2:$T$183,6,FALSE)</f>
        <v>3</v>
      </c>
      <c r="L56">
        <f>+VLOOKUP($D56,'[2]indmpn01-122018'!$G$2:$T$183,7,FALSE)</f>
        <v>1</v>
      </c>
      <c r="M56">
        <f>+VLOOKUP($D56,'[2]indmpn01-122018'!$G$2:$T$183,8,FALSE)</f>
        <v>3</v>
      </c>
      <c r="N56">
        <f>+VLOOKUP($D56,'[2]indmpn01-122018'!$G$2:$T$183,9,FALSE)</f>
        <v>8</v>
      </c>
      <c r="O56">
        <f>+VLOOKUP($D56,'[2]indmpn01-122018'!$G$2:$T$183,10,FALSE)</f>
        <v>5</v>
      </c>
      <c r="P56">
        <f>+VLOOKUP($D56,'[2]indmpn01-122018'!$G$2:$T$183,11,FALSE)</f>
        <v>7</v>
      </c>
      <c r="Q56">
        <f>+VLOOKUP($D56,'[2]indmpn01-122018'!$G$2:$T$183,12,FALSE)</f>
        <v>1</v>
      </c>
      <c r="R56">
        <f>+VLOOKUP($D56,'[2]indmpn01-122018'!$G$2:$T$183,13,FALSE)</f>
        <v>1</v>
      </c>
      <c r="S56">
        <f>+VLOOKUP($D56,'[2]indmpn01-122018'!$G$2:$T$183,14,FALSE)</f>
        <v>0</v>
      </c>
      <c r="T56">
        <f>IFERROR(VLOOKUP(D56,[3]totalPP!$A$6:$O$187,15,FALSE),0)</f>
        <v>21</v>
      </c>
    </row>
    <row r="57" spans="1:20" x14ac:dyDescent="0.2">
      <c r="A57" t="s">
        <v>15</v>
      </c>
      <c r="B57" t="s">
        <v>127</v>
      </c>
      <c r="C57" t="s">
        <v>131</v>
      </c>
      <c r="D57" t="s">
        <v>132</v>
      </c>
      <c r="E57" s="21">
        <f>VLOOKUP(D57,[1]Datos!$B$10:$CK$224,8,FALSE)</f>
        <v>267.66666666666669</v>
      </c>
      <c r="F57" s="21">
        <f>VLOOKUP(D57,[1]Datos!$B$10:$CK$224,19,FALSE)</f>
        <v>551</v>
      </c>
      <c r="G57" s="21">
        <f>VLOOKUP(D57,[1]Datos!$B$10:$CK$224,51,FALSE)+VLOOKUP(D57,[1]Datos!$B$10:$CK$224,57,FALSE)</f>
        <v>355.66666666666669</v>
      </c>
      <c r="H57">
        <f>+VLOOKUP($D57,'[2]indmpn01-122018'!$G$2:$T$183,3,FALSE)</f>
        <v>178</v>
      </c>
      <c r="I57">
        <f>+VLOOKUP($D57,'[2]indmpn01-122018'!$G$2:$T$183,4,FALSE)</f>
        <v>243</v>
      </c>
      <c r="J57">
        <f>+VLOOKUP($D57,'[2]indmpn01-122018'!$G$2:$T$183,5,FALSE)</f>
        <v>21</v>
      </c>
      <c r="K57">
        <f>+VLOOKUP($D57,'[2]indmpn01-122018'!$G$2:$T$183,6,FALSE)</f>
        <v>144</v>
      </c>
      <c r="L57">
        <f>+VLOOKUP($D57,'[2]indmpn01-122018'!$G$2:$T$183,7,FALSE)</f>
        <v>146</v>
      </c>
      <c r="M57">
        <f>+VLOOKUP($D57,'[2]indmpn01-122018'!$G$2:$T$183,8,FALSE)</f>
        <v>121</v>
      </c>
      <c r="N57">
        <f>+VLOOKUP($D57,'[2]indmpn01-122018'!$G$2:$T$183,9,FALSE)</f>
        <v>225</v>
      </c>
      <c r="O57">
        <f>+VLOOKUP($D57,'[2]indmpn01-122018'!$G$2:$T$183,10,FALSE)</f>
        <v>227</v>
      </c>
      <c r="P57">
        <f>+VLOOKUP($D57,'[2]indmpn01-122018'!$G$2:$T$183,11,FALSE)</f>
        <v>101</v>
      </c>
      <c r="Q57">
        <f>+VLOOKUP($D57,'[2]indmpn01-122018'!$G$2:$T$183,12,FALSE)</f>
        <v>53</v>
      </c>
      <c r="R57">
        <f>+VLOOKUP($D57,'[2]indmpn01-122018'!$G$2:$T$183,13,FALSE)</f>
        <v>6</v>
      </c>
      <c r="S57">
        <f>+VLOOKUP($D57,'[2]indmpn01-122018'!$G$2:$T$183,14,FALSE)</f>
        <v>0</v>
      </c>
      <c r="T57">
        <f>IFERROR(VLOOKUP(D57,[3]totalPP!$A$6:$O$187,15,FALSE),0)</f>
        <v>410</v>
      </c>
    </row>
    <row r="58" spans="1:20" x14ac:dyDescent="0.2">
      <c r="A58" t="s">
        <v>15</v>
      </c>
      <c r="B58" t="s">
        <v>127</v>
      </c>
      <c r="C58" t="s">
        <v>133</v>
      </c>
      <c r="D58" t="s">
        <v>134</v>
      </c>
      <c r="E58" s="21">
        <f>VLOOKUP(D58,[1]Datos!$B$10:$CK$224,8,FALSE)</f>
        <v>49</v>
      </c>
      <c r="F58" s="21">
        <f>VLOOKUP(D58,[1]Datos!$B$10:$CK$224,19,FALSE)</f>
        <v>66</v>
      </c>
      <c r="G58" s="21">
        <f>VLOOKUP(D58,[1]Datos!$B$10:$CK$224,51,FALSE)+VLOOKUP(D58,[1]Datos!$B$10:$CK$224,57,FALSE)</f>
        <v>0</v>
      </c>
      <c r="H58">
        <f>+VLOOKUP($D58,'[2]indmpn01-122018'!$G$2:$T$183,3,FALSE)</f>
        <v>22</v>
      </c>
      <c r="I58">
        <f>+VLOOKUP($D58,'[2]indmpn01-122018'!$G$2:$T$183,4,FALSE)</f>
        <v>41</v>
      </c>
      <c r="J58">
        <f>+VLOOKUP($D58,'[2]indmpn01-122018'!$G$2:$T$183,5,FALSE)</f>
        <v>1</v>
      </c>
      <c r="K58">
        <f>+VLOOKUP($D58,'[2]indmpn01-122018'!$G$2:$T$183,6,FALSE)</f>
        <v>17</v>
      </c>
      <c r="L58">
        <f>+VLOOKUP($D58,'[2]indmpn01-122018'!$G$2:$T$183,7,FALSE)</f>
        <v>12</v>
      </c>
      <c r="M58">
        <f>+VLOOKUP($D58,'[2]indmpn01-122018'!$G$2:$T$183,8,FALSE)</f>
        <v>18</v>
      </c>
      <c r="N58">
        <f>+VLOOKUP($D58,'[2]indmpn01-122018'!$G$2:$T$183,9,FALSE)</f>
        <v>34</v>
      </c>
      <c r="O58">
        <f>+VLOOKUP($D58,'[2]indmpn01-122018'!$G$2:$T$183,10,FALSE)</f>
        <v>35</v>
      </c>
      <c r="P58">
        <f>+VLOOKUP($D58,'[2]indmpn01-122018'!$G$2:$T$183,11,FALSE)</f>
        <v>26</v>
      </c>
      <c r="Q58">
        <f>+VLOOKUP($D58,'[2]indmpn01-122018'!$G$2:$T$183,12,FALSE)</f>
        <v>25</v>
      </c>
      <c r="R58">
        <f>+VLOOKUP($D58,'[2]indmpn01-122018'!$G$2:$T$183,13,FALSE)</f>
        <v>16</v>
      </c>
      <c r="S58">
        <f>+VLOOKUP($D58,'[2]indmpn01-122018'!$G$2:$T$183,14,FALSE)</f>
        <v>1</v>
      </c>
      <c r="T58">
        <f>IFERROR(VLOOKUP(D58,[3]totalPP!$A$6:$O$187,15,FALSE),0)</f>
        <v>93</v>
      </c>
    </row>
    <row r="59" spans="1:20" x14ac:dyDescent="0.2">
      <c r="A59" t="s">
        <v>15</v>
      </c>
      <c r="B59" t="s">
        <v>127</v>
      </c>
      <c r="C59" t="s">
        <v>135</v>
      </c>
      <c r="D59" t="s">
        <v>136</v>
      </c>
      <c r="E59" s="21">
        <f>VLOOKUP(D59,[1]Datos!$B$10:$CK$224,8,FALSE)</f>
        <v>15</v>
      </c>
      <c r="F59" s="21">
        <f>VLOOKUP(D59,[1]Datos!$B$10:$CK$224,19,FALSE)</f>
        <v>38</v>
      </c>
      <c r="G59" s="21">
        <f>VLOOKUP(D59,[1]Datos!$B$10:$CK$224,51,FALSE)+VLOOKUP(D59,[1]Datos!$B$10:$CK$224,57,FALSE)</f>
        <v>0</v>
      </c>
      <c r="H59">
        <f>+VLOOKUP($D59,'[2]indmpn01-122018'!$G$2:$T$183,3,FALSE)</f>
        <v>14</v>
      </c>
      <c r="I59">
        <f>+VLOOKUP($D59,'[2]indmpn01-122018'!$G$2:$T$183,4,FALSE)</f>
        <v>18</v>
      </c>
      <c r="J59">
        <f>+VLOOKUP($D59,'[2]indmpn01-122018'!$G$2:$T$183,5,FALSE)</f>
        <v>0</v>
      </c>
      <c r="K59">
        <f>+VLOOKUP($D59,'[2]indmpn01-122018'!$G$2:$T$183,6,FALSE)</f>
        <v>5</v>
      </c>
      <c r="L59">
        <f>+VLOOKUP($D59,'[2]indmpn01-122018'!$G$2:$T$183,7,FALSE)</f>
        <v>7</v>
      </c>
      <c r="M59">
        <f>+VLOOKUP($D59,'[2]indmpn01-122018'!$G$2:$T$183,8,FALSE)</f>
        <v>5</v>
      </c>
      <c r="N59">
        <f>+VLOOKUP($D59,'[2]indmpn01-122018'!$G$2:$T$183,9,FALSE)</f>
        <v>5</v>
      </c>
      <c r="O59">
        <f>+VLOOKUP($D59,'[2]indmpn01-122018'!$G$2:$T$183,10,FALSE)</f>
        <v>1</v>
      </c>
      <c r="P59">
        <f>+VLOOKUP($D59,'[2]indmpn01-122018'!$G$2:$T$183,11,FALSE)</f>
        <v>3</v>
      </c>
      <c r="Q59">
        <f>+VLOOKUP($D59,'[2]indmpn01-122018'!$G$2:$T$183,12,FALSE)</f>
        <v>2</v>
      </c>
      <c r="R59">
        <f>+VLOOKUP($D59,'[2]indmpn01-122018'!$G$2:$T$183,13,FALSE)</f>
        <v>0</v>
      </c>
      <c r="S59">
        <f>+VLOOKUP($D59,'[2]indmpn01-122018'!$G$2:$T$183,14,FALSE)</f>
        <v>0</v>
      </c>
      <c r="T59">
        <f>IFERROR(VLOOKUP(D59,[3]totalPP!$A$6:$O$187,15,FALSE),0)</f>
        <v>47</v>
      </c>
    </row>
    <row r="60" spans="1:20" x14ac:dyDescent="0.2">
      <c r="A60" t="s">
        <v>15</v>
      </c>
      <c r="B60" t="s">
        <v>127</v>
      </c>
      <c r="C60" t="s">
        <v>137</v>
      </c>
      <c r="D60" t="s">
        <v>138</v>
      </c>
      <c r="E60" s="21">
        <f>VLOOKUP(D60,[1]Datos!$B$10:$CK$224,8,FALSE)</f>
        <v>100</v>
      </c>
      <c r="F60" s="21">
        <f>VLOOKUP(D60,[1]Datos!$B$10:$CK$224,19,FALSE)</f>
        <v>142</v>
      </c>
      <c r="G60" s="21">
        <f>VLOOKUP(D60,[1]Datos!$B$10:$CK$224,51,FALSE)+VLOOKUP(D60,[1]Datos!$B$10:$CK$224,57,FALSE)</f>
        <v>0</v>
      </c>
      <c r="H60">
        <f>+VLOOKUP($D60,'[2]indmpn01-122018'!$G$2:$T$183,3,FALSE)</f>
        <v>37</v>
      </c>
      <c r="I60">
        <f>+VLOOKUP($D60,'[2]indmpn01-122018'!$G$2:$T$183,4,FALSE)</f>
        <v>48</v>
      </c>
      <c r="J60">
        <f>+VLOOKUP($D60,'[2]indmpn01-122018'!$G$2:$T$183,5,FALSE)</f>
        <v>0</v>
      </c>
      <c r="K60">
        <f>+VLOOKUP($D60,'[2]indmpn01-122018'!$G$2:$T$183,6,FALSE)</f>
        <v>29</v>
      </c>
      <c r="L60">
        <f>+VLOOKUP($D60,'[2]indmpn01-122018'!$G$2:$T$183,7,FALSE)</f>
        <v>30</v>
      </c>
      <c r="M60">
        <f>+VLOOKUP($D60,'[2]indmpn01-122018'!$G$2:$T$183,8,FALSE)</f>
        <v>38</v>
      </c>
      <c r="N60">
        <f>+VLOOKUP($D60,'[2]indmpn01-122018'!$G$2:$T$183,9,FALSE)</f>
        <v>44</v>
      </c>
      <c r="O60">
        <f>+VLOOKUP($D60,'[2]indmpn01-122018'!$G$2:$T$183,10,FALSE)</f>
        <v>45</v>
      </c>
      <c r="P60">
        <f>+VLOOKUP($D60,'[2]indmpn01-122018'!$G$2:$T$183,11,FALSE)</f>
        <v>39</v>
      </c>
      <c r="Q60">
        <f>+VLOOKUP($D60,'[2]indmpn01-122018'!$G$2:$T$183,12,FALSE)</f>
        <v>26</v>
      </c>
      <c r="R60">
        <f>+VLOOKUP($D60,'[2]indmpn01-122018'!$G$2:$T$183,13,FALSE)</f>
        <v>22</v>
      </c>
      <c r="S60">
        <f>+VLOOKUP($D60,'[2]indmpn01-122018'!$G$2:$T$183,14,FALSE)</f>
        <v>14</v>
      </c>
      <c r="T60">
        <f>IFERROR(VLOOKUP(D60,[3]totalPP!$A$6:$O$187,15,FALSE),0)</f>
        <v>227</v>
      </c>
    </row>
    <row r="61" spans="1:20" x14ac:dyDescent="0.2">
      <c r="A61" t="s">
        <v>15</v>
      </c>
      <c r="B61" t="s">
        <v>127</v>
      </c>
      <c r="C61" t="s">
        <v>139</v>
      </c>
      <c r="D61" t="s">
        <v>140</v>
      </c>
      <c r="E61" s="21">
        <f>VLOOKUP(D61,[1]Datos!$B$10:$CK$224,8,FALSE)</f>
        <v>14.666666666666666</v>
      </c>
      <c r="F61" s="21">
        <f>VLOOKUP(D61,[1]Datos!$B$10:$CK$224,19,FALSE)</f>
        <v>51</v>
      </c>
      <c r="G61" s="21">
        <f>VLOOKUP(D61,[1]Datos!$B$10:$CK$224,51,FALSE)+VLOOKUP(D61,[1]Datos!$B$10:$CK$224,57,FALSE)</f>
        <v>0</v>
      </c>
      <c r="H61">
        <f>+VLOOKUP($D61,'[2]indmpn01-122018'!$G$2:$T$183,3,FALSE)</f>
        <v>15</v>
      </c>
      <c r="I61">
        <f>+VLOOKUP($D61,'[2]indmpn01-122018'!$G$2:$T$183,4,FALSE)</f>
        <v>18</v>
      </c>
      <c r="J61">
        <f>+VLOOKUP($D61,'[2]indmpn01-122018'!$G$2:$T$183,5,FALSE)</f>
        <v>4</v>
      </c>
      <c r="K61">
        <f>+VLOOKUP($D61,'[2]indmpn01-122018'!$G$2:$T$183,6,FALSE)</f>
        <v>5</v>
      </c>
      <c r="L61">
        <f>+VLOOKUP($D61,'[2]indmpn01-122018'!$G$2:$T$183,7,FALSE)</f>
        <v>2</v>
      </c>
      <c r="M61">
        <f>+VLOOKUP($D61,'[2]indmpn01-122018'!$G$2:$T$183,8,FALSE)</f>
        <v>11</v>
      </c>
      <c r="N61">
        <f>+VLOOKUP($D61,'[2]indmpn01-122018'!$G$2:$T$183,9,FALSE)</f>
        <v>11</v>
      </c>
      <c r="O61">
        <f>+VLOOKUP($D61,'[2]indmpn01-122018'!$G$2:$T$183,10,FALSE)</f>
        <v>14</v>
      </c>
      <c r="P61">
        <f>+VLOOKUP($D61,'[2]indmpn01-122018'!$G$2:$T$183,11,FALSE)</f>
        <v>13</v>
      </c>
      <c r="Q61">
        <f>+VLOOKUP($D61,'[2]indmpn01-122018'!$G$2:$T$183,12,FALSE)</f>
        <v>10</v>
      </c>
      <c r="R61">
        <f>+VLOOKUP($D61,'[2]indmpn01-122018'!$G$2:$T$183,13,FALSE)</f>
        <v>0</v>
      </c>
      <c r="S61">
        <f>+VLOOKUP($D61,'[2]indmpn01-122018'!$G$2:$T$183,14,FALSE)</f>
        <v>1</v>
      </c>
      <c r="T61">
        <f>IFERROR(VLOOKUP(D61,[3]totalPP!$A$6:$O$187,15,FALSE),0)</f>
        <v>51</v>
      </c>
    </row>
    <row r="62" spans="1:20" x14ac:dyDescent="0.2">
      <c r="A62" t="s">
        <v>15</v>
      </c>
      <c r="B62" t="s">
        <v>127</v>
      </c>
      <c r="C62" t="s">
        <v>141</v>
      </c>
      <c r="D62" t="s">
        <v>142</v>
      </c>
      <c r="E62" s="21">
        <f>VLOOKUP(D62,[1]Datos!$B$10:$CK$224,8,FALSE)</f>
        <v>24.666666666666668</v>
      </c>
      <c r="F62" s="21">
        <f>VLOOKUP(D62,[1]Datos!$B$10:$CK$224,19,FALSE)</f>
        <v>103</v>
      </c>
      <c r="G62" s="21">
        <f>VLOOKUP(D62,[1]Datos!$B$10:$CK$224,51,FALSE)+VLOOKUP(D62,[1]Datos!$B$10:$CK$224,57,FALSE)</f>
        <v>0</v>
      </c>
      <c r="H62">
        <f>+VLOOKUP($D62,'[2]indmpn01-122018'!$G$2:$T$183,3,FALSE)</f>
        <v>12</v>
      </c>
      <c r="I62">
        <f>+VLOOKUP($D62,'[2]indmpn01-122018'!$G$2:$T$183,4,FALSE)</f>
        <v>14</v>
      </c>
      <c r="J62">
        <f>+VLOOKUP($D62,'[2]indmpn01-122018'!$G$2:$T$183,5,FALSE)</f>
        <v>2</v>
      </c>
      <c r="K62">
        <f>+VLOOKUP($D62,'[2]indmpn01-122018'!$G$2:$T$183,6,FALSE)</f>
        <v>6</v>
      </c>
      <c r="L62">
        <f>+VLOOKUP($D62,'[2]indmpn01-122018'!$G$2:$T$183,7,FALSE)</f>
        <v>2</v>
      </c>
      <c r="M62">
        <f>+VLOOKUP($D62,'[2]indmpn01-122018'!$G$2:$T$183,8,FALSE)</f>
        <v>14</v>
      </c>
      <c r="N62">
        <f>+VLOOKUP($D62,'[2]indmpn01-122018'!$G$2:$T$183,9,FALSE)</f>
        <v>14</v>
      </c>
      <c r="O62">
        <f>+VLOOKUP($D62,'[2]indmpn01-122018'!$G$2:$T$183,10,FALSE)</f>
        <v>14</v>
      </c>
      <c r="P62">
        <f>+VLOOKUP($D62,'[2]indmpn01-122018'!$G$2:$T$183,11,FALSE)</f>
        <v>14</v>
      </c>
      <c r="Q62">
        <f>+VLOOKUP($D62,'[2]indmpn01-122018'!$G$2:$T$183,12,FALSE)</f>
        <v>11</v>
      </c>
      <c r="R62">
        <f>+VLOOKUP($D62,'[2]indmpn01-122018'!$G$2:$T$183,13,FALSE)</f>
        <v>1</v>
      </c>
      <c r="S62">
        <f>+VLOOKUP($D62,'[2]indmpn01-122018'!$G$2:$T$183,14,FALSE)</f>
        <v>0</v>
      </c>
      <c r="T62">
        <f>IFERROR(VLOOKUP(D62,[3]totalPP!$A$6:$O$187,15,FALSE),0)</f>
        <v>46</v>
      </c>
    </row>
    <row r="63" spans="1:20" x14ac:dyDescent="0.2">
      <c r="A63" t="s">
        <v>15</v>
      </c>
      <c r="B63" t="s">
        <v>143</v>
      </c>
      <c r="C63" t="s">
        <v>143</v>
      </c>
      <c r="D63" t="s">
        <v>144</v>
      </c>
      <c r="E63" s="21">
        <f>VLOOKUP(D63,[1]Datos!$B$10:$CK$224,8,FALSE)</f>
        <v>310</v>
      </c>
      <c r="F63" s="21">
        <f>VLOOKUP(D63,[1]Datos!$B$10:$CK$224,19,FALSE)</f>
        <v>422</v>
      </c>
      <c r="G63" s="21">
        <f>VLOOKUP(D63,[1]Datos!$B$10:$CK$224,51,FALSE)+VLOOKUP(D63,[1]Datos!$B$10:$CK$224,57,FALSE)</f>
        <v>0</v>
      </c>
      <c r="H63">
        <f>+VLOOKUP($D63,'[2]indmpn01-122018'!$G$2:$T$183,3,FALSE)</f>
        <v>170</v>
      </c>
      <c r="I63">
        <f>+VLOOKUP($D63,'[2]indmpn01-122018'!$G$2:$T$183,4,FALSE)</f>
        <v>237</v>
      </c>
      <c r="J63">
        <f>+VLOOKUP($D63,'[2]indmpn01-122018'!$G$2:$T$183,5,FALSE)</f>
        <v>21</v>
      </c>
      <c r="K63">
        <f>+VLOOKUP($D63,'[2]indmpn01-122018'!$G$2:$T$183,6,FALSE)</f>
        <v>85</v>
      </c>
      <c r="L63">
        <f>+VLOOKUP($D63,'[2]indmpn01-122018'!$G$2:$T$183,7,FALSE)</f>
        <v>63</v>
      </c>
      <c r="M63">
        <f>+VLOOKUP($D63,'[2]indmpn01-122018'!$G$2:$T$183,8,FALSE)</f>
        <v>77</v>
      </c>
      <c r="N63">
        <f>+VLOOKUP($D63,'[2]indmpn01-122018'!$G$2:$T$183,9,FALSE)</f>
        <v>226</v>
      </c>
      <c r="O63">
        <f>+VLOOKUP($D63,'[2]indmpn01-122018'!$G$2:$T$183,10,FALSE)</f>
        <v>256</v>
      </c>
      <c r="P63">
        <f>+VLOOKUP($D63,'[2]indmpn01-122018'!$G$2:$T$183,11,FALSE)</f>
        <v>109</v>
      </c>
      <c r="Q63">
        <f>+VLOOKUP($D63,'[2]indmpn01-122018'!$G$2:$T$183,12,FALSE)</f>
        <v>32</v>
      </c>
      <c r="R63">
        <f>+VLOOKUP($D63,'[2]indmpn01-122018'!$G$2:$T$183,13,FALSE)</f>
        <v>52</v>
      </c>
      <c r="S63">
        <f>+VLOOKUP($D63,'[2]indmpn01-122018'!$G$2:$T$183,14,FALSE)</f>
        <v>0</v>
      </c>
      <c r="T63">
        <f>IFERROR(VLOOKUP(D63,[3]totalPP!$A$6:$O$187,15,FALSE),0)</f>
        <v>320</v>
      </c>
    </row>
    <row r="64" spans="1:20" x14ac:dyDescent="0.2">
      <c r="A64" t="s">
        <v>15</v>
      </c>
      <c r="B64" t="s">
        <v>143</v>
      </c>
      <c r="C64" t="s">
        <v>145</v>
      </c>
      <c r="D64" t="s">
        <v>146</v>
      </c>
      <c r="E64" s="21">
        <f>VLOOKUP(D64,[1]Datos!$B$10:$CK$224,8,FALSE)</f>
        <v>75</v>
      </c>
      <c r="F64" s="21">
        <f>VLOOKUP(D64,[1]Datos!$B$10:$CK$224,19,FALSE)</f>
        <v>111</v>
      </c>
      <c r="G64" s="21">
        <f>VLOOKUP(D64,[1]Datos!$B$10:$CK$224,51,FALSE)+VLOOKUP(D64,[1]Datos!$B$10:$CK$224,57,FALSE)</f>
        <v>0</v>
      </c>
      <c r="H64">
        <f>+VLOOKUP($D64,'[2]indmpn01-122018'!$G$2:$T$183,3,FALSE)</f>
        <v>85</v>
      </c>
      <c r="I64">
        <f>+VLOOKUP($D64,'[2]indmpn01-122018'!$G$2:$T$183,4,FALSE)</f>
        <v>112</v>
      </c>
      <c r="J64">
        <f>+VLOOKUP($D64,'[2]indmpn01-122018'!$G$2:$T$183,5,FALSE)</f>
        <v>11</v>
      </c>
      <c r="K64">
        <f>+VLOOKUP($D64,'[2]indmpn01-122018'!$G$2:$T$183,6,FALSE)</f>
        <v>41</v>
      </c>
      <c r="L64">
        <f>+VLOOKUP($D64,'[2]indmpn01-122018'!$G$2:$T$183,7,FALSE)</f>
        <v>47</v>
      </c>
      <c r="M64">
        <f>+VLOOKUP($D64,'[2]indmpn01-122018'!$G$2:$T$183,8,FALSE)</f>
        <v>44</v>
      </c>
      <c r="N64">
        <f>+VLOOKUP($D64,'[2]indmpn01-122018'!$G$2:$T$183,9,FALSE)</f>
        <v>103</v>
      </c>
      <c r="O64">
        <f>+VLOOKUP($D64,'[2]indmpn01-122018'!$G$2:$T$183,10,FALSE)</f>
        <v>104</v>
      </c>
      <c r="P64">
        <f>+VLOOKUP($D64,'[2]indmpn01-122018'!$G$2:$T$183,11,FALSE)</f>
        <v>50</v>
      </c>
      <c r="Q64">
        <f>+VLOOKUP($D64,'[2]indmpn01-122018'!$G$2:$T$183,12,FALSE)</f>
        <v>45</v>
      </c>
      <c r="R64">
        <f>+VLOOKUP($D64,'[2]indmpn01-122018'!$G$2:$T$183,13,FALSE)</f>
        <v>12</v>
      </c>
      <c r="S64">
        <f>+VLOOKUP($D64,'[2]indmpn01-122018'!$G$2:$T$183,14,FALSE)</f>
        <v>15</v>
      </c>
      <c r="T64">
        <f>IFERROR(VLOOKUP(D64,[3]totalPP!$A$6:$O$187,15,FALSE),0)</f>
        <v>250</v>
      </c>
    </row>
    <row r="65" spans="1:20" x14ac:dyDescent="0.2">
      <c r="A65" t="s">
        <v>15</v>
      </c>
      <c r="B65" t="s">
        <v>143</v>
      </c>
      <c r="C65" t="s">
        <v>147</v>
      </c>
      <c r="D65" t="s">
        <v>148</v>
      </c>
      <c r="E65" s="21">
        <f>VLOOKUP(D65,[1]Datos!$B$10:$CK$224,8,FALSE)</f>
        <v>41</v>
      </c>
      <c r="F65" s="21">
        <f>VLOOKUP(D65,[1]Datos!$B$10:$CK$224,19,FALSE)</f>
        <v>46</v>
      </c>
      <c r="G65" s="21">
        <f>VLOOKUP(D65,[1]Datos!$B$10:$CK$224,51,FALSE)+VLOOKUP(D65,[1]Datos!$B$10:$CK$224,57,FALSE)</f>
        <v>0</v>
      </c>
      <c r="H65">
        <f>+VLOOKUP($D65,'[2]indmpn01-122018'!$G$2:$T$183,3,FALSE)</f>
        <v>40</v>
      </c>
      <c r="I65">
        <f>+VLOOKUP($D65,'[2]indmpn01-122018'!$G$2:$T$183,4,FALSE)</f>
        <v>51</v>
      </c>
      <c r="J65">
        <f>+VLOOKUP($D65,'[2]indmpn01-122018'!$G$2:$T$183,5,FALSE)</f>
        <v>10</v>
      </c>
      <c r="K65">
        <f>+VLOOKUP($D65,'[2]indmpn01-122018'!$G$2:$T$183,6,FALSE)</f>
        <v>38</v>
      </c>
      <c r="L65">
        <f>+VLOOKUP($D65,'[2]indmpn01-122018'!$G$2:$T$183,7,FALSE)</f>
        <v>39</v>
      </c>
      <c r="M65">
        <f>+VLOOKUP($D65,'[2]indmpn01-122018'!$G$2:$T$183,8,FALSE)</f>
        <v>39</v>
      </c>
      <c r="N65">
        <f>+VLOOKUP($D65,'[2]indmpn01-122018'!$G$2:$T$183,9,FALSE)</f>
        <v>51</v>
      </c>
      <c r="O65">
        <f>+VLOOKUP($D65,'[2]indmpn01-122018'!$G$2:$T$183,10,FALSE)</f>
        <v>66</v>
      </c>
      <c r="P65">
        <f>+VLOOKUP($D65,'[2]indmpn01-122018'!$G$2:$T$183,11,FALSE)</f>
        <v>37</v>
      </c>
      <c r="Q65">
        <f>+VLOOKUP($D65,'[2]indmpn01-122018'!$G$2:$T$183,12,FALSE)</f>
        <v>22</v>
      </c>
      <c r="R65">
        <f>+VLOOKUP($D65,'[2]indmpn01-122018'!$G$2:$T$183,13,FALSE)</f>
        <v>23</v>
      </c>
      <c r="S65">
        <f>+VLOOKUP($D65,'[2]indmpn01-122018'!$G$2:$T$183,14,FALSE)</f>
        <v>16</v>
      </c>
      <c r="T65">
        <f>IFERROR(VLOOKUP(D65,[3]totalPP!$A$6:$O$187,15,FALSE),0)</f>
        <v>65</v>
      </c>
    </row>
    <row r="66" spans="1:20" x14ac:dyDescent="0.2">
      <c r="A66" t="s">
        <v>15</v>
      </c>
      <c r="B66" t="s">
        <v>143</v>
      </c>
      <c r="C66" t="s">
        <v>149</v>
      </c>
      <c r="D66" t="s">
        <v>150</v>
      </c>
      <c r="E66" s="21">
        <f>VLOOKUP(D66,[1]Datos!$B$10:$CK$224,8,FALSE)</f>
        <v>30.333333333333332</v>
      </c>
      <c r="F66" s="21">
        <f>VLOOKUP(D66,[1]Datos!$B$10:$CK$224,19,FALSE)</f>
        <v>70</v>
      </c>
      <c r="G66" s="21">
        <f>VLOOKUP(D66,[1]Datos!$B$10:$CK$224,51,FALSE)+VLOOKUP(D66,[1]Datos!$B$10:$CK$224,57,FALSE)</f>
        <v>0</v>
      </c>
      <c r="H66">
        <f>+VLOOKUP($D66,'[2]indmpn01-122018'!$G$2:$T$183,3,FALSE)</f>
        <v>17</v>
      </c>
      <c r="I66">
        <f>+VLOOKUP($D66,'[2]indmpn01-122018'!$G$2:$T$183,4,FALSE)</f>
        <v>22</v>
      </c>
      <c r="J66">
        <f>+VLOOKUP($D66,'[2]indmpn01-122018'!$G$2:$T$183,5,FALSE)</f>
        <v>5</v>
      </c>
      <c r="K66">
        <f>+VLOOKUP($D66,'[2]indmpn01-122018'!$G$2:$T$183,6,FALSE)</f>
        <v>16</v>
      </c>
      <c r="L66">
        <f>+VLOOKUP($D66,'[2]indmpn01-122018'!$G$2:$T$183,7,FALSE)</f>
        <v>24</v>
      </c>
      <c r="M66">
        <f>+VLOOKUP($D66,'[2]indmpn01-122018'!$G$2:$T$183,8,FALSE)</f>
        <v>22</v>
      </c>
      <c r="N66">
        <f>+VLOOKUP($D66,'[2]indmpn01-122018'!$G$2:$T$183,9,FALSE)</f>
        <v>22</v>
      </c>
      <c r="O66">
        <f>+VLOOKUP($D66,'[2]indmpn01-122018'!$G$2:$T$183,10,FALSE)</f>
        <v>37</v>
      </c>
      <c r="P66">
        <f>+VLOOKUP($D66,'[2]indmpn01-122018'!$G$2:$T$183,11,FALSE)</f>
        <v>22</v>
      </c>
      <c r="Q66">
        <f>+VLOOKUP($D66,'[2]indmpn01-122018'!$G$2:$T$183,12,FALSE)</f>
        <v>19</v>
      </c>
      <c r="R66">
        <f>+VLOOKUP($D66,'[2]indmpn01-122018'!$G$2:$T$183,13,FALSE)</f>
        <v>3</v>
      </c>
      <c r="S66">
        <f>+VLOOKUP($D66,'[2]indmpn01-122018'!$G$2:$T$183,14,FALSE)</f>
        <v>4</v>
      </c>
      <c r="T66">
        <f>IFERROR(VLOOKUP(D66,[3]totalPP!$A$6:$O$187,15,FALSE),0)</f>
        <v>46</v>
      </c>
    </row>
    <row r="67" spans="1:20" x14ac:dyDescent="0.2">
      <c r="A67" t="s">
        <v>151</v>
      </c>
      <c r="B67" t="s">
        <v>152</v>
      </c>
      <c r="C67" t="s">
        <v>153</v>
      </c>
      <c r="D67" t="s">
        <v>154</v>
      </c>
      <c r="E67" s="21">
        <f>VLOOKUP(D67,[1]Datos!$B$10:$CK$224,8,FALSE)</f>
        <v>24.333333333333332</v>
      </c>
      <c r="F67" s="21">
        <f>VLOOKUP(D67,[1]Datos!$B$10:$CK$224,19,FALSE)</f>
        <v>127</v>
      </c>
      <c r="G67" s="21">
        <f>VLOOKUP(D67,[1]Datos!$B$10:$CK$224,51,FALSE)+VLOOKUP(D67,[1]Datos!$B$10:$CK$224,57,FALSE)</f>
        <v>0</v>
      </c>
      <c r="H67">
        <f>+VLOOKUP($D67,'[2]indmpn01-122018'!$G$2:$T$183,3,FALSE)</f>
        <v>22</v>
      </c>
      <c r="I67">
        <f>+VLOOKUP($D67,'[2]indmpn01-122018'!$G$2:$T$183,4,FALSE)</f>
        <v>29</v>
      </c>
      <c r="J67">
        <f>+VLOOKUP($D67,'[2]indmpn01-122018'!$G$2:$T$183,5,FALSE)</f>
        <v>5</v>
      </c>
      <c r="K67">
        <f>+VLOOKUP($D67,'[2]indmpn01-122018'!$G$2:$T$183,6,FALSE)</f>
        <v>26</v>
      </c>
      <c r="L67">
        <f>+VLOOKUP($D67,'[2]indmpn01-122018'!$G$2:$T$183,7,FALSE)</f>
        <v>24</v>
      </c>
      <c r="M67">
        <f>+VLOOKUP($D67,'[2]indmpn01-122018'!$G$2:$T$183,8,FALSE)</f>
        <v>24</v>
      </c>
      <c r="N67">
        <f>+VLOOKUP($D67,'[2]indmpn01-122018'!$G$2:$T$183,9,FALSE)</f>
        <v>29</v>
      </c>
      <c r="O67">
        <f>+VLOOKUP($D67,'[2]indmpn01-122018'!$G$2:$T$183,10,FALSE)</f>
        <v>28</v>
      </c>
      <c r="P67">
        <f>+VLOOKUP($D67,'[2]indmpn01-122018'!$G$2:$T$183,11,FALSE)</f>
        <v>35</v>
      </c>
      <c r="Q67">
        <f>+VLOOKUP($D67,'[2]indmpn01-122018'!$G$2:$T$183,12,FALSE)</f>
        <v>33</v>
      </c>
      <c r="R67">
        <f>+VLOOKUP($D67,'[2]indmpn01-122018'!$G$2:$T$183,13,FALSE)</f>
        <v>29</v>
      </c>
      <c r="S67">
        <f>+VLOOKUP($D67,'[2]indmpn01-122018'!$G$2:$T$183,14,FALSE)</f>
        <v>16</v>
      </c>
      <c r="T67">
        <f>IFERROR(VLOOKUP(D67,[3]totalPP!$A$6:$O$187,15,FALSE),0)</f>
        <v>120</v>
      </c>
    </row>
    <row r="68" spans="1:20" x14ac:dyDescent="0.2">
      <c r="A68" t="s">
        <v>151</v>
      </c>
      <c r="B68" t="s">
        <v>152</v>
      </c>
      <c r="C68" t="s">
        <v>155</v>
      </c>
      <c r="D68" t="s">
        <v>156</v>
      </c>
      <c r="E68" s="21">
        <f>VLOOKUP(D68,[1]Datos!$B$10:$CK$224,8,FALSE)</f>
        <v>302</v>
      </c>
      <c r="F68" s="21">
        <f>VLOOKUP(D68,[1]Datos!$B$10:$CK$224,19,FALSE)</f>
        <v>755</v>
      </c>
      <c r="G68" s="21">
        <f>VLOOKUP(D68,[1]Datos!$B$10:$CK$224,51,FALSE)+VLOOKUP(D68,[1]Datos!$B$10:$CK$224,57,FALSE)</f>
        <v>1161</v>
      </c>
      <c r="H68">
        <f>+VLOOKUP($D68,'[2]indmpn01-122018'!$G$2:$T$183,3,FALSE)</f>
        <v>209</v>
      </c>
      <c r="I68">
        <f>+VLOOKUP($D68,'[2]indmpn01-122018'!$G$2:$T$183,4,FALSE)</f>
        <v>318</v>
      </c>
      <c r="J68">
        <f>+VLOOKUP($D68,'[2]indmpn01-122018'!$G$2:$T$183,5,FALSE)</f>
        <v>25</v>
      </c>
      <c r="K68">
        <f>+VLOOKUP($D68,'[2]indmpn01-122018'!$G$2:$T$183,6,FALSE)</f>
        <v>223</v>
      </c>
      <c r="L68">
        <f>+VLOOKUP($D68,'[2]indmpn01-122018'!$G$2:$T$183,7,FALSE)</f>
        <v>320</v>
      </c>
      <c r="M68">
        <f>+VLOOKUP($D68,'[2]indmpn01-122018'!$G$2:$T$183,8,FALSE)</f>
        <v>148</v>
      </c>
      <c r="N68">
        <f>+VLOOKUP($D68,'[2]indmpn01-122018'!$G$2:$T$183,9,FALSE)</f>
        <v>318</v>
      </c>
      <c r="O68">
        <f>+VLOOKUP($D68,'[2]indmpn01-122018'!$G$2:$T$183,10,FALSE)</f>
        <v>508</v>
      </c>
      <c r="P68">
        <f>+VLOOKUP($D68,'[2]indmpn01-122018'!$G$2:$T$183,11,FALSE)</f>
        <v>190</v>
      </c>
      <c r="Q68">
        <f>+VLOOKUP($D68,'[2]indmpn01-122018'!$G$2:$T$183,12,FALSE)</f>
        <v>88</v>
      </c>
      <c r="R68">
        <f>+VLOOKUP($D68,'[2]indmpn01-122018'!$G$2:$T$183,13,FALSE)</f>
        <v>114</v>
      </c>
      <c r="S68">
        <f>+VLOOKUP($D68,'[2]indmpn01-122018'!$G$2:$T$183,14,FALSE)</f>
        <v>66</v>
      </c>
      <c r="T68">
        <f>IFERROR(VLOOKUP(D68,[3]totalPP!$A$6:$O$187,15,FALSE),0)</f>
        <v>833</v>
      </c>
    </row>
    <row r="69" spans="1:20" x14ac:dyDescent="0.2">
      <c r="A69" t="s">
        <v>151</v>
      </c>
      <c r="B69" t="s">
        <v>152</v>
      </c>
      <c r="C69" t="s">
        <v>157</v>
      </c>
      <c r="D69" t="s">
        <v>158</v>
      </c>
      <c r="E69" s="21">
        <f>VLOOKUP(D69,[1]Datos!$B$10:$CK$224,8,FALSE)</f>
        <v>91.333333333333329</v>
      </c>
      <c r="F69" s="21">
        <f>VLOOKUP(D69,[1]Datos!$B$10:$CK$224,19,FALSE)</f>
        <v>246</v>
      </c>
      <c r="G69" s="21">
        <f>VLOOKUP(D69,[1]Datos!$B$10:$CK$224,51,FALSE)+VLOOKUP(D69,[1]Datos!$B$10:$CK$224,57,FALSE)</f>
        <v>0</v>
      </c>
      <c r="H69">
        <f>+VLOOKUP($D69,'[2]indmpn01-122018'!$G$2:$T$183,3,FALSE)</f>
        <v>64</v>
      </c>
      <c r="I69">
        <f>+VLOOKUP($D69,'[2]indmpn01-122018'!$G$2:$T$183,4,FALSE)</f>
        <v>82</v>
      </c>
      <c r="J69">
        <f>+VLOOKUP($D69,'[2]indmpn01-122018'!$G$2:$T$183,5,FALSE)</f>
        <v>4</v>
      </c>
      <c r="K69">
        <f>+VLOOKUP($D69,'[2]indmpn01-122018'!$G$2:$T$183,6,FALSE)</f>
        <v>60</v>
      </c>
      <c r="L69">
        <f>+VLOOKUP($D69,'[2]indmpn01-122018'!$G$2:$T$183,7,FALSE)</f>
        <v>32</v>
      </c>
      <c r="M69">
        <f>+VLOOKUP($D69,'[2]indmpn01-122018'!$G$2:$T$183,8,FALSE)</f>
        <v>58</v>
      </c>
      <c r="N69">
        <f>+VLOOKUP($D69,'[2]indmpn01-122018'!$G$2:$T$183,9,FALSE)</f>
        <v>83</v>
      </c>
      <c r="O69">
        <f>+VLOOKUP($D69,'[2]indmpn01-122018'!$G$2:$T$183,10,FALSE)</f>
        <v>82</v>
      </c>
      <c r="P69">
        <f>+VLOOKUP($D69,'[2]indmpn01-122018'!$G$2:$T$183,11,FALSE)</f>
        <v>61</v>
      </c>
      <c r="Q69">
        <f>+VLOOKUP($D69,'[2]indmpn01-122018'!$G$2:$T$183,12,FALSE)</f>
        <v>24</v>
      </c>
      <c r="R69">
        <f>+VLOOKUP($D69,'[2]indmpn01-122018'!$G$2:$T$183,13,FALSE)</f>
        <v>59</v>
      </c>
      <c r="S69">
        <f>+VLOOKUP($D69,'[2]indmpn01-122018'!$G$2:$T$183,14,FALSE)</f>
        <v>38</v>
      </c>
      <c r="T69">
        <f>IFERROR(VLOOKUP(D69,[3]totalPP!$A$6:$O$187,15,FALSE),0)</f>
        <v>254</v>
      </c>
    </row>
    <row r="70" spans="1:20" x14ac:dyDescent="0.2">
      <c r="A70" t="s">
        <v>151</v>
      </c>
      <c r="B70" t="s">
        <v>152</v>
      </c>
      <c r="C70" t="s">
        <v>159</v>
      </c>
      <c r="D70" t="s">
        <v>160</v>
      </c>
      <c r="E70" s="21">
        <f>VLOOKUP(D70,[1]Datos!$B$10:$CK$224,8,FALSE)</f>
        <v>228.66666666666666</v>
      </c>
      <c r="F70" s="21">
        <f>VLOOKUP(D70,[1]Datos!$B$10:$CK$224,19,FALSE)</f>
        <v>573</v>
      </c>
      <c r="G70" s="21">
        <f>VLOOKUP(D70,[1]Datos!$B$10:$CK$224,51,FALSE)+VLOOKUP(D70,[1]Datos!$B$10:$CK$224,57,FALSE)</f>
        <v>0</v>
      </c>
      <c r="H70">
        <f>+VLOOKUP($D70,'[2]indmpn01-122018'!$G$2:$T$183,3,FALSE)</f>
        <v>113</v>
      </c>
      <c r="I70">
        <f>+VLOOKUP($D70,'[2]indmpn01-122018'!$G$2:$T$183,4,FALSE)</f>
        <v>213</v>
      </c>
      <c r="J70">
        <f>+VLOOKUP($D70,'[2]indmpn01-122018'!$G$2:$T$183,5,FALSE)</f>
        <v>26</v>
      </c>
      <c r="K70">
        <f>+VLOOKUP($D70,'[2]indmpn01-122018'!$G$2:$T$183,6,FALSE)</f>
        <v>122</v>
      </c>
      <c r="L70">
        <f>+VLOOKUP($D70,'[2]indmpn01-122018'!$G$2:$T$183,7,FALSE)</f>
        <v>276</v>
      </c>
      <c r="M70">
        <f>+VLOOKUP($D70,'[2]indmpn01-122018'!$G$2:$T$183,8,FALSE)</f>
        <v>112</v>
      </c>
      <c r="N70">
        <f>+VLOOKUP($D70,'[2]indmpn01-122018'!$G$2:$T$183,9,FALSE)</f>
        <v>209</v>
      </c>
      <c r="O70">
        <f>+VLOOKUP($D70,'[2]indmpn01-122018'!$G$2:$T$183,10,FALSE)</f>
        <v>230</v>
      </c>
      <c r="P70">
        <f>+VLOOKUP($D70,'[2]indmpn01-122018'!$G$2:$T$183,11,FALSE)</f>
        <v>157</v>
      </c>
      <c r="Q70">
        <f>+VLOOKUP($D70,'[2]indmpn01-122018'!$G$2:$T$183,12,FALSE)</f>
        <v>146</v>
      </c>
      <c r="R70">
        <f>+VLOOKUP($D70,'[2]indmpn01-122018'!$G$2:$T$183,13,FALSE)</f>
        <v>83</v>
      </c>
      <c r="S70">
        <f>+VLOOKUP($D70,'[2]indmpn01-122018'!$G$2:$T$183,14,FALSE)</f>
        <v>59</v>
      </c>
      <c r="T70">
        <f>IFERROR(VLOOKUP(D70,[3]totalPP!$A$6:$O$187,15,FALSE),0)</f>
        <v>523</v>
      </c>
    </row>
    <row r="71" spans="1:20" x14ac:dyDescent="0.2">
      <c r="A71" t="s">
        <v>151</v>
      </c>
      <c r="B71" t="s">
        <v>152</v>
      </c>
      <c r="C71" t="s">
        <v>161</v>
      </c>
      <c r="D71" t="s">
        <v>162</v>
      </c>
      <c r="E71" s="21">
        <f>VLOOKUP(D71,[1]Datos!$B$10:$CK$224,8,FALSE)</f>
        <v>156</v>
      </c>
      <c r="F71" s="21">
        <f>VLOOKUP(D71,[1]Datos!$B$10:$CK$224,19,FALSE)</f>
        <v>471</v>
      </c>
      <c r="G71" s="21">
        <f>VLOOKUP(D71,[1]Datos!$B$10:$CK$224,51,FALSE)+VLOOKUP(D71,[1]Datos!$B$10:$CK$224,57,FALSE)</f>
        <v>0</v>
      </c>
      <c r="H71">
        <f>+VLOOKUP($D71,'[2]indmpn01-122018'!$G$2:$T$183,3,FALSE)</f>
        <v>68</v>
      </c>
      <c r="I71">
        <f>+VLOOKUP($D71,'[2]indmpn01-122018'!$G$2:$T$183,4,FALSE)</f>
        <v>141</v>
      </c>
      <c r="J71">
        <f>+VLOOKUP($D71,'[2]indmpn01-122018'!$G$2:$T$183,5,FALSE)</f>
        <v>14</v>
      </c>
      <c r="K71">
        <f>+VLOOKUP($D71,'[2]indmpn01-122018'!$G$2:$T$183,6,FALSE)</f>
        <v>67</v>
      </c>
      <c r="L71">
        <f>+VLOOKUP($D71,'[2]indmpn01-122018'!$G$2:$T$183,7,FALSE)</f>
        <v>27</v>
      </c>
      <c r="M71">
        <f>+VLOOKUP($D71,'[2]indmpn01-122018'!$G$2:$T$183,8,FALSE)</f>
        <v>112</v>
      </c>
      <c r="N71">
        <f>+VLOOKUP($D71,'[2]indmpn01-122018'!$G$2:$T$183,9,FALSE)</f>
        <v>139</v>
      </c>
      <c r="O71">
        <f>+VLOOKUP($D71,'[2]indmpn01-122018'!$G$2:$T$183,10,FALSE)</f>
        <v>140</v>
      </c>
      <c r="P71">
        <f>+VLOOKUP($D71,'[2]indmpn01-122018'!$G$2:$T$183,11,FALSE)</f>
        <v>122</v>
      </c>
      <c r="Q71">
        <f>+VLOOKUP($D71,'[2]indmpn01-122018'!$G$2:$T$183,12,FALSE)</f>
        <v>88</v>
      </c>
      <c r="R71">
        <f>+VLOOKUP($D71,'[2]indmpn01-122018'!$G$2:$T$183,13,FALSE)</f>
        <v>66</v>
      </c>
      <c r="S71">
        <f>+VLOOKUP($D71,'[2]indmpn01-122018'!$G$2:$T$183,14,FALSE)</f>
        <v>15</v>
      </c>
      <c r="T71">
        <f>IFERROR(VLOOKUP(D71,[3]totalPP!$A$6:$O$187,15,FALSE),0)</f>
        <v>357</v>
      </c>
    </row>
    <row r="72" spans="1:20" x14ac:dyDescent="0.2">
      <c r="A72" t="s">
        <v>151</v>
      </c>
      <c r="B72" t="s">
        <v>163</v>
      </c>
      <c r="C72" t="s">
        <v>164</v>
      </c>
      <c r="D72" t="s">
        <v>165</v>
      </c>
      <c r="E72" s="21">
        <f>VLOOKUP(D72,[1]Datos!$B$10:$CK$224,8,FALSE)</f>
        <v>25.333333333333332</v>
      </c>
      <c r="F72" s="21">
        <f>VLOOKUP(D72,[1]Datos!$B$10:$CK$224,19,FALSE)</f>
        <v>80</v>
      </c>
      <c r="G72" s="21">
        <f>VLOOKUP(D72,[1]Datos!$B$10:$CK$224,51,FALSE)+VLOOKUP(D72,[1]Datos!$B$10:$CK$224,57,FALSE)</f>
        <v>0</v>
      </c>
      <c r="H72">
        <f>+VLOOKUP($D72,'[2]indmpn01-122018'!$G$2:$T$183,3,FALSE)</f>
        <v>4</v>
      </c>
      <c r="I72">
        <f>+VLOOKUP($D72,'[2]indmpn01-122018'!$G$2:$T$183,4,FALSE)</f>
        <v>12</v>
      </c>
      <c r="J72">
        <f>+VLOOKUP($D72,'[2]indmpn01-122018'!$G$2:$T$183,5,FALSE)</f>
        <v>4</v>
      </c>
      <c r="K72">
        <f>+VLOOKUP($D72,'[2]indmpn01-122018'!$G$2:$T$183,6,FALSE)</f>
        <v>3</v>
      </c>
      <c r="L72">
        <f>+VLOOKUP($D72,'[2]indmpn01-122018'!$G$2:$T$183,7,FALSE)</f>
        <v>4</v>
      </c>
      <c r="M72">
        <f>+VLOOKUP($D72,'[2]indmpn01-122018'!$G$2:$T$183,8,FALSE)</f>
        <v>6</v>
      </c>
      <c r="N72">
        <f>+VLOOKUP($D72,'[2]indmpn01-122018'!$G$2:$T$183,9,FALSE)</f>
        <v>10</v>
      </c>
      <c r="O72">
        <f>+VLOOKUP($D72,'[2]indmpn01-122018'!$G$2:$T$183,10,FALSE)</f>
        <v>16</v>
      </c>
      <c r="P72">
        <f>+VLOOKUP($D72,'[2]indmpn01-122018'!$G$2:$T$183,11,FALSE)</f>
        <v>10</v>
      </c>
      <c r="Q72">
        <f>+VLOOKUP($D72,'[2]indmpn01-122018'!$G$2:$T$183,12,FALSE)</f>
        <v>7</v>
      </c>
      <c r="R72">
        <f>+VLOOKUP($D72,'[2]indmpn01-122018'!$G$2:$T$183,13,FALSE)</f>
        <v>2</v>
      </c>
      <c r="S72">
        <f>+VLOOKUP($D72,'[2]indmpn01-122018'!$G$2:$T$183,14,FALSE)</f>
        <v>3</v>
      </c>
      <c r="T72">
        <f>IFERROR(VLOOKUP(D72,[3]totalPP!$A$6:$O$187,15,FALSE),0)</f>
        <v>55</v>
      </c>
    </row>
    <row r="73" spans="1:20" x14ac:dyDescent="0.2">
      <c r="A73" t="s">
        <v>151</v>
      </c>
      <c r="B73" t="s">
        <v>163</v>
      </c>
      <c r="C73" t="s">
        <v>163</v>
      </c>
      <c r="D73" t="s">
        <v>166</v>
      </c>
      <c r="E73" s="21">
        <f>VLOOKUP(D73,[1]Datos!$B$10:$CK$224,8,FALSE)</f>
        <v>167</v>
      </c>
      <c r="F73" s="21">
        <f>VLOOKUP(D73,[1]Datos!$B$10:$CK$224,19,FALSE)</f>
        <v>377</v>
      </c>
      <c r="G73" s="21">
        <f>VLOOKUP(D73,[1]Datos!$B$10:$CK$224,51,FALSE)+VLOOKUP(D73,[1]Datos!$B$10:$CK$224,57,FALSE)</f>
        <v>0</v>
      </c>
      <c r="H73">
        <f>+VLOOKUP($D73,'[2]indmpn01-122018'!$G$2:$T$183,3,FALSE)</f>
        <v>17</v>
      </c>
      <c r="I73">
        <f>+VLOOKUP($D73,'[2]indmpn01-122018'!$G$2:$T$183,4,FALSE)</f>
        <v>139</v>
      </c>
      <c r="J73">
        <f>+VLOOKUP($D73,'[2]indmpn01-122018'!$G$2:$T$183,5,FALSE)</f>
        <v>20</v>
      </c>
      <c r="K73">
        <f>+VLOOKUP($D73,'[2]indmpn01-122018'!$G$2:$T$183,6,FALSE)</f>
        <v>55</v>
      </c>
      <c r="L73">
        <f>+VLOOKUP($D73,'[2]indmpn01-122018'!$G$2:$T$183,7,FALSE)</f>
        <v>55</v>
      </c>
      <c r="M73">
        <f>+VLOOKUP($D73,'[2]indmpn01-122018'!$G$2:$T$183,8,FALSE)</f>
        <v>79</v>
      </c>
      <c r="N73">
        <f>+VLOOKUP($D73,'[2]indmpn01-122018'!$G$2:$T$183,9,FALSE)</f>
        <v>133</v>
      </c>
      <c r="O73">
        <f>+VLOOKUP($D73,'[2]indmpn01-122018'!$G$2:$T$183,10,FALSE)</f>
        <v>131</v>
      </c>
      <c r="P73">
        <f>+VLOOKUP($D73,'[2]indmpn01-122018'!$G$2:$T$183,11,FALSE)</f>
        <v>110</v>
      </c>
      <c r="Q73">
        <f>+VLOOKUP($D73,'[2]indmpn01-122018'!$G$2:$T$183,12,FALSE)</f>
        <v>86</v>
      </c>
      <c r="R73">
        <f>+VLOOKUP($D73,'[2]indmpn01-122018'!$G$2:$T$183,13,FALSE)</f>
        <v>1</v>
      </c>
      <c r="S73">
        <f>+VLOOKUP($D73,'[2]indmpn01-122018'!$G$2:$T$183,14,FALSE)</f>
        <v>0</v>
      </c>
      <c r="T73">
        <f>IFERROR(VLOOKUP(D73,[3]totalPP!$A$6:$O$187,15,FALSE),0)</f>
        <v>203</v>
      </c>
    </row>
    <row r="74" spans="1:20" x14ac:dyDescent="0.2">
      <c r="A74" t="s">
        <v>151</v>
      </c>
      <c r="B74" t="s">
        <v>163</v>
      </c>
      <c r="C74" t="s">
        <v>167</v>
      </c>
      <c r="D74" t="s">
        <v>168</v>
      </c>
      <c r="E74" s="21">
        <f>VLOOKUP(D74,[1]Datos!$B$10:$CK$224,8,FALSE)</f>
        <v>46</v>
      </c>
      <c r="F74" s="21">
        <f>VLOOKUP(D74,[1]Datos!$B$10:$CK$224,19,FALSE)</f>
        <v>151</v>
      </c>
      <c r="G74" s="21">
        <f>VLOOKUP(D74,[1]Datos!$B$10:$CK$224,51,FALSE)+VLOOKUP(D74,[1]Datos!$B$10:$CK$224,57,FALSE)</f>
        <v>0</v>
      </c>
      <c r="H74">
        <f>+VLOOKUP($D74,'[2]indmpn01-122018'!$G$2:$T$183,3,FALSE)</f>
        <v>19</v>
      </c>
      <c r="I74">
        <f>+VLOOKUP($D74,'[2]indmpn01-122018'!$G$2:$T$183,4,FALSE)</f>
        <v>46</v>
      </c>
      <c r="J74">
        <f>+VLOOKUP($D74,'[2]indmpn01-122018'!$G$2:$T$183,5,FALSE)</f>
        <v>4</v>
      </c>
      <c r="K74">
        <f>+VLOOKUP($D74,'[2]indmpn01-122018'!$G$2:$T$183,6,FALSE)</f>
        <v>21</v>
      </c>
      <c r="L74">
        <f>+VLOOKUP($D74,'[2]indmpn01-122018'!$G$2:$T$183,7,FALSE)</f>
        <v>36</v>
      </c>
      <c r="M74">
        <f>+VLOOKUP($D74,'[2]indmpn01-122018'!$G$2:$T$183,8,FALSE)</f>
        <v>32</v>
      </c>
      <c r="N74">
        <f>+VLOOKUP($D74,'[2]indmpn01-122018'!$G$2:$T$183,9,FALSE)</f>
        <v>43</v>
      </c>
      <c r="O74">
        <f>+VLOOKUP($D74,'[2]indmpn01-122018'!$G$2:$T$183,10,FALSE)</f>
        <v>48</v>
      </c>
      <c r="P74">
        <f>+VLOOKUP($D74,'[2]indmpn01-122018'!$G$2:$T$183,11,FALSE)</f>
        <v>35</v>
      </c>
      <c r="Q74">
        <f>+VLOOKUP($D74,'[2]indmpn01-122018'!$G$2:$T$183,12,FALSE)</f>
        <v>21</v>
      </c>
      <c r="R74">
        <f>+VLOOKUP($D74,'[2]indmpn01-122018'!$G$2:$T$183,13,FALSE)</f>
        <v>5</v>
      </c>
      <c r="S74">
        <f>+VLOOKUP($D74,'[2]indmpn01-122018'!$G$2:$T$183,14,FALSE)</f>
        <v>3</v>
      </c>
      <c r="T74">
        <f>IFERROR(VLOOKUP(D74,[3]totalPP!$A$6:$O$187,15,FALSE),0)</f>
        <v>78</v>
      </c>
    </row>
    <row r="75" spans="1:20" x14ac:dyDescent="0.2">
      <c r="A75" t="s">
        <v>151</v>
      </c>
      <c r="B75" t="s">
        <v>163</v>
      </c>
      <c r="C75" t="s">
        <v>169</v>
      </c>
      <c r="D75" t="s">
        <v>170</v>
      </c>
      <c r="E75" s="21">
        <f>VLOOKUP(D75,[1]Datos!$B$10:$CK$224,8,FALSE)</f>
        <v>19.666666666666668</v>
      </c>
      <c r="F75" s="21">
        <f>VLOOKUP(D75,[1]Datos!$B$10:$CK$224,19,FALSE)</f>
        <v>51</v>
      </c>
      <c r="G75" s="21">
        <f>VLOOKUP(D75,[1]Datos!$B$10:$CK$224,51,FALSE)+VLOOKUP(D75,[1]Datos!$B$10:$CK$224,57,FALSE)</f>
        <v>0</v>
      </c>
      <c r="H75">
        <f>+VLOOKUP($D75,'[2]indmpn01-122018'!$G$2:$T$183,3,FALSE)</f>
        <v>2</v>
      </c>
      <c r="I75">
        <f>+VLOOKUP($D75,'[2]indmpn01-122018'!$G$2:$T$183,4,FALSE)</f>
        <v>15</v>
      </c>
      <c r="J75">
        <f>+VLOOKUP($D75,'[2]indmpn01-122018'!$G$2:$T$183,5,FALSE)</f>
        <v>2</v>
      </c>
      <c r="K75">
        <f>+VLOOKUP($D75,'[2]indmpn01-122018'!$G$2:$T$183,6,FALSE)</f>
        <v>7</v>
      </c>
      <c r="L75">
        <f>+VLOOKUP($D75,'[2]indmpn01-122018'!$G$2:$T$183,7,FALSE)</f>
        <v>3</v>
      </c>
      <c r="M75">
        <f>+VLOOKUP($D75,'[2]indmpn01-122018'!$G$2:$T$183,8,FALSE)</f>
        <v>9</v>
      </c>
      <c r="N75">
        <f>+VLOOKUP($D75,'[2]indmpn01-122018'!$G$2:$T$183,9,FALSE)</f>
        <v>15</v>
      </c>
      <c r="O75">
        <f>+VLOOKUP($D75,'[2]indmpn01-122018'!$G$2:$T$183,10,FALSE)</f>
        <v>15</v>
      </c>
      <c r="P75">
        <f>+VLOOKUP($D75,'[2]indmpn01-122018'!$G$2:$T$183,11,FALSE)</f>
        <v>17</v>
      </c>
      <c r="Q75">
        <f>+VLOOKUP($D75,'[2]indmpn01-122018'!$G$2:$T$183,12,FALSE)</f>
        <v>13</v>
      </c>
      <c r="R75">
        <f>+VLOOKUP($D75,'[2]indmpn01-122018'!$G$2:$T$183,13,FALSE)</f>
        <v>5</v>
      </c>
      <c r="S75">
        <f>+VLOOKUP($D75,'[2]indmpn01-122018'!$G$2:$T$183,14,FALSE)</f>
        <v>2</v>
      </c>
      <c r="T75">
        <f>IFERROR(VLOOKUP(D75,[3]totalPP!$A$6:$O$187,15,FALSE),0)</f>
        <v>52</v>
      </c>
    </row>
    <row r="76" spans="1:20" x14ac:dyDescent="0.2">
      <c r="A76" t="s">
        <v>151</v>
      </c>
      <c r="B76" t="s">
        <v>163</v>
      </c>
      <c r="C76" t="s">
        <v>171</v>
      </c>
      <c r="D76" t="s">
        <v>172</v>
      </c>
      <c r="E76" s="21">
        <f>VLOOKUP(D76,[1]Datos!$B$10:$CK$224,8,FALSE)</f>
        <v>22.666666666666668</v>
      </c>
      <c r="F76" s="21">
        <f>VLOOKUP(D76,[1]Datos!$B$10:$CK$224,19,FALSE)</f>
        <v>44</v>
      </c>
      <c r="G76" s="21">
        <f>VLOOKUP(D76,[1]Datos!$B$10:$CK$224,51,FALSE)+VLOOKUP(D76,[1]Datos!$B$10:$CK$224,57,FALSE)</f>
        <v>0</v>
      </c>
      <c r="H76">
        <f>+VLOOKUP($D76,'[2]indmpn01-122018'!$G$2:$T$183,3,FALSE)</f>
        <v>6</v>
      </c>
      <c r="I76">
        <f>+VLOOKUP($D76,'[2]indmpn01-122018'!$G$2:$T$183,4,FALSE)</f>
        <v>16</v>
      </c>
      <c r="J76">
        <f>+VLOOKUP($D76,'[2]indmpn01-122018'!$G$2:$T$183,5,FALSE)</f>
        <v>1</v>
      </c>
      <c r="K76">
        <f>+VLOOKUP($D76,'[2]indmpn01-122018'!$G$2:$T$183,6,FALSE)</f>
        <v>6</v>
      </c>
      <c r="L76">
        <f>+VLOOKUP($D76,'[2]indmpn01-122018'!$G$2:$T$183,7,FALSE)</f>
        <v>3</v>
      </c>
      <c r="M76">
        <f>+VLOOKUP($D76,'[2]indmpn01-122018'!$G$2:$T$183,8,FALSE)</f>
        <v>9</v>
      </c>
      <c r="N76">
        <f>+VLOOKUP($D76,'[2]indmpn01-122018'!$G$2:$T$183,9,FALSE)</f>
        <v>17</v>
      </c>
      <c r="O76">
        <f>+VLOOKUP($D76,'[2]indmpn01-122018'!$G$2:$T$183,10,FALSE)</f>
        <v>28</v>
      </c>
      <c r="P76">
        <f>+VLOOKUP($D76,'[2]indmpn01-122018'!$G$2:$T$183,11,FALSE)</f>
        <v>18</v>
      </c>
      <c r="Q76">
        <f>+VLOOKUP($D76,'[2]indmpn01-122018'!$G$2:$T$183,12,FALSE)</f>
        <v>14</v>
      </c>
      <c r="R76">
        <f>+VLOOKUP($D76,'[2]indmpn01-122018'!$G$2:$T$183,13,FALSE)</f>
        <v>2</v>
      </c>
      <c r="S76">
        <f>+VLOOKUP($D76,'[2]indmpn01-122018'!$G$2:$T$183,14,FALSE)</f>
        <v>0</v>
      </c>
      <c r="T76">
        <f>IFERROR(VLOOKUP(D76,[3]totalPP!$A$6:$O$187,15,FALSE),0)</f>
        <v>31</v>
      </c>
    </row>
    <row r="77" spans="1:20" x14ac:dyDescent="0.2">
      <c r="A77" t="s">
        <v>151</v>
      </c>
      <c r="B77" t="s">
        <v>163</v>
      </c>
      <c r="C77" t="s">
        <v>173</v>
      </c>
      <c r="D77" t="s">
        <v>174</v>
      </c>
      <c r="E77" s="21">
        <f>VLOOKUP(D77,[1]Datos!$B$10:$CK$224,8,FALSE)</f>
        <v>17.666666666666668</v>
      </c>
      <c r="F77" s="21">
        <f>VLOOKUP(D77,[1]Datos!$B$10:$CK$224,19,FALSE)</f>
        <v>50</v>
      </c>
      <c r="G77" s="21">
        <f>VLOOKUP(D77,[1]Datos!$B$10:$CK$224,51,FALSE)+VLOOKUP(D77,[1]Datos!$B$10:$CK$224,57,FALSE)</f>
        <v>0</v>
      </c>
      <c r="H77">
        <f>+VLOOKUP($D77,'[2]indmpn01-122018'!$G$2:$T$183,3,FALSE)</f>
        <v>5</v>
      </c>
      <c r="I77">
        <f>+VLOOKUP($D77,'[2]indmpn01-122018'!$G$2:$T$183,4,FALSE)</f>
        <v>22</v>
      </c>
      <c r="J77">
        <f>+VLOOKUP($D77,'[2]indmpn01-122018'!$G$2:$T$183,5,FALSE)</f>
        <v>3</v>
      </c>
      <c r="K77">
        <f>+VLOOKUP($D77,'[2]indmpn01-122018'!$G$2:$T$183,6,FALSE)</f>
        <v>7</v>
      </c>
      <c r="L77">
        <f>+VLOOKUP($D77,'[2]indmpn01-122018'!$G$2:$T$183,7,FALSE)</f>
        <v>2</v>
      </c>
      <c r="M77">
        <f>+VLOOKUP($D77,'[2]indmpn01-122018'!$G$2:$T$183,8,FALSE)</f>
        <v>4</v>
      </c>
      <c r="N77">
        <f>+VLOOKUP($D77,'[2]indmpn01-122018'!$G$2:$T$183,9,FALSE)</f>
        <v>22</v>
      </c>
      <c r="O77">
        <f>+VLOOKUP($D77,'[2]indmpn01-122018'!$G$2:$T$183,10,FALSE)</f>
        <v>24</v>
      </c>
      <c r="P77">
        <f>+VLOOKUP($D77,'[2]indmpn01-122018'!$G$2:$T$183,11,FALSE)</f>
        <v>19</v>
      </c>
      <c r="Q77">
        <f>+VLOOKUP($D77,'[2]indmpn01-122018'!$G$2:$T$183,12,FALSE)</f>
        <v>18</v>
      </c>
      <c r="R77">
        <f>+VLOOKUP($D77,'[2]indmpn01-122018'!$G$2:$T$183,13,FALSE)</f>
        <v>2</v>
      </c>
      <c r="S77">
        <f>+VLOOKUP($D77,'[2]indmpn01-122018'!$G$2:$T$183,14,FALSE)</f>
        <v>0</v>
      </c>
      <c r="T77">
        <f>IFERROR(VLOOKUP(D77,[3]totalPP!$A$6:$O$187,15,FALSE),0)</f>
        <v>53</v>
      </c>
    </row>
    <row r="78" spans="1:20" x14ac:dyDescent="0.2">
      <c r="A78" t="s">
        <v>151</v>
      </c>
      <c r="B78" t="s">
        <v>163</v>
      </c>
      <c r="C78" t="s">
        <v>175</v>
      </c>
      <c r="D78" t="s">
        <v>176</v>
      </c>
      <c r="E78" s="21">
        <f>VLOOKUP(D78,[1]Datos!$B$10:$CK$224,8,FALSE)</f>
        <v>22</v>
      </c>
      <c r="F78" s="21">
        <f>VLOOKUP(D78,[1]Datos!$B$10:$CK$224,19,FALSE)</f>
        <v>41</v>
      </c>
      <c r="G78" s="21">
        <f>VLOOKUP(D78,[1]Datos!$B$10:$CK$224,51,FALSE)+VLOOKUP(D78,[1]Datos!$B$10:$CK$224,57,FALSE)</f>
        <v>0</v>
      </c>
      <c r="H78">
        <f>+VLOOKUP($D78,'[2]indmpn01-122018'!$G$2:$T$183,3,FALSE)</f>
        <v>5</v>
      </c>
      <c r="I78">
        <f>+VLOOKUP($D78,'[2]indmpn01-122018'!$G$2:$T$183,4,FALSE)</f>
        <v>19</v>
      </c>
      <c r="J78">
        <f>+VLOOKUP($D78,'[2]indmpn01-122018'!$G$2:$T$183,5,FALSE)</f>
        <v>0</v>
      </c>
      <c r="K78">
        <f>+VLOOKUP($D78,'[2]indmpn01-122018'!$G$2:$T$183,6,FALSE)</f>
        <v>3</v>
      </c>
      <c r="L78">
        <f>+VLOOKUP($D78,'[2]indmpn01-122018'!$G$2:$T$183,7,FALSE)</f>
        <v>0</v>
      </c>
      <c r="M78">
        <f>+VLOOKUP($D78,'[2]indmpn01-122018'!$G$2:$T$183,8,FALSE)</f>
        <v>3</v>
      </c>
      <c r="N78">
        <f>+VLOOKUP($D78,'[2]indmpn01-122018'!$G$2:$T$183,9,FALSE)</f>
        <v>18</v>
      </c>
      <c r="O78">
        <f>+VLOOKUP($D78,'[2]indmpn01-122018'!$G$2:$T$183,10,FALSE)</f>
        <v>20</v>
      </c>
      <c r="P78">
        <f>+VLOOKUP($D78,'[2]indmpn01-122018'!$G$2:$T$183,11,FALSE)</f>
        <v>27</v>
      </c>
      <c r="Q78">
        <f>+VLOOKUP($D78,'[2]indmpn01-122018'!$G$2:$T$183,12,FALSE)</f>
        <v>22</v>
      </c>
      <c r="R78">
        <f>+VLOOKUP($D78,'[2]indmpn01-122018'!$G$2:$T$183,13,FALSE)</f>
        <v>0</v>
      </c>
      <c r="S78">
        <f>+VLOOKUP($D78,'[2]indmpn01-122018'!$G$2:$T$183,14,FALSE)</f>
        <v>2</v>
      </c>
      <c r="T78">
        <f>IFERROR(VLOOKUP(D78,[3]totalPP!$A$6:$O$187,15,FALSE),0)</f>
        <v>41</v>
      </c>
    </row>
    <row r="79" spans="1:20" x14ac:dyDescent="0.2">
      <c r="A79" t="s">
        <v>151</v>
      </c>
      <c r="B79" t="s">
        <v>163</v>
      </c>
      <c r="C79" t="s">
        <v>177</v>
      </c>
      <c r="D79" t="s">
        <v>178</v>
      </c>
      <c r="E79" s="21">
        <f>VLOOKUP(D79,[1]Datos!$B$10:$CK$224,8,FALSE)</f>
        <v>24.333333333333332</v>
      </c>
      <c r="F79" s="21">
        <f>VLOOKUP(D79,[1]Datos!$B$10:$CK$224,19,FALSE)</f>
        <v>51</v>
      </c>
      <c r="G79" s="21">
        <f>VLOOKUP(D79,[1]Datos!$B$10:$CK$224,51,FALSE)+VLOOKUP(D79,[1]Datos!$B$10:$CK$224,57,FALSE)</f>
        <v>0</v>
      </c>
      <c r="H79">
        <f>+VLOOKUP($D79,'[2]indmpn01-122018'!$G$2:$T$183,3,FALSE)</f>
        <v>10</v>
      </c>
      <c r="I79">
        <f>+VLOOKUP($D79,'[2]indmpn01-122018'!$G$2:$T$183,4,FALSE)</f>
        <v>25</v>
      </c>
      <c r="J79">
        <f>+VLOOKUP($D79,'[2]indmpn01-122018'!$G$2:$T$183,5,FALSE)</f>
        <v>1</v>
      </c>
      <c r="K79">
        <f>+VLOOKUP($D79,'[2]indmpn01-122018'!$G$2:$T$183,6,FALSE)</f>
        <v>9</v>
      </c>
      <c r="L79">
        <f>+VLOOKUP($D79,'[2]indmpn01-122018'!$G$2:$T$183,7,FALSE)</f>
        <v>7</v>
      </c>
      <c r="M79">
        <f>+VLOOKUP($D79,'[2]indmpn01-122018'!$G$2:$T$183,8,FALSE)</f>
        <v>20</v>
      </c>
      <c r="N79">
        <f>+VLOOKUP($D79,'[2]indmpn01-122018'!$G$2:$T$183,9,FALSE)</f>
        <v>26</v>
      </c>
      <c r="O79">
        <f>+VLOOKUP($D79,'[2]indmpn01-122018'!$G$2:$T$183,10,FALSE)</f>
        <v>31</v>
      </c>
      <c r="P79">
        <f>+VLOOKUP($D79,'[2]indmpn01-122018'!$G$2:$T$183,11,FALSE)</f>
        <v>19</v>
      </c>
      <c r="Q79">
        <f>+VLOOKUP($D79,'[2]indmpn01-122018'!$G$2:$T$183,12,FALSE)</f>
        <v>17</v>
      </c>
      <c r="R79">
        <f>+VLOOKUP($D79,'[2]indmpn01-122018'!$G$2:$T$183,13,FALSE)</f>
        <v>4</v>
      </c>
      <c r="S79">
        <f>+VLOOKUP($D79,'[2]indmpn01-122018'!$G$2:$T$183,14,FALSE)</f>
        <v>4</v>
      </c>
      <c r="T79">
        <f>IFERROR(VLOOKUP(D79,[3]totalPP!$A$6:$O$187,15,FALSE),0)</f>
        <v>46</v>
      </c>
    </row>
    <row r="80" spans="1:20" x14ac:dyDescent="0.2">
      <c r="A80" t="s">
        <v>151</v>
      </c>
      <c r="B80" t="s">
        <v>163</v>
      </c>
      <c r="C80" t="s">
        <v>179</v>
      </c>
      <c r="D80" t="s">
        <v>180</v>
      </c>
      <c r="E80" s="21">
        <f>VLOOKUP(D80,[1]Datos!$B$10:$CK$224,8,FALSE)</f>
        <v>11</v>
      </c>
      <c r="F80" s="21">
        <f>VLOOKUP(D80,[1]Datos!$B$10:$CK$224,19,FALSE)</f>
        <v>51</v>
      </c>
      <c r="G80" s="21">
        <f>VLOOKUP(D80,[1]Datos!$B$10:$CK$224,51,FALSE)+VLOOKUP(D80,[1]Datos!$B$10:$CK$224,57,FALSE)</f>
        <v>0</v>
      </c>
      <c r="H80">
        <f>+VLOOKUP($D80,'[2]indmpn01-122018'!$G$2:$T$183,3,FALSE)</f>
        <v>6</v>
      </c>
      <c r="I80">
        <f>+VLOOKUP($D80,'[2]indmpn01-122018'!$G$2:$T$183,4,FALSE)</f>
        <v>9</v>
      </c>
      <c r="J80">
        <f>+VLOOKUP($D80,'[2]indmpn01-122018'!$G$2:$T$183,5,FALSE)</f>
        <v>1</v>
      </c>
      <c r="K80">
        <f>+VLOOKUP($D80,'[2]indmpn01-122018'!$G$2:$T$183,6,FALSE)</f>
        <v>9</v>
      </c>
      <c r="L80">
        <f>+VLOOKUP($D80,'[2]indmpn01-122018'!$G$2:$T$183,7,FALSE)</f>
        <v>11</v>
      </c>
      <c r="M80">
        <f>+VLOOKUP($D80,'[2]indmpn01-122018'!$G$2:$T$183,8,FALSE)</f>
        <v>21</v>
      </c>
      <c r="N80">
        <f>+VLOOKUP($D80,'[2]indmpn01-122018'!$G$2:$T$183,9,FALSE)</f>
        <v>9</v>
      </c>
      <c r="O80">
        <f>+VLOOKUP($D80,'[2]indmpn01-122018'!$G$2:$T$183,10,FALSE)</f>
        <v>16</v>
      </c>
      <c r="P80">
        <f>+VLOOKUP($D80,'[2]indmpn01-122018'!$G$2:$T$183,11,FALSE)</f>
        <v>10</v>
      </c>
      <c r="Q80">
        <f>+VLOOKUP($D80,'[2]indmpn01-122018'!$G$2:$T$183,12,FALSE)</f>
        <v>11</v>
      </c>
      <c r="R80">
        <f>+VLOOKUP($D80,'[2]indmpn01-122018'!$G$2:$T$183,13,FALSE)</f>
        <v>2</v>
      </c>
      <c r="S80">
        <f>+VLOOKUP($D80,'[2]indmpn01-122018'!$G$2:$T$183,14,FALSE)</f>
        <v>4</v>
      </c>
      <c r="T80">
        <f>IFERROR(VLOOKUP(D80,[3]totalPP!$A$6:$O$187,15,FALSE),0)</f>
        <v>40</v>
      </c>
    </row>
    <row r="81" spans="1:20" x14ac:dyDescent="0.2">
      <c r="A81" t="s">
        <v>151</v>
      </c>
      <c r="B81" t="s">
        <v>163</v>
      </c>
      <c r="C81" t="s">
        <v>181</v>
      </c>
      <c r="D81" t="s">
        <v>182</v>
      </c>
      <c r="E81" s="21">
        <f>VLOOKUP(D81,[1]Datos!$B$10:$CK$224,8,FALSE)</f>
        <v>20</v>
      </c>
      <c r="F81" s="21">
        <f>VLOOKUP(D81,[1]Datos!$B$10:$CK$224,19,FALSE)</f>
        <v>47</v>
      </c>
      <c r="G81" s="21">
        <f>VLOOKUP(D81,[1]Datos!$B$10:$CK$224,51,FALSE)+VLOOKUP(D81,[1]Datos!$B$10:$CK$224,57,FALSE)</f>
        <v>0</v>
      </c>
      <c r="H81">
        <f>+VLOOKUP($D81,'[2]indmpn01-122018'!$G$2:$T$183,3,FALSE)</f>
        <v>3</v>
      </c>
      <c r="I81">
        <f>+VLOOKUP($D81,'[2]indmpn01-122018'!$G$2:$T$183,4,FALSE)</f>
        <v>7</v>
      </c>
      <c r="J81">
        <f>+VLOOKUP($D81,'[2]indmpn01-122018'!$G$2:$T$183,5,FALSE)</f>
        <v>0</v>
      </c>
      <c r="K81">
        <f>+VLOOKUP($D81,'[2]indmpn01-122018'!$G$2:$T$183,6,FALSE)</f>
        <v>2</v>
      </c>
      <c r="L81">
        <f>+VLOOKUP($D81,'[2]indmpn01-122018'!$G$2:$T$183,7,FALSE)</f>
        <v>3</v>
      </c>
      <c r="M81">
        <f>+VLOOKUP($D81,'[2]indmpn01-122018'!$G$2:$T$183,8,FALSE)</f>
        <v>3</v>
      </c>
      <c r="N81">
        <f>+VLOOKUP($D81,'[2]indmpn01-122018'!$G$2:$T$183,9,FALSE)</f>
        <v>16</v>
      </c>
      <c r="O81">
        <f>+VLOOKUP($D81,'[2]indmpn01-122018'!$G$2:$T$183,10,FALSE)</f>
        <v>16</v>
      </c>
      <c r="P81">
        <f>+VLOOKUP($D81,'[2]indmpn01-122018'!$G$2:$T$183,11,FALSE)</f>
        <v>11</v>
      </c>
      <c r="Q81">
        <f>+VLOOKUP($D81,'[2]indmpn01-122018'!$G$2:$T$183,12,FALSE)</f>
        <v>4</v>
      </c>
      <c r="R81">
        <f>+VLOOKUP($D81,'[2]indmpn01-122018'!$G$2:$T$183,13,FALSE)</f>
        <v>2</v>
      </c>
      <c r="S81">
        <f>+VLOOKUP($D81,'[2]indmpn01-122018'!$G$2:$T$183,14,FALSE)</f>
        <v>2</v>
      </c>
      <c r="T81">
        <f>IFERROR(VLOOKUP(D81,[3]totalPP!$A$6:$O$187,15,FALSE),0)</f>
        <v>40</v>
      </c>
    </row>
    <row r="82" spans="1:20" x14ac:dyDescent="0.2">
      <c r="A82" t="s">
        <v>151</v>
      </c>
      <c r="B82" t="s">
        <v>163</v>
      </c>
      <c r="C82" t="s">
        <v>183</v>
      </c>
      <c r="D82" t="s">
        <v>184</v>
      </c>
      <c r="E82" s="21">
        <f>VLOOKUP(D82,[1]Datos!$B$10:$CK$224,8,FALSE)</f>
        <v>6.666666666666667</v>
      </c>
      <c r="F82" s="21">
        <f>VLOOKUP(D82,[1]Datos!$B$10:$CK$224,19,FALSE)</f>
        <v>49</v>
      </c>
      <c r="G82" s="21">
        <f>VLOOKUP(D82,[1]Datos!$B$10:$CK$224,51,FALSE)+VLOOKUP(D82,[1]Datos!$B$10:$CK$224,57,FALSE)</f>
        <v>0</v>
      </c>
      <c r="H82">
        <f>+VLOOKUP($D82,'[2]indmpn01-122018'!$G$2:$T$183,3,FALSE)</f>
        <v>3</v>
      </c>
      <c r="I82">
        <f>+VLOOKUP($D82,'[2]indmpn01-122018'!$G$2:$T$183,4,FALSE)</f>
        <v>3</v>
      </c>
      <c r="J82">
        <f>+VLOOKUP($D82,'[2]indmpn01-122018'!$G$2:$T$183,5,FALSE)</f>
        <v>0</v>
      </c>
      <c r="K82">
        <f>+VLOOKUP($D82,'[2]indmpn01-122018'!$G$2:$T$183,6,FALSE)</f>
        <v>5</v>
      </c>
      <c r="L82">
        <f>+VLOOKUP($D82,'[2]indmpn01-122018'!$G$2:$T$183,7,FALSE)</f>
        <v>1</v>
      </c>
      <c r="M82">
        <f>+VLOOKUP($D82,'[2]indmpn01-122018'!$G$2:$T$183,8,FALSE)</f>
        <v>6</v>
      </c>
      <c r="N82">
        <f>+VLOOKUP($D82,'[2]indmpn01-122018'!$G$2:$T$183,9,FALSE)</f>
        <v>4</v>
      </c>
      <c r="O82">
        <f>+VLOOKUP($D82,'[2]indmpn01-122018'!$G$2:$T$183,10,FALSE)</f>
        <v>5</v>
      </c>
      <c r="P82">
        <f>+VLOOKUP($D82,'[2]indmpn01-122018'!$G$2:$T$183,11,FALSE)</f>
        <v>4</v>
      </c>
      <c r="Q82">
        <f>+VLOOKUP($D82,'[2]indmpn01-122018'!$G$2:$T$183,12,FALSE)</f>
        <v>3</v>
      </c>
      <c r="R82">
        <f>+VLOOKUP($D82,'[2]indmpn01-122018'!$G$2:$T$183,13,FALSE)</f>
        <v>3</v>
      </c>
      <c r="S82">
        <f>+VLOOKUP($D82,'[2]indmpn01-122018'!$G$2:$T$183,14,FALSE)</f>
        <v>1</v>
      </c>
      <c r="T82">
        <f>IFERROR(VLOOKUP(D82,[3]totalPP!$A$6:$O$187,15,FALSE),0)</f>
        <v>31</v>
      </c>
    </row>
    <row r="83" spans="1:20" x14ac:dyDescent="0.2">
      <c r="A83" t="s">
        <v>151</v>
      </c>
      <c r="B83" t="s">
        <v>163</v>
      </c>
      <c r="C83" t="s">
        <v>185</v>
      </c>
      <c r="D83" t="s">
        <v>186</v>
      </c>
      <c r="E83" s="21">
        <f>VLOOKUP(D83,[1]Datos!$B$10:$CK$224,8,FALSE)</f>
        <v>41.666666666666664</v>
      </c>
      <c r="F83" s="21">
        <f>VLOOKUP(D83,[1]Datos!$B$10:$CK$224,19,FALSE)</f>
        <v>92</v>
      </c>
      <c r="G83" s="21">
        <f>VLOOKUP(D83,[1]Datos!$B$10:$CK$224,51,FALSE)+VLOOKUP(D83,[1]Datos!$B$10:$CK$224,57,FALSE)</f>
        <v>0</v>
      </c>
      <c r="H83">
        <f>+VLOOKUP($D83,'[2]indmpn01-122018'!$G$2:$T$183,3,FALSE)</f>
        <v>9</v>
      </c>
      <c r="I83">
        <f>+VLOOKUP($D83,'[2]indmpn01-122018'!$G$2:$T$183,4,FALSE)</f>
        <v>33</v>
      </c>
      <c r="J83">
        <f>+VLOOKUP($D83,'[2]indmpn01-122018'!$G$2:$T$183,5,FALSE)</f>
        <v>5</v>
      </c>
      <c r="K83">
        <f>+VLOOKUP($D83,'[2]indmpn01-122018'!$G$2:$T$183,6,FALSE)</f>
        <v>8</v>
      </c>
      <c r="L83">
        <f>+VLOOKUP($D83,'[2]indmpn01-122018'!$G$2:$T$183,7,FALSE)</f>
        <v>4</v>
      </c>
      <c r="M83">
        <f>+VLOOKUP($D83,'[2]indmpn01-122018'!$G$2:$T$183,8,FALSE)</f>
        <v>11</v>
      </c>
      <c r="N83">
        <f>+VLOOKUP($D83,'[2]indmpn01-122018'!$G$2:$T$183,9,FALSE)</f>
        <v>36</v>
      </c>
      <c r="O83">
        <f>+VLOOKUP($D83,'[2]indmpn01-122018'!$G$2:$T$183,10,FALSE)</f>
        <v>36</v>
      </c>
      <c r="P83">
        <f>+VLOOKUP($D83,'[2]indmpn01-122018'!$G$2:$T$183,11,FALSE)</f>
        <v>31</v>
      </c>
      <c r="Q83">
        <f>+VLOOKUP($D83,'[2]indmpn01-122018'!$G$2:$T$183,12,FALSE)</f>
        <v>10</v>
      </c>
      <c r="R83">
        <f>+VLOOKUP($D83,'[2]indmpn01-122018'!$G$2:$T$183,13,FALSE)</f>
        <v>6</v>
      </c>
      <c r="S83">
        <f>+VLOOKUP($D83,'[2]indmpn01-122018'!$G$2:$T$183,14,FALSE)</f>
        <v>3</v>
      </c>
      <c r="T83">
        <f>IFERROR(VLOOKUP(D83,[3]totalPP!$A$6:$O$187,15,FALSE),0)</f>
        <v>42</v>
      </c>
    </row>
    <row r="84" spans="1:20" x14ac:dyDescent="0.2">
      <c r="A84" t="s">
        <v>151</v>
      </c>
      <c r="B84" t="s">
        <v>163</v>
      </c>
      <c r="C84" t="s">
        <v>187</v>
      </c>
      <c r="D84" t="s">
        <v>188</v>
      </c>
      <c r="E84" s="21">
        <f>VLOOKUP(D84,[1]Datos!$B$10:$CK$224,8,FALSE)</f>
        <v>11.333333333333334</v>
      </c>
      <c r="F84" s="21">
        <f>VLOOKUP(D84,[1]Datos!$B$10:$CK$224,19,FALSE)</f>
        <v>43</v>
      </c>
      <c r="G84" s="21">
        <f>VLOOKUP(D84,[1]Datos!$B$10:$CK$224,51,FALSE)+VLOOKUP(D84,[1]Datos!$B$10:$CK$224,57,FALSE)</f>
        <v>0</v>
      </c>
      <c r="H84">
        <f>+VLOOKUP($D84,'[2]indmpn01-122018'!$G$2:$T$183,3,FALSE)</f>
        <v>10</v>
      </c>
      <c r="I84">
        <f>+VLOOKUP($D84,'[2]indmpn01-122018'!$G$2:$T$183,4,FALSE)</f>
        <v>14</v>
      </c>
      <c r="J84">
        <f>+VLOOKUP($D84,'[2]indmpn01-122018'!$G$2:$T$183,5,FALSE)</f>
        <v>0</v>
      </c>
      <c r="K84">
        <f>+VLOOKUP($D84,'[2]indmpn01-122018'!$G$2:$T$183,6,FALSE)</f>
        <v>4</v>
      </c>
      <c r="L84">
        <f>+VLOOKUP($D84,'[2]indmpn01-122018'!$G$2:$T$183,7,FALSE)</f>
        <v>1</v>
      </c>
      <c r="M84">
        <f>+VLOOKUP($D84,'[2]indmpn01-122018'!$G$2:$T$183,8,FALSE)</f>
        <v>4</v>
      </c>
      <c r="N84">
        <f>+VLOOKUP($D84,'[2]indmpn01-122018'!$G$2:$T$183,9,FALSE)</f>
        <v>11</v>
      </c>
      <c r="O84">
        <f>+VLOOKUP($D84,'[2]indmpn01-122018'!$G$2:$T$183,10,FALSE)</f>
        <v>13</v>
      </c>
      <c r="P84">
        <f>+VLOOKUP($D84,'[2]indmpn01-122018'!$G$2:$T$183,11,FALSE)</f>
        <v>8</v>
      </c>
      <c r="Q84">
        <f>+VLOOKUP($D84,'[2]indmpn01-122018'!$G$2:$T$183,12,FALSE)</f>
        <v>8</v>
      </c>
      <c r="R84">
        <f>+VLOOKUP($D84,'[2]indmpn01-122018'!$G$2:$T$183,13,FALSE)</f>
        <v>4</v>
      </c>
      <c r="S84">
        <f>+VLOOKUP($D84,'[2]indmpn01-122018'!$G$2:$T$183,14,FALSE)</f>
        <v>0</v>
      </c>
      <c r="T84">
        <f>IFERROR(VLOOKUP(D84,[3]totalPP!$A$6:$O$187,15,FALSE),0)</f>
        <v>16</v>
      </c>
    </row>
    <row r="85" spans="1:20" x14ac:dyDescent="0.2">
      <c r="A85" t="s">
        <v>151</v>
      </c>
      <c r="B85" t="s">
        <v>189</v>
      </c>
      <c r="C85" t="s">
        <v>190</v>
      </c>
      <c r="D85" t="s">
        <v>191</v>
      </c>
      <c r="E85" s="21">
        <f>VLOOKUP(D85,[1]Datos!$B$10:$CK$224,8,FALSE)</f>
        <v>26</v>
      </c>
      <c r="F85" s="21">
        <f>VLOOKUP(D85,[1]Datos!$B$10:$CK$224,19,FALSE)</f>
        <v>94</v>
      </c>
      <c r="G85" s="21">
        <f>VLOOKUP(D85,[1]Datos!$B$10:$CK$224,51,FALSE)+VLOOKUP(D85,[1]Datos!$B$10:$CK$224,57,FALSE)</f>
        <v>0</v>
      </c>
      <c r="H85">
        <f>+VLOOKUP($D85,'[2]indmpn01-122018'!$G$2:$T$183,3,FALSE)</f>
        <v>18</v>
      </c>
      <c r="I85">
        <f>+VLOOKUP($D85,'[2]indmpn01-122018'!$G$2:$T$183,4,FALSE)</f>
        <v>22</v>
      </c>
      <c r="J85">
        <f>+VLOOKUP($D85,'[2]indmpn01-122018'!$G$2:$T$183,5,FALSE)</f>
        <v>2</v>
      </c>
      <c r="K85">
        <f>+VLOOKUP($D85,'[2]indmpn01-122018'!$G$2:$T$183,6,FALSE)</f>
        <v>13</v>
      </c>
      <c r="L85">
        <f>+VLOOKUP($D85,'[2]indmpn01-122018'!$G$2:$T$183,7,FALSE)</f>
        <v>12</v>
      </c>
      <c r="M85">
        <f>+VLOOKUP($D85,'[2]indmpn01-122018'!$G$2:$T$183,8,FALSE)</f>
        <v>20</v>
      </c>
      <c r="N85">
        <f>+VLOOKUP($D85,'[2]indmpn01-122018'!$G$2:$T$183,9,FALSE)</f>
        <v>22</v>
      </c>
      <c r="O85">
        <f>+VLOOKUP($D85,'[2]indmpn01-122018'!$G$2:$T$183,10,FALSE)</f>
        <v>25</v>
      </c>
      <c r="P85">
        <f>+VLOOKUP($D85,'[2]indmpn01-122018'!$G$2:$T$183,11,FALSE)</f>
        <v>24</v>
      </c>
      <c r="Q85">
        <f>+VLOOKUP($D85,'[2]indmpn01-122018'!$G$2:$T$183,12,FALSE)</f>
        <v>23</v>
      </c>
      <c r="R85">
        <f>+VLOOKUP($D85,'[2]indmpn01-122018'!$G$2:$T$183,13,FALSE)</f>
        <v>11</v>
      </c>
      <c r="S85">
        <f>+VLOOKUP($D85,'[2]indmpn01-122018'!$G$2:$T$183,14,FALSE)</f>
        <v>6</v>
      </c>
      <c r="T85">
        <f>IFERROR(VLOOKUP(D85,[3]totalPP!$A$6:$O$187,15,FALSE),0)</f>
        <v>79</v>
      </c>
    </row>
    <row r="86" spans="1:20" x14ac:dyDescent="0.2">
      <c r="A86" t="s">
        <v>151</v>
      </c>
      <c r="B86" t="s">
        <v>189</v>
      </c>
      <c r="C86" t="s">
        <v>192</v>
      </c>
      <c r="D86" t="s">
        <v>193</v>
      </c>
      <c r="E86" s="21">
        <f>VLOOKUP(D86,[1]Datos!$B$10:$CK$224,8,FALSE)</f>
        <v>124.66666666666667</v>
      </c>
      <c r="F86" s="21">
        <f>VLOOKUP(D86,[1]Datos!$B$10:$CK$224,19,FALSE)</f>
        <v>367</v>
      </c>
      <c r="G86" s="21">
        <f>VLOOKUP(D86,[1]Datos!$B$10:$CK$224,51,FALSE)+VLOOKUP(D86,[1]Datos!$B$10:$CK$224,57,FALSE)</f>
        <v>0</v>
      </c>
      <c r="H86">
        <f>+VLOOKUP($D86,'[2]indmpn01-122018'!$G$2:$T$183,3,FALSE)</f>
        <v>71</v>
      </c>
      <c r="I86">
        <f>+VLOOKUP($D86,'[2]indmpn01-122018'!$G$2:$T$183,4,FALSE)</f>
        <v>113</v>
      </c>
      <c r="J86">
        <f>+VLOOKUP($D86,'[2]indmpn01-122018'!$G$2:$T$183,5,FALSE)</f>
        <v>10</v>
      </c>
      <c r="K86">
        <f>+VLOOKUP($D86,'[2]indmpn01-122018'!$G$2:$T$183,6,FALSE)</f>
        <v>53</v>
      </c>
      <c r="L86">
        <f>+VLOOKUP($D86,'[2]indmpn01-122018'!$G$2:$T$183,7,FALSE)</f>
        <v>76</v>
      </c>
      <c r="M86">
        <f>+VLOOKUP($D86,'[2]indmpn01-122018'!$G$2:$T$183,8,FALSE)</f>
        <v>64</v>
      </c>
      <c r="N86">
        <f>+VLOOKUP($D86,'[2]indmpn01-122018'!$G$2:$T$183,9,FALSE)</f>
        <v>107</v>
      </c>
      <c r="O86">
        <f>+VLOOKUP($D86,'[2]indmpn01-122018'!$G$2:$T$183,10,FALSE)</f>
        <v>106</v>
      </c>
      <c r="P86">
        <f>+VLOOKUP($D86,'[2]indmpn01-122018'!$G$2:$T$183,11,FALSE)</f>
        <v>54</v>
      </c>
      <c r="Q86">
        <f>+VLOOKUP($D86,'[2]indmpn01-122018'!$G$2:$T$183,12,FALSE)</f>
        <v>36</v>
      </c>
      <c r="R86">
        <f>+VLOOKUP($D86,'[2]indmpn01-122018'!$G$2:$T$183,13,FALSE)</f>
        <v>36</v>
      </c>
      <c r="S86">
        <f>+VLOOKUP($D86,'[2]indmpn01-122018'!$G$2:$T$183,14,FALSE)</f>
        <v>19</v>
      </c>
      <c r="T86">
        <f>IFERROR(VLOOKUP(D86,[3]totalPP!$A$6:$O$187,15,FALSE),0)</f>
        <v>234</v>
      </c>
    </row>
    <row r="87" spans="1:20" x14ac:dyDescent="0.2">
      <c r="A87" t="s">
        <v>151</v>
      </c>
      <c r="B87" t="s">
        <v>189</v>
      </c>
      <c r="C87" t="s">
        <v>194</v>
      </c>
      <c r="D87" t="s">
        <v>195</v>
      </c>
      <c r="E87" s="21">
        <f>VLOOKUP(D87,[1]Datos!$B$10:$CK$224,8,FALSE)</f>
        <v>12.333333333333334</v>
      </c>
      <c r="F87" s="21">
        <f>VLOOKUP(D87,[1]Datos!$B$10:$CK$224,19,FALSE)</f>
        <v>36</v>
      </c>
      <c r="G87" s="21">
        <f>VLOOKUP(D87,[1]Datos!$B$10:$CK$224,51,FALSE)+VLOOKUP(D87,[1]Datos!$B$10:$CK$224,57,FALSE)</f>
        <v>0</v>
      </c>
      <c r="H87">
        <f>+VLOOKUP($D87,'[2]indmpn01-122018'!$G$2:$T$183,3,FALSE)</f>
        <v>7</v>
      </c>
      <c r="I87">
        <f>+VLOOKUP($D87,'[2]indmpn01-122018'!$G$2:$T$183,4,FALSE)</f>
        <v>9</v>
      </c>
      <c r="J87">
        <f>+VLOOKUP($D87,'[2]indmpn01-122018'!$G$2:$T$183,5,FALSE)</f>
        <v>0</v>
      </c>
      <c r="K87">
        <f>+VLOOKUP($D87,'[2]indmpn01-122018'!$G$2:$T$183,6,FALSE)</f>
        <v>4</v>
      </c>
      <c r="L87">
        <f>+VLOOKUP($D87,'[2]indmpn01-122018'!$G$2:$T$183,7,FALSE)</f>
        <v>8</v>
      </c>
      <c r="M87">
        <f>+VLOOKUP($D87,'[2]indmpn01-122018'!$G$2:$T$183,8,FALSE)</f>
        <v>9</v>
      </c>
      <c r="N87">
        <f>+VLOOKUP($D87,'[2]indmpn01-122018'!$G$2:$T$183,9,FALSE)</f>
        <v>9</v>
      </c>
      <c r="O87">
        <f>+VLOOKUP($D87,'[2]indmpn01-122018'!$G$2:$T$183,10,FALSE)</f>
        <v>9</v>
      </c>
      <c r="P87">
        <f>+VLOOKUP($D87,'[2]indmpn01-122018'!$G$2:$T$183,11,FALSE)</f>
        <v>9</v>
      </c>
      <c r="Q87">
        <f>+VLOOKUP($D87,'[2]indmpn01-122018'!$G$2:$T$183,12,FALSE)</f>
        <v>5</v>
      </c>
      <c r="R87">
        <f>+VLOOKUP($D87,'[2]indmpn01-122018'!$G$2:$T$183,13,FALSE)</f>
        <v>3</v>
      </c>
      <c r="S87">
        <f>+VLOOKUP($D87,'[2]indmpn01-122018'!$G$2:$T$183,14,FALSE)</f>
        <v>7</v>
      </c>
      <c r="T87">
        <f>IFERROR(VLOOKUP(D87,[3]totalPP!$A$6:$O$187,15,FALSE),0)</f>
        <v>28</v>
      </c>
    </row>
    <row r="88" spans="1:20" x14ac:dyDescent="0.2">
      <c r="A88" t="s">
        <v>151</v>
      </c>
      <c r="B88" t="s">
        <v>189</v>
      </c>
      <c r="C88" t="s">
        <v>189</v>
      </c>
      <c r="D88" t="s">
        <v>196</v>
      </c>
      <c r="E88" s="21">
        <f>VLOOKUP(D88,[1]Datos!$B$10:$CK$224,8,FALSE)</f>
        <v>35.333333333333336</v>
      </c>
      <c r="F88" s="21">
        <f>VLOOKUP(D88,[1]Datos!$B$10:$CK$224,19,FALSE)</f>
        <v>167</v>
      </c>
      <c r="G88" s="21">
        <f>VLOOKUP(D88,[1]Datos!$B$10:$CK$224,51,FALSE)+VLOOKUP(D88,[1]Datos!$B$10:$CK$224,57,FALSE)</f>
        <v>0</v>
      </c>
      <c r="H88">
        <f>+VLOOKUP($D88,'[2]indmpn01-122018'!$G$2:$T$183,3,FALSE)</f>
        <v>19</v>
      </c>
      <c r="I88">
        <f>+VLOOKUP($D88,'[2]indmpn01-122018'!$G$2:$T$183,4,FALSE)</f>
        <v>26</v>
      </c>
      <c r="J88">
        <f>+VLOOKUP($D88,'[2]indmpn01-122018'!$G$2:$T$183,5,FALSE)</f>
        <v>1</v>
      </c>
      <c r="K88">
        <f>+VLOOKUP($D88,'[2]indmpn01-122018'!$G$2:$T$183,6,FALSE)</f>
        <v>31</v>
      </c>
      <c r="L88">
        <f>+VLOOKUP($D88,'[2]indmpn01-122018'!$G$2:$T$183,7,FALSE)</f>
        <v>11</v>
      </c>
      <c r="M88">
        <f>+VLOOKUP($D88,'[2]indmpn01-122018'!$G$2:$T$183,8,FALSE)</f>
        <v>30</v>
      </c>
      <c r="N88">
        <f>+VLOOKUP($D88,'[2]indmpn01-122018'!$G$2:$T$183,9,FALSE)</f>
        <v>26</v>
      </c>
      <c r="O88">
        <f>+VLOOKUP($D88,'[2]indmpn01-122018'!$G$2:$T$183,10,FALSE)</f>
        <v>30</v>
      </c>
      <c r="P88">
        <f>+VLOOKUP($D88,'[2]indmpn01-122018'!$G$2:$T$183,11,FALSE)</f>
        <v>30</v>
      </c>
      <c r="Q88">
        <f>+VLOOKUP($D88,'[2]indmpn01-122018'!$G$2:$T$183,12,FALSE)</f>
        <v>34</v>
      </c>
      <c r="R88">
        <f>+VLOOKUP($D88,'[2]indmpn01-122018'!$G$2:$T$183,13,FALSE)</f>
        <v>31</v>
      </c>
      <c r="S88">
        <f>+VLOOKUP($D88,'[2]indmpn01-122018'!$G$2:$T$183,14,FALSE)</f>
        <v>19</v>
      </c>
      <c r="T88">
        <f>IFERROR(VLOOKUP(D88,[3]totalPP!$A$6:$O$187,15,FALSE),0)</f>
        <v>172</v>
      </c>
    </row>
    <row r="89" spans="1:20" x14ac:dyDescent="0.2">
      <c r="A89" t="s">
        <v>151</v>
      </c>
      <c r="B89" t="s">
        <v>189</v>
      </c>
      <c r="C89" t="s">
        <v>197</v>
      </c>
      <c r="D89" t="s">
        <v>198</v>
      </c>
      <c r="E89" s="21">
        <f>VLOOKUP(D89,[1]Datos!$B$10:$CK$224,8,FALSE)</f>
        <v>13</v>
      </c>
      <c r="F89" s="21">
        <f>VLOOKUP(D89,[1]Datos!$B$10:$CK$224,19,FALSE)</f>
        <v>53</v>
      </c>
      <c r="G89" s="21">
        <f>VLOOKUP(D89,[1]Datos!$B$10:$CK$224,51,FALSE)+VLOOKUP(D89,[1]Datos!$B$10:$CK$224,57,FALSE)</f>
        <v>0</v>
      </c>
      <c r="H89">
        <f>+VLOOKUP($D89,'[2]indmpn01-122018'!$G$2:$T$183,3,FALSE)</f>
        <v>6</v>
      </c>
      <c r="I89">
        <f>+VLOOKUP($D89,'[2]indmpn01-122018'!$G$2:$T$183,4,FALSE)</f>
        <v>6</v>
      </c>
      <c r="J89">
        <f>+VLOOKUP($D89,'[2]indmpn01-122018'!$G$2:$T$183,5,FALSE)</f>
        <v>1</v>
      </c>
      <c r="K89">
        <f>+VLOOKUP($D89,'[2]indmpn01-122018'!$G$2:$T$183,6,FALSE)</f>
        <v>5</v>
      </c>
      <c r="L89">
        <f>+VLOOKUP($D89,'[2]indmpn01-122018'!$G$2:$T$183,7,FALSE)</f>
        <v>5</v>
      </c>
      <c r="M89">
        <f>+VLOOKUP($D89,'[2]indmpn01-122018'!$G$2:$T$183,8,FALSE)</f>
        <v>6</v>
      </c>
      <c r="N89">
        <f>+VLOOKUP($D89,'[2]indmpn01-122018'!$G$2:$T$183,9,FALSE)</f>
        <v>6</v>
      </c>
      <c r="O89">
        <f>+VLOOKUP($D89,'[2]indmpn01-122018'!$G$2:$T$183,10,FALSE)</f>
        <v>6</v>
      </c>
      <c r="P89">
        <f>+VLOOKUP($D89,'[2]indmpn01-122018'!$G$2:$T$183,11,FALSE)</f>
        <v>5</v>
      </c>
      <c r="Q89">
        <f>+VLOOKUP($D89,'[2]indmpn01-122018'!$G$2:$T$183,12,FALSE)</f>
        <v>4</v>
      </c>
      <c r="R89">
        <f>+VLOOKUP($D89,'[2]indmpn01-122018'!$G$2:$T$183,13,FALSE)</f>
        <v>3</v>
      </c>
      <c r="S89">
        <f>+VLOOKUP($D89,'[2]indmpn01-122018'!$G$2:$T$183,14,FALSE)</f>
        <v>3</v>
      </c>
      <c r="T89">
        <f>IFERROR(VLOOKUP(D89,[3]totalPP!$A$6:$O$187,15,FALSE),0)</f>
        <v>47</v>
      </c>
    </row>
    <row r="90" spans="1:20" x14ac:dyDescent="0.2">
      <c r="A90" t="s">
        <v>151</v>
      </c>
      <c r="B90" t="s">
        <v>189</v>
      </c>
      <c r="C90" t="s">
        <v>199</v>
      </c>
      <c r="D90" t="s">
        <v>200</v>
      </c>
      <c r="E90" s="21">
        <f>VLOOKUP(D90,[1]Datos!$B$10:$CK$224,8,FALSE)</f>
        <v>65.333333333333329</v>
      </c>
      <c r="F90" s="21">
        <f>VLOOKUP(D90,[1]Datos!$B$10:$CK$224,19,FALSE)</f>
        <v>202</v>
      </c>
      <c r="G90" s="21">
        <f>VLOOKUP(D90,[1]Datos!$B$10:$CK$224,51,FALSE)+VLOOKUP(D90,[1]Datos!$B$10:$CK$224,57,FALSE)</f>
        <v>0</v>
      </c>
      <c r="H90">
        <f>+VLOOKUP($D90,'[2]indmpn01-122018'!$G$2:$T$183,3,FALSE)</f>
        <v>35</v>
      </c>
      <c r="I90">
        <f>+VLOOKUP($D90,'[2]indmpn01-122018'!$G$2:$T$183,4,FALSE)</f>
        <v>59</v>
      </c>
      <c r="J90">
        <f>+VLOOKUP($D90,'[2]indmpn01-122018'!$G$2:$T$183,5,FALSE)</f>
        <v>7</v>
      </c>
      <c r="K90">
        <f>+VLOOKUP($D90,'[2]indmpn01-122018'!$G$2:$T$183,6,FALSE)</f>
        <v>40</v>
      </c>
      <c r="L90">
        <f>+VLOOKUP($D90,'[2]indmpn01-122018'!$G$2:$T$183,7,FALSE)</f>
        <v>28</v>
      </c>
      <c r="M90">
        <f>+VLOOKUP($D90,'[2]indmpn01-122018'!$G$2:$T$183,8,FALSE)</f>
        <v>45</v>
      </c>
      <c r="N90">
        <f>+VLOOKUP($D90,'[2]indmpn01-122018'!$G$2:$T$183,9,FALSE)</f>
        <v>59</v>
      </c>
      <c r="O90">
        <f>+VLOOKUP($D90,'[2]indmpn01-122018'!$G$2:$T$183,10,FALSE)</f>
        <v>61</v>
      </c>
      <c r="P90">
        <f>+VLOOKUP($D90,'[2]indmpn01-122018'!$G$2:$T$183,11,FALSE)</f>
        <v>52</v>
      </c>
      <c r="Q90">
        <f>+VLOOKUP($D90,'[2]indmpn01-122018'!$G$2:$T$183,12,FALSE)</f>
        <v>54</v>
      </c>
      <c r="R90">
        <f>+VLOOKUP($D90,'[2]indmpn01-122018'!$G$2:$T$183,13,FALSE)</f>
        <v>40</v>
      </c>
      <c r="S90">
        <f>+VLOOKUP($D90,'[2]indmpn01-122018'!$G$2:$T$183,14,FALSE)</f>
        <v>30</v>
      </c>
      <c r="T90">
        <f>IFERROR(VLOOKUP(D90,[3]totalPP!$A$6:$O$187,15,FALSE),0)</f>
        <v>165</v>
      </c>
    </row>
    <row r="91" spans="1:20" x14ac:dyDescent="0.2">
      <c r="A91" t="s">
        <v>151</v>
      </c>
      <c r="B91" t="s">
        <v>189</v>
      </c>
      <c r="C91" t="s">
        <v>201</v>
      </c>
      <c r="D91" t="s">
        <v>202</v>
      </c>
      <c r="E91" s="21">
        <f>VLOOKUP(D91,[1]Datos!$B$10:$CK$224,8,FALSE)</f>
        <v>16.333333333333332</v>
      </c>
      <c r="F91" s="21">
        <f>VLOOKUP(D91,[1]Datos!$B$10:$CK$224,19,FALSE)</f>
        <v>53</v>
      </c>
      <c r="G91" s="21">
        <f>VLOOKUP(D91,[1]Datos!$B$10:$CK$224,51,FALSE)+VLOOKUP(D91,[1]Datos!$B$10:$CK$224,57,FALSE)</f>
        <v>0</v>
      </c>
      <c r="H91">
        <f>+VLOOKUP($D91,'[2]indmpn01-122018'!$G$2:$T$183,3,FALSE)</f>
        <v>10</v>
      </c>
      <c r="I91">
        <f>+VLOOKUP($D91,'[2]indmpn01-122018'!$G$2:$T$183,4,FALSE)</f>
        <v>12</v>
      </c>
      <c r="J91">
        <f>+VLOOKUP($D91,'[2]indmpn01-122018'!$G$2:$T$183,5,FALSE)</f>
        <v>1</v>
      </c>
      <c r="K91">
        <f>+VLOOKUP($D91,'[2]indmpn01-122018'!$G$2:$T$183,6,FALSE)</f>
        <v>9</v>
      </c>
      <c r="L91">
        <f>+VLOOKUP($D91,'[2]indmpn01-122018'!$G$2:$T$183,7,FALSE)</f>
        <v>22</v>
      </c>
      <c r="M91">
        <f>+VLOOKUP($D91,'[2]indmpn01-122018'!$G$2:$T$183,8,FALSE)</f>
        <v>9</v>
      </c>
      <c r="N91">
        <f>+VLOOKUP($D91,'[2]indmpn01-122018'!$G$2:$T$183,9,FALSE)</f>
        <v>12</v>
      </c>
      <c r="O91">
        <f>+VLOOKUP($D91,'[2]indmpn01-122018'!$G$2:$T$183,10,FALSE)</f>
        <v>12</v>
      </c>
      <c r="P91">
        <f>+VLOOKUP($D91,'[2]indmpn01-122018'!$G$2:$T$183,11,FALSE)</f>
        <v>11</v>
      </c>
      <c r="Q91">
        <f>+VLOOKUP($D91,'[2]indmpn01-122018'!$G$2:$T$183,12,FALSE)</f>
        <v>11</v>
      </c>
      <c r="R91">
        <f>+VLOOKUP($D91,'[2]indmpn01-122018'!$G$2:$T$183,13,FALSE)</f>
        <v>9</v>
      </c>
      <c r="S91">
        <f>+VLOOKUP($D91,'[2]indmpn01-122018'!$G$2:$T$183,14,FALSE)</f>
        <v>13</v>
      </c>
      <c r="T91">
        <f>IFERROR(VLOOKUP(D91,[3]totalPP!$A$6:$O$187,15,FALSE),0)</f>
        <v>38</v>
      </c>
    </row>
    <row r="92" spans="1:20" x14ac:dyDescent="0.2">
      <c r="A92" t="s">
        <v>151</v>
      </c>
      <c r="B92" t="s">
        <v>189</v>
      </c>
      <c r="C92" t="s">
        <v>203</v>
      </c>
      <c r="D92" t="s">
        <v>204</v>
      </c>
      <c r="E92" s="21">
        <f>VLOOKUP(D92,[1]Datos!$B$10:$CK$224,8,FALSE)</f>
        <v>40.333333333333336</v>
      </c>
      <c r="F92" s="21">
        <f>VLOOKUP(D92,[1]Datos!$B$10:$CK$224,19,FALSE)</f>
        <v>108</v>
      </c>
      <c r="G92" s="21">
        <f>VLOOKUP(D92,[1]Datos!$B$10:$CK$224,51,FALSE)+VLOOKUP(D92,[1]Datos!$B$10:$CK$224,57,FALSE)</f>
        <v>0</v>
      </c>
      <c r="H92">
        <f>+VLOOKUP($D92,'[2]indmpn01-122018'!$G$2:$T$183,3,FALSE)</f>
        <v>19</v>
      </c>
      <c r="I92">
        <f>+VLOOKUP($D92,'[2]indmpn01-122018'!$G$2:$T$183,4,FALSE)</f>
        <v>28</v>
      </c>
      <c r="J92">
        <f>+VLOOKUP($D92,'[2]indmpn01-122018'!$G$2:$T$183,5,FALSE)</f>
        <v>1</v>
      </c>
      <c r="K92">
        <f>+VLOOKUP($D92,'[2]indmpn01-122018'!$G$2:$T$183,6,FALSE)</f>
        <v>19</v>
      </c>
      <c r="L92">
        <f>+VLOOKUP($D92,'[2]indmpn01-122018'!$G$2:$T$183,7,FALSE)</f>
        <v>8</v>
      </c>
      <c r="M92">
        <f>+VLOOKUP($D92,'[2]indmpn01-122018'!$G$2:$T$183,8,FALSE)</f>
        <v>22</v>
      </c>
      <c r="N92">
        <f>+VLOOKUP($D92,'[2]indmpn01-122018'!$G$2:$T$183,9,FALSE)</f>
        <v>28</v>
      </c>
      <c r="O92">
        <f>+VLOOKUP($D92,'[2]indmpn01-122018'!$G$2:$T$183,10,FALSE)</f>
        <v>28</v>
      </c>
      <c r="P92">
        <f>+VLOOKUP($D92,'[2]indmpn01-122018'!$G$2:$T$183,11,FALSE)</f>
        <v>27</v>
      </c>
      <c r="Q92">
        <f>+VLOOKUP($D92,'[2]indmpn01-122018'!$G$2:$T$183,12,FALSE)</f>
        <v>24</v>
      </c>
      <c r="R92">
        <f>+VLOOKUP($D92,'[2]indmpn01-122018'!$G$2:$T$183,13,FALSE)</f>
        <v>15</v>
      </c>
      <c r="S92">
        <f>+VLOOKUP($D92,'[2]indmpn01-122018'!$G$2:$T$183,14,FALSE)</f>
        <v>8</v>
      </c>
      <c r="T92">
        <f>IFERROR(VLOOKUP(D92,[3]totalPP!$A$6:$O$187,15,FALSE),0)</f>
        <v>109</v>
      </c>
    </row>
    <row r="93" spans="1:20" x14ac:dyDescent="0.2">
      <c r="A93" t="s">
        <v>151</v>
      </c>
      <c r="B93" t="s">
        <v>189</v>
      </c>
      <c r="C93" t="s">
        <v>205</v>
      </c>
      <c r="D93" t="s">
        <v>206</v>
      </c>
      <c r="E93" s="21">
        <f>VLOOKUP(D93,[1]Datos!$B$10:$CK$224,8,FALSE)</f>
        <v>16</v>
      </c>
      <c r="F93" s="21">
        <f>VLOOKUP(D93,[1]Datos!$B$10:$CK$224,19,FALSE)</f>
        <v>65</v>
      </c>
      <c r="G93" s="21">
        <f>VLOOKUP(D93,[1]Datos!$B$10:$CK$224,51,FALSE)+VLOOKUP(D93,[1]Datos!$B$10:$CK$224,57,FALSE)</f>
        <v>0</v>
      </c>
      <c r="H93">
        <f>+VLOOKUP($D93,'[2]indmpn01-122018'!$G$2:$T$183,3,FALSE)</f>
        <v>18</v>
      </c>
      <c r="I93">
        <f>+VLOOKUP($D93,'[2]indmpn01-122018'!$G$2:$T$183,4,FALSE)</f>
        <v>23</v>
      </c>
      <c r="J93">
        <f>+VLOOKUP($D93,'[2]indmpn01-122018'!$G$2:$T$183,5,FALSE)</f>
        <v>5</v>
      </c>
      <c r="K93">
        <f>+VLOOKUP($D93,'[2]indmpn01-122018'!$G$2:$T$183,6,FALSE)</f>
        <v>8</v>
      </c>
      <c r="L93">
        <f>+VLOOKUP($D93,'[2]indmpn01-122018'!$G$2:$T$183,7,FALSE)</f>
        <v>5</v>
      </c>
      <c r="M93">
        <f>+VLOOKUP($D93,'[2]indmpn01-122018'!$G$2:$T$183,8,FALSE)</f>
        <v>11</v>
      </c>
      <c r="N93">
        <f>+VLOOKUP($D93,'[2]indmpn01-122018'!$G$2:$T$183,9,FALSE)</f>
        <v>22</v>
      </c>
      <c r="O93">
        <f>+VLOOKUP($D93,'[2]indmpn01-122018'!$G$2:$T$183,10,FALSE)</f>
        <v>20</v>
      </c>
      <c r="P93">
        <f>+VLOOKUP($D93,'[2]indmpn01-122018'!$G$2:$T$183,11,FALSE)</f>
        <v>11</v>
      </c>
      <c r="Q93">
        <f>+VLOOKUP($D93,'[2]indmpn01-122018'!$G$2:$T$183,12,FALSE)</f>
        <v>8</v>
      </c>
      <c r="R93">
        <f>+VLOOKUP($D93,'[2]indmpn01-122018'!$G$2:$T$183,13,FALSE)</f>
        <v>4</v>
      </c>
      <c r="S93">
        <f>+VLOOKUP($D93,'[2]indmpn01-122018'!$G$2:$T$183,14,FALSE)</f>
        <v>2</v>
      </c>
      <c r="T93">
        <f>IFERROR(VLOOKUP(D93,[3]totalPP!$A$6:$O$187,15,FALSE),0)</f>
        <v>59</v>
      </c>
    </row>
    <row r="94" spans="1:20" x14ac:dyDescent="0.2">
      <c r="A94" t="s">
        <v>151</v>
      </c>
      <c r="B94" t="s">
        <v>189</v>
      </c>
      <c r="C94" t="s">
        <v>207</v>
      </c>
      <c r="D94" t="s">
        <v>208</v>
      </c>
      <c r="E94" s="21">
        <f>VLOOKUP(D94,[1]Datos!$B$10:$CK$224,8,FALSE)</f>
        <v>26</v>
      </c>
      <c r="F94" s="21">
        <f>VLOOKUP(D94,[1]Datos!$B$10:$CK$224,19,FALSE)</f>
        <v>64</v>
      </c>
      <c r="G94" s="21">
        <f>VLOOKUP(D94,[1]Datos!$B$10:$CK$224,51,FALSE)+VLOOKUP(D94,[1]Datos!$B$10:$CK$224,57,FALSE)</f>
        <v>0</v>
      </c>
      <c r="H94">
        <f>+VLOOKUP($D94,'[2]indmpn01-122018'!$G$2:$T$183,3,FALSE)</f>
        <v>16</v>
      </c>
      <c r="I94">
        <f>+VLOOKUP($D94,'[2]indmpn01-122018'!$G$2:$T$183,4,FALSE)</f>
        <v>33</v>
      </c>
      <c r="J94">
        <f>+VLOOKUP($D94,'[2]indmpn01-122018'!$G$2:$T$183,5,FALSE)</f>
        <v>3</v>
      </c>
      <c r="K94">
        <f>+VLOOKUP($D94,'[2]indmpn01-122018'!$G$2:$T$183,6,FALSE)</f>
        <v>23</v>
      </c>
      <c r="L94">
        <f>+VLOOKUP($D94,'[2]indmpn01-122018'!$G$2:$T$183,7,FALSE)</f>
        <v>30</v>
      </c>
      <c r="M94">
        <f>+VLOOKUP($D94,'[2]indmpn01-122018'!$G$2:$T$183,8,FALSE)</f>
        <v>19</v>
      </c>
      <c r="N94">
        <f>+VLOOKUP($D94,'[2]indmpn01-122018'!$G$2:$T$183,9,FALSE)</f>
        <v>33</v>
      </c>
      <c r="O94">
        <f>+VLOOKUP($D94,'[2]indmpn01-122018'!$G$2:$T$183,10,FALSE)</f>
        <v>34</v>
      </c>
      <c r="P94">
        <f>+VLOOKUP($D94,'[2]indmpn01-122018'!$G$2:$T$183,11,FALSE)</f>
        <v>22</v>
      </c>
      <c r="Q94">
        <f>+VLOOKUP($D94,'[2]indmpn01-122018'!$G$2:$T$183,12,FALSE)</f>
        <v>22</v>
      </c>
      <c r="R94">
        <f>+VLOOKUP($D94,'[2]indmpn01-122018'!$G$2:$T$183,13,FALSE)</f>
        <v>23</v>
      </c>
      <c r="S94">
        <f>+VLOOKUP($D94,'[2]indmpn01-122018'!$G$2:$T$183,14,FALSE)</f>
        <v>8</v>
      </c>
      <c r="T94">
        <f>IFERROR(VLOOKUP(D94,[3]totalPP!$A$6:$O$187,15,FALSE),0)</f>
        <v>64</v>
      </c>
    </row>
    <row r="95" spans="1:20" x14ac:dyDescent="0.2">
      <c r="A95" t="s">
        <v>209</v>
      </c>
      <c r="B95" t="s">
        <v>210</v>
      </c>
      <c r="C95" t="s">
        <v>211</v>
      </c>
      <c r="D95" t="s">
        <v>212</v>
      </c>
      <c r="E95" s="21">
        <f>VLOOKUP(D95,[1]Datos!$B$10:$CK$224,8,FALSE)</f>
        <v>25.666666666666668</v>
      </c>
      <c r="F95" s="21">
        <f>VLOOKUP(D95,[1]Datos!$B$10:$CK$224,19,FALSE)</f>
        <v>79</v>
      </c>
      <c r="G95" s="21">
        <f>VLOOKUP(D95,[1]Datos!$B$10:$CK$224,51,FALSE)+VLOOKUP(D95,[1]Datos!$B$10:$CK$224,57,FALSE)</f>
        <v>0</v>
      </c>
      <c r="H95">
        <f>+VLOOKUP($D95,'[2]indmpn01-122018'!$G$2:$T$183,3,FALSE)</f>
        <v>16</v>
      </c>
      <c r="I95">
        <f>+VLOOKUP($D95,'[2]indmpn01-122018'!$G$2:$T$183,4,FALSE)</f>
        <v>25</v>
      </c>
      <c r="J95">
        <f>+VLOOKUP($D95,'[2]indmpn01-122018'!$G$2:$T$183,5,FALSE)</f>
        <v>3</v>
      </c>
      <c r="K95">
        <f>+VLOOKUP($D95,'[2]indmpn01-122018'!$G$2:$T$183,6,FALSE)</f>
        <v>14</v>
      </c>
      <c r="L95">
        <f>+VLOOKUP($D95,'[2]indmpn01-122018'!$G$2:$T$183,7,FALSE)</f>
        <v>9</v>
      </c>
      <c r="M95">
        <f>+VLOOKUP($D95,'[2]indmpn01-122018'!$G$2:$T$183,8,FALSE)</f>
        <v>24</v>
      </c>
      <c r="N95">
        <f>+VLOOKUP($D95,'[2]indmpn01-122018'!$G$2:$T$183,9,FALSE)</f>
        <v>25</v>
      </c>
      <c r="O95">
        <f>+VLOOKUP($D95,'[2]indmpn01-122018'!$G$2:$T$183,10,FALSE)</f>
        <v>28</v>
      </c>
      <c r="P95">
        <f>+VLOOKUP($D95,'[2]indmpn01-122018'!$G$2:$T$183,11,FALSE)</f>
        <v>23</v>
      </c>
      <c r="Q95">
        <f>+VLOOKUP($D95,'[2]indmpn01-122018'!$G$2:$T$183,12,FALSE)</f>
        <v>17</v>
      </c>
      <c r="R95">
        <f>+VLOOKUP($D95,'[2]indmpn01-122018'!$G$2:$T$183,13,FALSE)</f>
        <v>6</v>
      </c>
      <c r="S95">
        <f>+VLOOKUP($D95,'[2]indmpn01-122018'!$G$2:$T$183,14,FALSE)</f>
        <v>0</v>
      </c>
      <c r="T95">
        <f>IFERROR(VLOOKUP(D95,[3]totalPP!$A$6:$O$187,15,FALSE),0)</f>
        <v>50</v>
      </c>
    </row>
    <row r="96" spans="1:20" x14ac:dyDescent="0.2">
      <c r="A96" t="s">
        <v>209</v>
      </c>
      <c r="B96" t="s">
        <v>210</v>
      </c>
      <c r="C96" t="s">
        <v>210</v>
      </c>
      <c r="D96" t="s">
        <v>213</v>
      </c>
      <c r="E96" s="21">
        <f>VLOOKUP(D96,[1]Datos!$B$10:$CK$224,8,FALSE)</f>
        <v>162.66666666666666</v>
      </c>
      <c r="F96" s="21">
        <f>VLOOKUP(D96,[1]Datos!$B$10:$CK$224,19,FALSE)</f>
        <v>348</v>
      </c>
      <c r="G96" s="21">
        <f>VLOOKUP(D96,[1]Datos!$B$10:$CK$224,51,FALSE)+VLOOKUP(D96,[1]Datos!$B$10:$CK$224,57,FALSE)</f>
        <v>571</v>
      </c>
      <c r="H96">
        <f>+VLOOKUP($D96,'[2]indmpn01-122018'!$G$2:$T$183,3,FALSE)</f>
        <v>105</v>
      </c>
      <c r="I96">
        <f>+VLOOKUP($D96,'[2]indmpn01-122018'!$G$2:$T$183,4,FALSE)</f>
        <v>157</v>
      </c>
      <c r="J96">
        <f>+VLOOKUP($D96,'[2]indmpn01-122018'!$G$2:$T$183,5,FALSE)</f>
        <v>12</v>
      </c>
      <c r="K96">
        <f>+VLOOKUP($D96,'[2]indmpn01-122018'!$G$2:$T$183,6,FALSE)</f>
        <v>97</v>
      </c>
      <c r="L96">
        <f>+VLOOKUP($D96,'[2]indmpn01-122018'!$G$2:$T$183,7,FALSE)</f>
        <v>62</v>
      </c>
      <c r="M96">
        <f>+VLOOKUP($D96,'[2]indmpn01-122018'!$G$2:$T$183,8,FALSE)</f>
        <v>81</v>
      </c>
      <c r="N96">
        <f>+VLOOKUP($D96,'[2]indmpn01-122018'!$G$2:$T$183,9,FALSE)</f>
        <v>157</v>
      </c>
      <c r="O96">
        <f>+VLOOKUP($D96,'[2]indmpn01-122018'!$G$2:$T$183,10,FALSE)</f>
        <v>157</v>
      </c>
      <c r="P96">
        <f>+VLOOKUP($D96,'[2]indmpn01-122018'!$G$2:$T$183,11,FALSE)</f>
        <v>146</v>
      </c>
      <c r="Q96">
        <f>+VLOOKUP($D96,'[2]indmpn01-122018'!$G$2:$T$183,12,FALSE)</f>
        <v>88</v>
      </c>
      <c r="R96">
        <f>+VLOOKUP($D96,'[2]indmpn01-122018'!$G$2:$T$183,13,FALSE)</f>
        <v>81</v>
      </c>
      <c r="S96">
        <f>+VLOOKUP($D96,'[2]indmpn01-122018'!$G$2:$T$183,14,FALSE)</f>
        <v>6</v>
      </c>
      <c r="T96">
        <f>IFERROR(VLOOKUP(D96,[3]totalPP!$A$6:$O$187,15,FALSE),0)</f>
        <v>283</v>
      </c>
    </row>
    <row r="97" spans="1:20" x14ac:dyDescent="0.2">
      <c r="A97" t="s">
        <v>209</v>
      </c>
      <c r="B97" t="s">
        <v>210</v>
      </c>
      <c r="C97" t="s">
        <v>214</v>
      </c>
      <c r="D97" t="s">
        <v>215</v>
      </c>
      <c r="E97" s="21">
        <f>VLOOKUP(D97,[1]Datos!$B$10:$CK$224,8,FALSE)</f>
        <v>185</v>
      </c>
      <c r="F97" s="21">
        <f>VLOOKUP(D97,[1]Datos!$B$10:$CK$224,19,FALSE)</f>
        <v>292</v>
      </c>
      <c r="G97" s="21">
        <f>VLOOKUP(D97,[1]Datos!$B$10:$CK$224,51,FALSE)+VLOOKUP(D97,[1]Datos!$B$10:$CK$224,57,FALSE)</f>
        <v>0</v>
      </c>
      <c r="H97">
        <f>+VLOOKUP($D97,'[2]indmpn01-122018'!$G$2:$T$183,3,FALSE)</f>
        <v>70</v>
      </c>
      <c r="I97">
        <f>+VLOOKUP($D97,'[2]indmpn01-122018'!$G$2:$T$183,4,FALSE)</f>
        <v>104</v>
      </c>
      <c r="J97">
        <f>+VLOOKUP($D97,'[2]indmpn01-122018'!$G$2:$T$183,5,FALSE)</f>
        <v>10</v>
      </c>
      <c r="K97">
        <f>+VLOOKUP($D97,'[2]indmpn01-122018'!$G$2:$T$183,6,FALSE)</f>
        <v>77</v>
      </c>
      <c r="L97">
        <f>+VLOOKUP($D97,'[2]indmpn01-122018'!$G$2:$T$183,7,FALSE)</f>
        <v>89</v>
      </c>
      <c r="M97">
        <f>+VLOOKUP($D97,'[2]indmpn01-122018'!$G$2:$T$183,8,FALSE)</f>
        <v>119</v>
      </c>
      <c r="N97">
        <f>+VLOOKUP($D97,'[2]indmpn01-122018'!$G$2:$T$183,9,FALSE)</f>
        <v>106</v>
      </c>
      <c r="O97">
        <f>+VLOOKUP($D97,'[2]indmpn01-122018'!$G$2:$T$183,10,FALSE)</f>
        <v>143</v>
      </c>
      <c r="P97">
        <f>+VLOOKUP($D97,'[2]indmpn01-122018'!$G$2:$T$183,11,FALSE)</f>
        <v>115</v>
      </c>
      <c r="Q97">
        <f>+VLOOKUP($D97,'[2]indmpn01-122018'!$G$2:$T$183,12,FALSE)</f>
        <v>81</v>
      </c>
      <c r="R97">
        <f>+VLOOKUP($D97,'[2]indmpn01-122018'!$G$2:$T$183,13,FALSE)</f>
        <v>38</v>
      </c>
      <c r="S97">
        <f>+VLOOKUP($D97,'[2]indmpn01-122018'!$G$2:$T$183,14,FALSE)</f>
        <v>11</v>
      </c>
      <c r="T97">
        <f>IFERROR(VLOOKUP(D97,[3]totalPP!$A$6:$O$187,15,FALSE),0)</f>
        <v>262</v>
      </c>
    </row>
    <row r="98" spans="1:20" x14ac:dyDescent="0.2">
      <c r="A98" t="s">
        <v>209</v>
      </c>
      <c r="B98" t="s">
        <v>210</v>
      </c>
      <c r="C98" t="s">
        <v>216</v>
      </c>
      <c r="D98" t="s">
        <v>217</v>
      </c>
      <c r="E98" s="21">
        <f>VLOOKUP(D98,[1]Datos!$B$10:$CK$224,8,FALSE)</f>
        <v>29.333333333333332</v>
      </c>
      <c r="F98" s="21">
        <f>VLOOKUP(D98,[1]Datos!$B$10:$CK$224,19,FALSE)</f>
        <v>49</v>
      </c>
      <c r="G98" s="21">
        <f>VLOOKUP(D98,[1]Datos!$B$10:$CK$224,51,FALSE)+VLOOKUP(D98,[1]Datos!$B$10:$CK$224,57,FALSE)</f>
        <v>0</v>
      </c>
      <c r="H98">
        <f>+VLOOKUP($D98,'[2]indmpn01-122018'!$G$2:$T$183,3,FALSE)</f>
        <v>34</v>
      </c>
      <c r="I98">
        <f>+VLOOKUP($D98,'[2]indmpn01-122018'!$G$2:$T$183,4,FALSE)</f>
        <v>36</v>
      </c>
      <c r="J98">
        <f>+VLOOKUP($D98,'[2]indmpn01-122018'!$G$2:$T$183,5,FALSE)</f>
        <v>2</v>
      </c>
      <c r="K98">
        <f>+VLOOKUP($D98,'[2]indmpn01-122018'!$G$2:$T$183,6,FALSE)</f>
        <v>32</v>
      </c>
      <c r="L98">
        <f>+VLOOKUP($D98,'[2]indmpn01-122018'!$G$2:$T$183,7,FALSE)</f>
        <v>27</v>
      </c>
      <c r="M98">
        <f>+VLOOKUP($D98,'[2]indmpn01-122018'!$G$2:$T$183,8,FALSE)</f>
        <v>27</v>
      </c>
      <c r="N98">
        <f>+VLOOKUP($D98,'[2]indmpn01-122018'!$G$2:$T$183,9,FALSE)</f>
        <v>31</v>
      </c>
      <c r="O98">
        <f>+VLOOKUP($D98,'[2]indmpn01-122018'!$G$2:$T$183,10,FALSE)</f>
        <v>34</v>
      </c>
      <c r="P98">
        <f>+VLOOKUP($D98,'[2]indmpn01-122018'!$G$2:$T$183,11,FALSE)</f>
        <v>29</v>
      </c>
      <c r="Q98">
        <f>+VLOOKUP($D98,'[2]indmpn01-122018'!$G$2:$T$183,12,FALSE)</f>
        <v>11</v>
      </c>
      <c r="R98">
        <f>+VLOOKUP($D98,'[2]indmpn01-122018'!$G$2:$T$183,13,FALSE)</f>
        <v>21</v>
      </c>
      <c r="S98">
        <f>+VLOOKUP($D98,'[2]indmpn01-122018'!$G$2:$T$183,14,FALSE)</f>
        <v>12</v>
      </c>
      <c r="T98">
        <f>IFERROR(VLOOKUP(D98,[3]totalPP!$A$6:$O$187,15,FALSE),0)</f>
        <v>39</v>
      </c>
    </row>
    <row r="99" spans="1:20" x14ac:dyDescent="0.2">
      <c r="A99" t="s">
        <v>209</v>
      </c>
      <c r="B99" t="s">
        <v>210</v>
      </c>
      <c r="C99" t="s">
        <v>218</v>
      </c>
      <c r="D99" t="s">
        <v>219</v>
      </c>
      <c r="E99" s="21">
        <f>VLOOKUP(D99,[1]Datos!$B$10:$CK$224,8,FALSE)</f>
        <v>24.666666666666668</v>
      </c>
      <c r="F99" s="21">
        <f>VLOOKUP(D99,[1]Datos!$B$10:$CK$224,19,FALSE)</f>
        <v>45</v>
      </c>
      <c r="G99" s="21">
        <f>VLOOKUP(D99,[1]Datos!$B$10:$CK$224,51,FALSE)+VLOOKUP(D99,[1]Datos!$B$10:$CK$224,57,FALSE)</f>
        <v>0</v>
      </c>
      <c r="H99">
        <f>+VLOOKUP($D99,'[2]indmpn01-122018'!$G$2:$T$183,3,FALSE)</f>
        <v>14</v>
      </c>
      <c r="I99">
        <f>+VLOOKUP($D99,'[2]indmpn01-122018'!$G$2:$T$183,4,FALSE)</f>
        <v>18</v>
      </c>
      <c r="J99">
        <f>+VLOOKUP($D99,'[2]indmpn01-122018'!$G$2:$T$183,5,FALSE)</f>
        <v>0</v>
      </c>
      <c r="K99">
        <f>+VLOOKUP($D99,'[2]indmpn01-122018'!$G$2:$T$183,6,FALSE)</f>
        <v>8</v>
      </c>
      <c r="L99">
        <f>+VLOOKUP($D99,'[2]indmpn01-122018'!$G$2:$T$183,7,FALSE)</f>
        <v>9</v>
      </c>
      <c r="M99">
        <f>+VLOOKUP($D99,'[2]indmpn01-122018'!$G$2:$T$183,8,FALSE)</f>
        <v>7</v>
      </c>
      <c r="N99">
        <f>+VLOOKUP($D99,'[2]indmpn01-122018'!$G$2:$T$183,9,FALSE)</f>
        <v>18</v>
      </c>
      <c r="O99">
        <f>+VLOOKUP($D99,'[2]indmpn01-122018'!$G$2:$T$183,10,FALSE)</f>
        <v>20</v>
      </c>
      <c r="P99">
        <f>+VLOOKUP($D99,'[2]indmpn01-122018'!$G$2:$T$183,11,FALSE)</f>
        <v>10</v>
      </c>
      <c r="Q99">
        <f>+VLOOKUP($D99,'[2]indmpn01-122018'!$G$2:$T$183,12,FALSE)</f>
        <v>11</v>
      </c>
      <c r="R99">
        <f>+VLOOKUP($D99,'[2]indmpn01-122018'!$G$2:$T$183,13,FALSE)</f>
        <v>7</v>
      </c>
      <c r="S99">
        <f>+VLOOKUP($D99,'[2]indmpn01-122018'!$G$2:$T$183,14,FALSE)</f>
        <v>0</v>
      </c>
      <c r="T99">
        <f>IFERROR(VLOOKUP(D99,[3]totalPP!$A$6:$O$187,15,FALSE),0)</f>
        <v>49</v>
      </c>
    </row>
    <row r="100" spans="1:20" x14ac:dyDescent="0.2">
      <c r="A100" t="s">
        <v>209</v>
      </c>
      <c r="B100" t="s">
        <v>220</v>
      </c>
      <c r="C100" t="s">
        <v>221</v>
      </c>
      <c r="D100" t="s">
        <v>222</v>
      </c>
      <c r="E100" s="21">
        <f>VLOOKUP(D100,[1]Datos!$B$10:$CK$224,8,FALSE)</f>
        <v>17</v>
      </c>
      <c r="F100" s="21">
        <f>VLOOKUP(D100,[1]Datos!$B$10:$CK$224,19,FALSE)</f>
        <v>100</v>
      </c>
      <c r="G100" s="21">
        <f>VLOOKUP(D100,[1]Datos!$B$10:$CK$224,51,FALSE)+VLOOKUP(D100,[1]Datos!$B$10:$CK$224,57,FALSE)</f>
        <v>0</v>
      </c>
      <c r="H100">
        <f>+VLOOKUP($D100,'[2]indmpn01-122018'!$G$2:$T$183,3,FALSE)</f>
        <v>5</v>
      </c>
      <c r="I100">
        <f>+VLOOKUP($D100,'[2]indmpn01-122018'!$G$2:$T$183,4,FALSE)</f>
        <v>24</v>
      </c>
      <c r="J100">
        <f>+VLOOKUP($D100,'[2]indmpn01-122018'!$G$2:$T$183,5,FALSE)</f>
        <v>1</v>
      </c>
      <c r="K100">
        <f>+VLOOKUP($D100,'[2]indmpn01-122018'!$G$2:$T$183,6,FALSE)</f>
        <v>16</v>
      </c>
      <c r="L100">
        <f>+VLOOKUP($D100,'[2]indmpn01-122018'!$G$2:$T$183,7,FALSE)</f>
        <v>15</v>
      </c>
      <c r="M100">
        <f>+VLOOKUP($D100,'[2]indmpn01-122018'!$G$2:$T$183,8,FALSE)</f>
        <v>12</v>
      </c>
      <c r="N100">
        <f>+VLOOKUP($D100,'[2]indmpn01-122018'!$G$2:$T$183,9,FALSE)</f>
        <v>21</v>
      </c>
      <c r="O100">
        <f>+VLOOKUP($D100,'[2]indmpn01-122018'!$G$2:$T$183,10,FALSE)</f>
        <v>21</v>
      </c>
      <c r="P100">
        <f>+VLOOKUP($D100,'[2]indmpn01-122018'!$G$2:$T$183,11,FALSE)</f>
        <v>11</v>
      </c>
      <c r="Q100">
        <f>+VLOOKUP($D100,'[2]indmpn01-122018'!$G$2:$T$183,12,FALSE)</f>
        <v>10</v>
      </c>
      <c r="R100">
        <f>+VLOOKUP($D100,'[2]indmpn01-122018'!$G$2:$T$183,13,FALSE)</f>
        <v>0</v>
      </c>
      <c r="S100">
        <f>+VLOOKUP($D100,'[2]indmpn01-122018'!$G$2:$T$183,14,FALSE)</f>
        <v>0</v>
      </c>
      <c r="T100">
        <f>IFERROR(VLOOKUP(D100,[3]totalPP!$A$6:$O$187,15,FALSE),0)</f>
        <v>58</v>
      </c>
    </row>
    <row r="101" spans="1:20" x14ac:dyDescent="0.2">
      <c r="A101" t="s">
        <v>209</v>
      </c>
      <c r="B101" t="s">
        <v>220</v>
      </c>
      <c r="C101" t="s">
        <v>220</v>
      </c>
      <c r="D101" t="s">
        <v>223</v>
      </c>
      <c r="E101" s="21">
        <f>VLOOKUP(D101,[1]Datos!$B$10:$CK$224,8,FALSE)</f>
        <v>258</v>
      </c>
      <c r="F101" s="21">
        <f>VLOOKUP(D101,[1]Datos!$B$10:$CK$224,19,FALSE)</f>
        <v>609</v>
      </c>
      <c r="G101" s="21">
        <f>VLOOKUP(D101,[1]Datos!$B$10:$CK$224,51,FALSE)+VLOOKUP(D101,[1]Datos!$B$10:$CK$224,57,FALSE)</f>
        <v>314</v>
      </c>
      <c r="H101">
        <f>+VLOOKUP($D101,'[2]indmpn01-122018'!$G$2:$T$183,3,FALSE)</f>
        <v>175</v>
      </c>
      <c r="I101">
        <f>+VLOOKUP($D101,'[2]indmpn01-122018'!$G$2:$T$183,4,FALSE)</f>
        <v>226</v>
      </c>
      <c r="J101">
        <f>+VLOOKUP($D101,'[2]indmpn01-122018'!$G$2:$T$183,5,FALSE)</f>
        <v>21</v>
      </c>
      <c r="K101">
        <f>+VLOOKUP($D101,'[2]indmpn01-122018'!$G$2:$T$183,6,FALSE)</f>
        <v>156</v>
      </c>
      <c r="L101">
        <f>+VLOOKUP($D101,'[2]indmpn01-122018'!$G$2:$T$183,7,FALSE)</f>
        <v>102</v>
      </c>
      <c r="M101">
        <f>+VLOOKUP($D101,'[2]indmpn01-122018'!$G$2:$T$183,8,FALSE)</f>
        <v>122</v>
      </c>
      <c r="N101">
        <f>+VLOOKUP($D101,'[2]indmpn01-122018'!$G$2:$T$183,9,FALSE)</f>
        <v>111</v>
      </c>
      <c r="O101">
        <f>+VLOOKUP($D101,'[2]indmpn01-122018'!$G$2:$T$183,10,FALSE)</f>
        <v>226</v>
      </c>
      <c r="P101">
        <f>+VLOOKUP($D101,'[2]indmpn01-122018'!$G$2:$T$183,11,FALSE)</f>
        <v>121</v>
      </c>
      <c r="Q101">
        <f>+VLOOKUP($D101,'[2]indmpn01-122018'!$G$2:$T$183,12,FALSE)</f>
        <v>105</v>
      </c>
      <c r="R101">
        <f>+VLOOKUP($D101,'[2]indmpn01-122018'!$G$2:$T$183,13,FALSE)</f>
        <v>2</v>
      </c>
      <c r="S101">
        <f>+VLOOKUP($D101,'[2]indmpn01-122018'!$G$2:$T$183,14,FALSE)</f>
        <v>0</v>
      </c>
      <c r="T101">
        <f>IFERROR(VLOOKUP(D101,[3]totalPP!$A$6:$O$187,15,FALSE),0)</f>
        <v>515</v>
      </c>
    </row>
    <row r="102" spans="1:20" x14ac:dyDescent="0.2">
      <c r="A102" t="s">
        <v>209</v>
      </c>
      <c r="B102" t="s">
        <v>224</v>
      </c>
      <c r="C102" t="s">
        <v>225</v>
      </c>
      <c r="D102" t="s">
        <v>226</v>
      </c>
      <c r="E102" s="21">
        <f>VLOOKUP(D102,[1]Datos!$B$10:$CK$224,8,FALSE)</f>
        <v>44.333333333333336</v>
      </c>
      <c r="F102" s="21">
        <f>VLOOKUP(D102,[1]Datos!$B$10:$CK$224,19,FALSE)</f>
        <v>164</v>
      </c>
      <c r="G102" s="21">
        <f>VLOOKUP(D102,[1]Datos!$B$10:$CK$224,51,FALSE)+VLOOKUP(D102,[1]Datos!$B$10:$CK$224,57,FALSE)</f>
        <v>0</v>
      </c>
      <c r="H102">
        <f>+VLOOKUP($D102,'[2]indmpn01-122018'!$G$2:$T$183,3,FALSE)</f>
        <v>42</v>
      </c>
      <c r="I102">
        <f>+VLOOKUP($D102,'[2]indmpn01-122018'!$G$2:$T$183,4,FALSE)</f>
        <v>47</v>
      </c>
      <c r="J102">
        <f>+VLOOKUP($D102,'[2]indmpn01-122018'!$G$2:$T$183,5,FALSE)</f>
        <v>8</v>
      </c>
      <c r="K102">
        <f>+VLOOKUP($D102,'[2]indmpn01-122018'!$G$2:$T$183,6,FALSE)</f>
        <v>26</v>
      </c>
      <c r="L102">
        <f>+VLOOKUP($D102,'[2]indmpn01-122018'!$G$2:$T$183,7,FALSE)</f>
        <v>28</v>
      </c>
      <c r="M102">
        <f>+VLOOKUP($D102,'[2]indmpn01-122018'!$G$2:$T$183,8,FALSE)</f>
        <v>31</v>
      </c>
      <c r="N102">
        <f>+VLOOKUP($D102,'[2]indmpn01-122018'!$G$2:$T$183,9,FALSE)</f>
        <v>34</v>
      </c>
      <c r="O102">
        <f>+VLOOKUP($D102,'[2]indmpn01-122018'!$G$2:$T$183,10,FALSE)</f>
        <v>23</v>
      </c>
      <c r="P102">
        <f>+VLOOKUP($D102,'[2]indmpn01-122018'!$G$2:$T$183,11,FALSE)</f>
        <v>36</v>
      </c>
      <c r="Q102">
        <f>+VLOOKUP($D102,'[2]indmpn01-122018'!$G$2:$T$183,12,FALSE)</f>
        <v>17</v>
      </c>
      <c r="R102">
        <f>+VLOOKUP($D102,'[2]indmpn01-122018'!$G$2:$T$183,13,FALSE)</f>
        <v>5</v>
      </c>
      <c r="S102">
        <f>+VLOOKUP($D102,'[2]indmpn01-122018'!$G$2:$T$183,14,FALSE)</f>
        <v>0</v>
      </c>
      <c r="T102">
        <f>IFERROR(VLOOKUP(D102,[3]totalPP!$A$6:$O$187,15,FALSE),0)</f>
        <v>135</v>
      </c>
    </row>
    <row r="103" spans="1:20" x14ac:dyDescent="0.2">
      <c r="A103" t="s">
        <v>209</v>
      </c>
      <c r="B103" t="s">
        <v>224</v>
      </c>
      <c r="C103" t="s">
        <v>227</v>
      </c>
      <c r="D103" t="s">
        <v>228</v>
      </c>
      <c r="E103" s="21">
        <f>VLOOKUP(D103,[1]Datos!$B$10:$CK$224,8,FALSE)</f>
        <v>19</v>
      </c>
      <c r="F103" s="21">
        <f>VLOOKUP(D103,[1]Datos!$B$10:$CK$224,19,FALSE)</f>
        <v>75</v>
      </c>
      <c r="G103" s="21">
        <f>VLOOKUP(D103,[1]Datos!$B$10:$CK$224,51,FALSE)+VLOOKUP(D103,[1]Datos!$B$10:$CK$224,57,FALSE)</f>
        <v>0</v>
      </c>
      <c r="H103">
        <f>+VLOOKUP($D103,'[2]indmpn01-122018'!$G$2:$T$183,3,FALSE)</f>
        <v>9</v>
      </c>
      <c r="I103">
        <f>+VLOOKUP($D103,'[2]indmpn01-122018'!$G$2:$T$183,4,FALSE)</f>
        <v>17</v>
      </c>
      <c r="J103">
        <f>+VLOOKUP($D103,'[2]indmpn01-122018'!$G$2:$T$183,5,FALSE)</f>
        <v>5</v>
      </c>
      <c r="K103">
        <f>+VLOOKUP($D103,'[2]indmpn01-122018'!$G$2:$T$183,6,FALSE)</f>
        <v>14</v>
      </c>
      <c r="L103">
        <f>+VLOOKUP($D103,'[2]indmpn01-122018'!$G$2:$T$183,7,FALSE)</f>
        <v>19</v>
      </c>
      <c r="M103">
        <f>+VLOOKUP($D103,'[2]indmpn01-122018'!$G$2:$T$183,8,FALSE)</f>
        <v>17</v>
      </c>
      <c r="N103">
        <f>+VLOOKUP($D103,'[2]indmpn01-122018'!$G$2:$T$183,9,FALSE)</f>
        <v>11</v>
      </c>
      <c r="O103">
        <f>+VLOOKUP($D103,'[2]indmpn01-122018'!$G$2:$T$183,10,FALSE)</f>
        <v>12</v>
      </c>
      <c r="P103">
        <f>+VLOOKUP($D103,'[2]indmpn01-122018'!$G$2:$T$183,11,FALSE)</f>
        <v>13</v>
      </c>
      <c r="Q103">
        <f>+VLOOKUP($D103,'[2]indmpn01-122018'!$G$2:$T$183,12,FALSE)</f>
        <v>11</v>
      </c>
      <c r="R103">
        <f>+VLOOKUP($D103,'[2]indmpn01-122018'!$G$2:$T$183,13,FALSE)</f>
        <v>6</v>
      </c>
      <c r="S103">
        <f>+VLOOKUP($D103,'[2]indmpn01-122018'!$G$2:$T$183,14,FALSE)</f>
        <v>0</v>
      </c>
      <c r="T103">
        <f>IFERROR(VLOOKUP(D103,[3]totalPP!$A$6:$O$187,15,FALSE),0)</f>
        <v>58</v>
      </c>
    </row>
    <row r="104" spans="1:20" x14ac:dyDescent="0.2">
      <c r="A104" t="s">
        <v>209</v>
      </c>
      <c r="B104" t="s">
        <v>224</v>
      </c>
      <c r="C104" t="s">
        <v>229</v>
      </c>
      <c r="D104" t="s">
        <v>230</v>
      </c>
      <c r="E104" s="21">
        <f>VLOOKUP(D104,[1]Datos!$B$10:$CK$224,8,FALSE)</f>
        <v>28.333333333333332</v>
      </c>
      <c r="F104" s="21">
        <f>VLOOKUP(D104,[1]Datos!$B$10:$CK$224,19,FALSE)</f>
        <v>91</v>
      </c>
      <c r="G104" s="21">
        <f>VLOOKUP(D104,[1]Datos!$B$10:$CK$224,51,FALSE)+VLOOKUP(D104,[1]Datos!$B$10:$CK$224,57,FALSE)</f>
        <v>0</v>
      </c>
      <c r="H104">
        <f>+VLOOKUP($D104,'[2]indmpn01-122018'!$G$2:$T$183,3,FALSE)</f>
        <v>25</v>
      </c>
      <c r="I104">
        <f>+VLOOKUP($D104,'[2]indmpn01-122018'!$G$2:$T$183,4,FALSE)</f>
        <v>36</v>
      </c>
      <c r="J104">
        <f>+VLOOKUP($D104,'[2]indmpn01-122018'!$G$2:$T$183,5,FALSE)</f>
        <v>3</v>
      </c>
      <c r="K104">
        <f>+VLOOKUP($D104,'[2]indmpn01-122018'!$G$2:$T$183,6,FALSE)</f>
        <v>9</v>
      </c>
      <c r="L104">
        <f>+VLOOKUP($D104,'[2]indmpn01-122018'!$G$2:$T$183,7,FALSE)</f>
        <v>1</v>
      </c>
      <c r="M104">
        <f>+VLOOKUP($D104,'[2]indmpn01-122018'!$G$2:$T$183,8,FALSE)</f>
        <v>7</v>
      </c>
      <c r="N104">
        <f>+VLOOKUP($D104,'[2]indmpn01-122018'!$G$2:$T$183,9,FALSE)</f>
        <v>16</v>
      </c>
      <c r="O104">
        <f>+VLOOKUP($D104,'[2]indmpn01-122018'!$G$2:$T$183,10,FALSE)</f>
        <v>12</v>
      </c>
      <c r="P104">
        <f>+VLOOKUP($D104,'[2]indmpn01-122018'!$G$2:$T$183,11,FALSE)</f>
        <v>17</v>
      </c>
      <c r="Q104">
        <f>+VLOOKUP($D104,'[2]indmpn01-122018'!$G$2:$T$183,12,FALSE)</f>
        <v>15</v>
      </c>
      <c r="R104">
        <f>+VLOOKUP($D104,'[2]indmpn01-122018'!$G$2:$T$183,13,FALSE)</f>
        <v>0</v>
      </c>
      <c r="S104">
        <f>+VLOOKUP($D104,'[2]indmpn01-122018'!$G$2:$T$183,14,FALSE)</f>
        <v>0</v>
      </c>
      <c r="T104">
        <f>IFERROR(VLOOKUP(D104,[3]totalPP!$A$6:$O$187,15,FALSE),0)</f>
        <v>55</v>
      </c>
    </row>
    <row r="105" spans="1:20" x14ac:dyDescent="0.2">
      <c r="A105" t="s">
        <v>209</v>
      </c>
      <c r="B105" t="s">
        <v>224</v>
      </c>
      <c r="C105" t="s">
        <v>224</v>
      </c>
      <c r="D105" t="s">
        <v>231</v>
      </c>
      <c r="E105" s="21">
        <f>VLOOKUP(D105,[1]Datos!$B$10:$CK$224,8,FALSE)</f>
        <v>92</v>
      </c>
      <c r="F105" s="21">
        <f>VLOOKUP(D105,[1]Datos!$B$10:$CK$224,19,FALSE)</f>
        <v>197</v>
      </c>
      <c r="G105" s="21">
        <f>VLOOKUP(D105,[1]Datos!$B$10:$CK$224,51,FALSE)+VLOOKUP(D105,[1]Datos!$B$10:$CK$224,57,FALSE)</f>
        <v>0</v>
      </c>
      <c r="H105">
        <f>+VLOOKUP($D105,'[2]indmpn01-122018'!$G$2:$T$183,3,FALSE)</f>
        <v>26</v>
      </c>
      <c r="I105">
        <f>+VLOOKUP($D105,'[2]indmpn01-122018'!$G$2:$T$183,4,FALSE)</f>
        <v>63</v>
      </c>
      <c r="J105">
        <f>+VLOOKUP($D105,'[2]indmpn01-122018'!$G$2:$T$183,5,FALSE)</f>
        <v>9</v>
      </c>
      <c r="K105">
        <f>+VLOOKUP($D105,'[2]indmpn01-122018'!$G$2:$T$183,6,FALSE)</f>
        <v>31</v>
      </c>
      <c r="L105">
        <f>+VLOOKUP($D105,'[2]indmpn01-122018'!$G$2:$T$183,7,FALSE)</f>
        <v>11</v>
      </c>
      <c r="M105">
        <f>+VLOOKUP($D105,'[2]indmpn01-122018'!$G$2:$T$183,8,FALSE)</f>
        <v>34</v>
      </c>
      <c r="N105">
        <f>+VLOOKUP($D105,'[2]indmpn01-122018'!$G$2:$T$183,9,FALSE)</f>
        <v>50</v>
      </c>
      <c r="O105">
        <f>+VLOOKUP($D105,'[2]indmpn01-122018'!$G$2:$T$183,10,FALSE)</f>
        <v>71</v>
      </c>
      <c r="P105">
        <f>+VLOOKUP($D105,'[2]indmpn01-122018'!$G$2:$T$183,11,FALSE)</f>
        <v>56</v>
      </c>
      <c r="Q105">
        <f>+VLOOKUP($D105,'[2]indmpn01-122018'!$G$2:$T$183,12,FALSE)</f>
        <v>54</v>
      </c>
      <c r="R105">
        <f>+VLOOKUP($D105,'[2]indmpn01-122018'!$G$2:$T$183,13,FALSE)</f>
        <v>10</v>
      </c>
      <c r="S105">
        <f>+VLOOKUP($D105,'[2]indmpn01-122018'!$G$2:$T$183,14,FALSE)</f>
        <v>5</v>
      </c>
      <c r="T105">
        <f>IFERROR(VLOOKUP(D105,[3]totalPP!$A$6:$O$187,15,FALSE),0)</f>
        <v>157</v>
      </c>
    </row>
    <row r="106" spans="1:20" x14ac:dyDescent="0.2">
      <c r="A106" t="s">
        <v>209</v>
      </c>
      <c r="B106" t="s">
        <v>224</v>
      </c>
      <c r="C106" t="s">
        <v>232</v>
      </c>
      <c r="D106" t="s">
        <v>233</v>
      </c>
      <c r="E106" s="21">
        <f>VLOOKUP(D106,[1]Datos!$B$10:$CK$224,8,FALSE)</f>
        <v>29</v>
      </c>
      <c r="F106" s="21">
        <f>VLOOKUP(D106,[1]Datos!$B$10:$CK$224,19,FALSE)</f>
        <v>75</v>
      </c>
      <c r="G106" s="21">
        <f>VLOOKUP(D106,[1]Datos!$B$10:$CK$224,51,FALSE)+VLOOKUP(D106,[1]Datos!$B$10:$CK$224,57,FALSE)</f>
        <v>0</v>
      </c>
      <c r="H106">
        <f>+VLOOKUP($D106,'[2]indmpn01-122018'!$G$2:$T$183,3,FALSE)</f>
        <v>13</v>
      </c>
      <c r="I106">
        <f>+VLOOKUP($D106,'[2]indmpn01-122018'!$G$2:$T$183,4,FALSE)</f>
        <v>30</v>
      </c>
      <c r="J106">
        <f>+VLOOKUP($D106,'[2]indmpn01-122018'!$G$2:$T$183,5,FALSE)</f>
        <v>9</v>
      </c>
      <c r="K106">
        <f>+VLOOKUP($D106,'[2]indmpn01-122018'!$G$2:$T$183,6,FALSE)</f>
        <v>9</v>
      </c>
      <c r="L106">
        <f>+VLOOKUP($D106,'[2]indmpn01-122018'!$G$2:$T$183,7,FALSE)</f>
        <v>8</v>
      </c>
      <c r="M106">
        <f>+VLOOKUP($D106,'[2]indmpn01-122018'!$G$2:$T$183,8,FALSE)</f>
        <v>12</v>
      </c>
      <c r="N106">
        <f>+VLOOKUP($D106,'[2]indmpn01-122018'!$G$2:$T$183,9,FALSE)</f>
        <v>27</v>
      </c>
      <c r="O106">
        <f>+VLOOKUP($D106,'[2]indmpn01-122018'!$G$2:$T$183,10,FALSE)</f>
        <v>33</v>
      </c>
      <c r="P106">
        <f>+VLOOKUP($D106,'[2]indmpn01-122018'!$G$2:$T$183,11,FALSE)</f>
        <v>23</v>
      </c>
      <c r="Q106">
        <f>+VLOOKUP($D106,'[2]indmpn01-122018'!$G$2:$T$183,12,FALSE)</f>
        <v>23</v>
      </c>
      <c r="R106">
        <f>+VLOOKUP($D106,'[2]indmpn01-122018'!$G$2:$T$183,13,FALSE)</f>
        <v>7</v>
      </c>
      <c r="S106">
        <f>+VLOOKUP($D106,'[2]indmpn01-122018'!$G$2:$T$183,14,FALSE)</f>
        <v>0</v>
      </c>
      <c r="T106">
        <f>IFERROR(VLOOKUP(D106,[3]totalPP!$A$6:$O$187,15,FALSE),0)</f>
        <v>82</v>
      </c>
    </row>
    <row r="107" spans="1:20" x14ac:dyDescent="0.2">
      <c r="A107" t="s">
        <v>209</v>
      </c>
      <c r="B107" t="s">
        <v>224</v>
      </c>
      <c r="C107" t="s">
        <v>234</v>
      </c>
      <c r="D107" t="s">
        <v>235</v>
      </c>
      <c r="E107" s="21">
        <f>VLOOKUP(D107,[1]Datos!$B$10:$CK$224,8,FALSE)</f>
        <v>14.333333333333334</v>
      </c>
      <c r="F107" s="21">
        <f>VLOOKUP(D107,[1]Datos!$B$10:$CK$224,19,FALSE)</f>
        <v>45</v>
      </c>
      <c r="G107" s="21">
        <f>VLOOKUP(D107,[1]Datos!$B$10:$CK$224,51,FALSE)+VLOOKUP(D107,[1]Datos!$B$10:$CK$224,57,FALSE)</f>
        <v>0</v>
      </c>
      <c r="H107">
        <f>+VLOOKUP($D107,'[2]indmpn01-122018'!$G$2:$T$183,3,FALSE)</f>
        <v>3</v>
      </c>
      <c r="I107">
        <f>+VLOOKUP($D107,'[2]indmpn01-122018'!$G$2:$T$183,4,FALSE)</f>
        <v>11</v>
      </c>
      <c r="J107">
        <f>+VLOOKUP($D107,'[2]indmpn01-122018'!$G$2:$T$183,5,FALSE)</f>
        <v>0</v>
      </c>
      <c r="K107">
        <f>+VLOOKUP($D107,'[2]indmpn01-122018'!$G$2:$T$183,6,FALSE)</f>
        <v>1</v>
      </c>
      <c r="L107">
        <f>+VLOOKUP($D107,'[2]indmpn01-122018'!$G$2:$T$183,7,FALSE)</f>
        <v>0</v>
      </c>
      <c r="M107">
        <f>+VLOOKUP($D107,'[2]indmpn01-122018'!$G$2:$T$183,8,FALSE)</f>
        <v>0</v>
      </c>
      <c r="N107">
        <f>+VLOOKUP($D107,'[2]indmpn01-122018'!$G$2:$T$183,9,FALSE)</f>
        <v>6</v>
      </c>
      <c r="O107">
        <f>+VLOOKUP($D107,'[2]indmpn01-122018'!$G$2:$T$183,10,FALSE)</f>
        <v>4</v>
      </c>
      <c r="P107">
        <f>+VLOOKUP($D107,'[2]indmpn01-122018'!$G$2:$T$183,11,FALSE)</f>
        <v>2</v>
      </c>
      <c r="Q107">
        <f>+VLOOKUP($D107,'[2]indmpn01-122018'!$G$2:$T$183,12,FALSE)</f>
        <v>0</v>
      </c>
      <c r="R107">
        <f>+VLOOKUP($D107,'[2]indmpn01-122018'!$G$2:$T$183,13,FALSE)</f>
        <v>0</v>
      </c>
      <c r="S107">
        <f>+VLOOKUP($D107,'[2]indmpn01-122018'!$G$2:$T$183,14,FALSE)</f>
        <v>0</v>
      </c>
      <c r="T107">
        <f>IFERROR(VLOOKUP(D107,[3]totalPP!$A$6:$O$187,15,FALSE),0)</f>
        <v>6</v>
      </c>
    </row>
    <row r="108" spans="1:20" x14ac:dyDescent="0.2">
      <c r="A108" t="s">
        <v>209</v>
      </c>
      <c r="B108" t="s">
        <v>224</v>
      </c>
      <c r="C108" t="s">
        <v>236</v>
      </c>
      <c r="D108" t="s">
        <v>237</v>
      </c>
      <c r="E108" s="21">
        <f>VLOOKUP(D108,[1]Datos!$B$10:$CK$224,8,FALSE)</f>
        <v>30</v>
      </c>
      <c r="F108" s="21">
        <f>VLOOKUP(D108,[1]Datos!$B$10:$CK$224,19,FALSE)</f>
        <v>87</v>
      </c>
      <c r="G108" s="21">
        <f>VLOOKUP(D108,[1]Datos!$B$10:$CK$224,51,FALSE)+VLOOKUP(D108,[1]Datos!$B$10:$CK$224,57,FALSE)</f>
        <v>0</v>
      </c>
      <c r="H108">
        <f>+VLOOKUP($D108,'[2]indmpn01-122018'!$G$2:$T$183,3,FALSE)</f>
        <v>9</v>
      </c>
      <c r="I108">
        <f>+VLOOKUP($D108,'[2]indmpn01-122018'!$G$2:$T$183,4,FALSE)</f>
        <v>27</v>
      </c>
      <c r="J108">
        <f>+VLOOKUP($D108,'[2]indmpn01-122018'!$G$2:$T$183,5,FALSE)</f>
        <v>5</v>
      </c>
      <c r="K108">
        <f>+VLOOKUP($D108,'[2]indmpn01-122018'!$G$2:$T$183,6,FALSE)</f>
        <v>5</v>
      </c>
      <c r="L108">
        <f>+VLOOKUP($D108,'[2]indmpn01-122018'!$G$2:$T$183,7,FALSE)</f>
        <v>7</v>
      </c>
      <c r="M108">
        <f>+VLOOKUP($D108,'[2]indmpn01-122018'!$G$2:$T$183,8,FALSE)</f>
        <v>6</v>
      </c>
      <c r="N108">
        <f>+VLOOKUP($D108,'[2]indmpn01-122018'!$G$2:$T$183,9,FALSE)</f>
        <v>20</v>
      </c>
      <c r="O108">
        <f>+VLOOKUP($D108,'[2]indmpn01-122018'!$G$2:$T$183,10,FALSE)</f>
        <v>13</v>
      </c>
      <c r="P108">
        <f>+VLOOKUP($D108,'[2]indmpn01-122018'!$G$2:$T$183,11,FALSE)</f>
        <v>18</v>
      </c>
      <c r="Q108">
        <f>+VLOOKUP($D108,'[2]indmpn01-122018'!$G$2:$T$183,12,FALSE)</f>
        <v>6</v>
      </c>
      <c r="R108">
        <f>+VLOOKUP($D108,'[2]indmpn01-122018'!$G$2:$T$183,13,FALSE)</f>
        <v>0</v>
      </c>
      <c r="S108">
        <f>+VLOOKUP($D108,'[2]indmpn01-122018'!$G$2:$T$183,14,FALSE)</f>
        <v>0</v>
      </c>
      <c r="T108">
        <f>IFERROR(VLOOKUP(D108,[3]totalPP!$A$6:$O$187,15,FALSE),0)</f>
        <v>41</v>
      </c>
    </row>
    <row r="109" spans="1:20" x14ac:dyDescent="0.2">
      <c r="A109" t="s">
        <v>209</v>
      </c>
      <c r="B109" t="s">
        <v>224</v>
      </c>
      <c r="C109" t="s">
        <v>238</v>
      </c>
      <c r="D109" t="s">
        <v>239</v>
      </c>
      <c r="E109" s="21">
        <f>VLOOKUP(D109,[1]Datos!$B$10:$CK$224,8,FALSE)</f>
        <v>26</v>
      </c>
      <c r="F109" s="21">
        <f>VLOOKUP(D109,[1]Datos!$B$10:$CK$224,19,FALSE)</f>
        <v>76</v>
      </c>
      <c r="G109" s="21">
        <f>VLOOKUP(D109,[1]Datos!$B$10:$CK$224,51,FALSE)+VLOOKUP(D109,[1]Datos!$B$10:$CK$224,57,FALSE)</f>
        <v>0</v>
      </c>
      <c r="H109">
        <f>+VLOOKUP($D109,'[2]indmpn01-122018'!$G$2:$T$183,3,FALSE)</f>
        <v>17</v>
      </c>
      <c r="I109">
        <f>+VLOOKUP($D109,'[2]indmpn01-122018'!$G$2:$T$183,4,FALSE)</f>
        <v>28</v>
      </c>
      <c r="J109">
        <f>+VLOOKUP($D109,'[2]indmpn01-122018'!$G$2:$T$183,5,FALSE)</f>
        <v>5</v>
      </c>
      <c r="K109">
        <f>+VLOOKUP($D109,'[2]indmpn01-122018'!$G$2:$T$183,6,FALSE)</f>
        <v>12</v>
      </c>
      <c r="L109">
        <f>+VLOOKUP($D109,'[2]indmpn01-122018'!$G$2:$T$183,7,FALSE)</f>
        <v>8</v>
      </c>
      <c r="M109">
        <f>+VLOOKUP($D109,'[2]indmpn01-122018'!$G$2:$T$183,8,FALSE)</f>
        <v>17</v>
      </c>
      <c r="N109">
        <f>+VLOOKUP($D109,'[2]indmpn01-122018'!$G$2:$T$183,9,FALSE)</f>
        <v>30</v>
      </c>
      <c r="O109">
        <f>+VLOOKUP($D109,'[2]indmpn01-122018'!$G$2:$T$183,10,FALSE)</f>
        <v>39</v>
      </c>
      <c r="P109">
        <f>+VLOOKUP($D109,'[2]indmpn01-122018'!$G$2:$T$183,11,FALSE)</f>
        <v>19</v>
      </c>
      <c r="Q109">
        <f>+VLOOKUP($D109,'[2]indmpn01-122018'!$G$2:$T$183,12,FALSE)</f>
        <v>15</v>
      </c>
      <c r="R109">
        <f>+VLOOKUP($D109,'[2]indmpn01-122018'!$G$2:$T$183,13,FALSE)</f>
        <v>4</v>
      </c>
      <c r="S109">
        <f>+VLOOKUP($D109,'[2]indmpn01-122018'!$G$2:$T$183,14,FALSE)</f>
        <v>0</v>
      </c>
      <c r="T109">
        <f>IFERROR(VLOOKUP(D109,[3]totalPP!$A$6:$O$187,15,FALSE),0)</f>
        <v>73</v>
      </c>
    </row>
    <row r="110" spans="1:20" x14ac:dyDescent="0.2">
      <c r="A110" t="s">
        <v>209</v>
      </c>
      <c r="B110" t="s">
        <v>224</v>
      </c>
      <c r="C110" t="s">
        <v>240</v>
      </c>
      <c r="D110" t="s">
        <v>241</v>
      </c>
      <c r="E110" s="21">
        <f>VLOOKUP(D110,[1]Datos!$B$10:$CK$224,8,FALSE)</f>
        <v>20</v>
      </c>
      <c r="F110" s="21">
        <f>VLOOKUP(D110,[1]Datos!$B$10:$CK$224,19,FALSE)</f>
        <v>71</v>
      </c>
      <c r="G110" s="21">
        <f>VLOOKUP(D110,[1]Datos!$B$10:$CK$224,51,FALSE)+VLOOKUP(D110,[1]Datos!$B$10:$CK$224,57,FALSE)</f>
        <v>0</v>
      </c>
      <c r="H110">
        <f>+VLOOKUP($D110,'[2]indmpn01-122018'!$G$2:$T$183,3,FALSE)</f>
        <v>13</v>
      </c>
      <c r="I110">
        <f>+VLOOKUP($D110,'[2]indmpn01-122018'!$G$2:$T$183,4,FALSE)</f>
        <v>27</v>
      </c>
      <c r="J110">
        <f>+VLOOKUP($D110,'[2]indmpn01-122018'!$G$2:$T$183,5,FALSE)</f>
        <v>4</v>
      </c>
      <c r="K110">
        <f>+VLOOKUP($D110,'[2]indmpn01-122018'!$G$2:$T$183,6,FALSE)</f>
        <v>13</v>
      </c>
      <c r="L110">
        <f>+VLOOKUP($D110,'[2]indmpn01-122018'!$G$2:$T$183,7,FALSE)</f>
        <v>10</v>
      </c>
      <c r="M110">
        <f>+VLOOKUP($D110,'[2]indmpn01-122018'!$G$2:$T$183,8,FALSE)</f>
        <v>25</v>
      </c>
      <c r="N110">
        <f>+VLOOKUP($D110,'[2]indmpn01-122018'!$G$2:$T$183,9,FALSE)</f>
        <v>22</v>
      </c>
      <c r="O110">
        <f>+VLOOKUP($D110,'[2]indmpn01-122018'!$G$2:$T$183,10,FALSE)</f>
        <v>21</v>
      </c>
      <c r="P110">
        <f>+VLOOKUP($D110,'[2]indmpn01-122018'!$G$2:$T$183,11,FALSE)</f>
        <v>17</v>
      </c>
      <c r="Q110">
        <f>+VLOOKUP($D110,'[2]indmpn01-122018'!$G$2:$T$183,12,FALSE)</f>
        <v>13</v>
      </c>
      <c r="R110">
        <f>+VLOOKUP($D110,'[2]indmpn01-122018'!$G$2:$T$183,13,FALSE)</f>
        <v>4</v>
      </c>
      <c r="S110">
        <f>+VLOOKUP($D110,'[2]indmpn01-122018'!$G$2:$T$183,14,FALSE)</f>
        <v>0</v>
      </c>
      <c r="T110">
        <f>IFERROR(VLOOKUP(D110,[3]totalPP!$A$6:$O$187,15,FALSE),0)</f>
        <v>42</v>
      </c>
    </row>
    <row r="111" spans="1:20" x14ac:dyDescent="0.2">
      <c r="A111" t="s">
        <v>209</v>
      </c>
      <c r="B111" t="s">
        <v>224</v>
      </c>
      <c r="C111" t="s">
        <v>242</v>
      </c>
      <c r="D111" t="s">
        <v>243</v>
      </c>
      <c r="E111" s="21">
        <f>VLOOKUP(D111,[1]Datos!$B$10:$CK$224,8,FALSE)</f>
        <v>23</v>
      </c>
      <c r="F111" s="21">
        <f>VLOOKUP(D111,[1]Datos!$B$10:$CK$224,19,FALSE)</f>
        <v>83</v>
      </c>
      <c r="G111" s="21">
        <f>VLOOKUP(D111,[1]Datos!$B$10:$CK$224,51,FALSE)+VLOOKUP(D111,[1]Datos!$B$10:$CK$224,57,FALSE)</f>
        <v>0</v>
      </c>
      <c r="H111">
        <f>+VLOOKUP($D111,'[2]indmpn01-122018'!$G$2:$T$183,3,FALSE)</f>
        <v>11</v>
      </c>
      <c r="I111">
        <f>+VLOOKUP($D111,'[2]indmpn01-122018'!$G$2:$T$183,4,FALSE)</f>
        <v>19</v>
      </c>
      <c r="J111">
        <f>+VLOOKUP($D111,'[2]indmpn01-122018'!$G$2:$T$183,5,FALSE)</f>
        <v>3</v>
      </c>
      <c r="K111">
        <f>+VLOOKUP($D111,'[2]indmpn01-122018'!$G$2:$T$183,6,FALSE)</f>
        <v>4</v>
      </c>
      <c r="L111">
        <f>+VLOOKUP($D111,'[2]indmpn01-122018'!$G$2:$T$183,7,FALSE)</f>
        <v>0</v>
      </c>
      <c r="M111">
        <f>+VLOOKUP($D111,'[2]indmpn01-122018'!$G$2:$T$183,8,FALSE)</f>
        <v>3</v>
      </c>
      <c r="N111">
        <f>+VLOOKUP($D111,'[2]indmpn01-122018'!$G$2:$T$183,9,FALSE)</f>
        <v>16</v>
      </c>
      <c r="O111">
        <f>+VLOOKUP($D111,'[2]indmpn01-122018'!$G$2:$T$183,10,FALSE)</f>
        <v>18</v>
      </c>
      <c r="P111">
        <f>+VLOOKUP($D111,'[2]indmpn01-122018'!$G$2:$T$183,11,FALSE)</f>
        <v>17</v>
      </c>
      <c r="Q111">
        <f>+VLOOKUP($D111,'[2]indmpn01-122018'!$G$2:$T$183,12,FALSE)</f>
        <v>8</v>
      </c>
      <c r="R111">
        <f>+VLOOKUP($D111,'[2]indmpn01-122018'!$G$2:$T$183,13,FALSE)</f>
        <v>3</v>
      </c>
      <c r="S111">
        <f>+VLOOKUP($D111,'[2]indmpn01-122018'!$G$2:$T$183,14,FALSE)</f>
        <v>0</v>
      </c>
      <c r="T111">
        <f>IFERROR(VLOOKUP(D111,[3]totalPP!$A$6:$O$187,15,FALSE),0)</f>
        <v>23</v>
      </c>
    </row>
    <row r="112" spans="1:20" x14ac:dyDescent="0.2">
      <c r="A112" t="s">
        <v>209</v>
      </c>
      <c r="B112" t="s">
        <v>209</v>
      </c>
      <c r="C112" t="s">
        <v>244</v>
      </c>
      <c r="D112" t="s">
        <v>245</v>
      </c>
      <c r="E112" s="21">
        <f>VLOOKUP(D112,[1]Datos!$B$10:$CK$224,8,FALSE)</f>
        <v>561</v>
      </c>
      <c r="F112" s="21">
        <f>VLOOKUP(D112,[1]Datos!$B$10:$CK$224,19,FALSE)</f>
        <v>1147</v>
      </c>
      <c r="G112" s="21">
        <f>VLOOKUP(D112,[1]Datos!$B$10:$CK$224,51,FALSE)+VLOOKUP(D112,[1]Datos!$B$10:$CK$224,57,FALSE)</f>
        <v>728</v>
      </c>
      <c r="H112">
        <f>+VLOOKUP($D112,'[2]indmpn01-122018'!$G$2:$T$183,3,FALSE)</f>
        <v>411</v>
      </c>
      <c r="I112">
        <f>+VLOOKUP($D112,'[2]indmpn01-122018'!$G$2:$T$183,4,FALSE)</f>
        <v>635</v>
      </c>
      <c r="J112">
        <f>+VLOOKUP($D112,'[2]indmpn01-122018'!$G$2:$T$183,5,FALSE)</f>
        <v>59</v>
      </c>
      <c r="K112">
        <f>+VLOOKUP($D112,'[2]indmpn01-122018'!$G$2:$T$183,6,FALSE)</f>
        <v>537</v>
      </c>
      <c r="L112">
        <f>+VLOOKUP($D112,'[2]indmpn01-122018'!$G$2:$T$183,7,FALSE)</f>
        <v>670</v>
      </c>
      <c r="M112">
        <f>+VLOOKUP($D112,'[2]indmpn01-122018'!$G$2:$T$183,8,FALSE)</f>
        <v>623</v>
      </c>
      <c r="N112">
        <f>+VLOOKUP($D112,'[2]indmpn01-122018'!$G$2:$T$183,9,FALSE)</f>
        <v>637</v>
      </c>
      <c r="O112">
        <f>+VLOOKUP($D112,'[2]indmpn01-122018'!$G$2:$T$183,10,FALSE)</f>
        <v>927</v>
      </c>
      <c r="P112">
        <f>+VLOOKUP($D112,'[2]indmpn01-122018'!$G$2:$T$183,11,FALSE)</f>
        <v>612</v>
      </c>
      <c r="Q112">
        <f>+VLOOKUP($D112,'[2]indmpn01-122018'!$G$2:$T$183,12,FALSE)</f>
        <v>520</v>
      </c>
      <c r="R112">
        <f>+VLOOKUP($D112,'[2]indmpn01-122018'!$G$2:$T$183,13,FALSE)</f>
        <v>537</v>
      </c>
      <c r="S112">
        <f>+VLOOKUP($D112,'[2]indmpn01-122018'!$G$2:$T$183,14,FALSE)</f>
        <v>4</v>
      </c>
      <c r="T112">
        <f>IFERROR(VLOOKUP(D112,[3]totalPP!$A$6:$O$187,15,FALSE),0)</f>
        <v>1263</v>
      </c>
    </row>
    <row r="113" spans="1:20" x14ac:dyDescent="0.2">
      <c r="A113" t="s">
        <v>209</v>
      </c>
      <c r="B113" t="s">
        <v>209</v>
      </c>
      <c r="C113" t="s">
        <v>246</v>
      </c>
      <c r="D113" t="s">
        <v>247</v>
      </c>
      <c r="E113" s="21">
        <f>VLOOKUP(D113,[1]Datos!$B$10:$CK$224,8,FALSE)</f>
        <v>35.333333333333336</v>
      </c>
      <c r="F113" s="21">
        <f>VLOOKUP(D113,[1]Datos!$B$10:$CK$224,19,FALSE)</f>
        <v>130</v>
      </c>
      <c r="G113" s="21">
        <f>VLOOKUP(D113,[1]Datos!$B$10:$CK$224,51,FALSE)+VLOOKUP(D113,[1]Datos!$B$10:$CK$224,57,FALSE)</f>
        <v>0</v>
      </c>
      <c r="H113">
        <f>+VLOOKUP($D113,'[2]indmpn01-122018'!$G$2:$T$183,3,FALSE)</f>
        <v>29</v>
      </c>
      <c r="I113">
        <f>+VLOOKUP($D113,'[2]indmpn01-122018'!$G$2:$T$183,4,FALSE)</f>
        <v>33</v>
      </c>
      <c r="J113">
        <f>+VLOOKUP($D113,'[2]indmpn01-122018'!$G$2:$T$183,5,FALSE)</f>
        <v>2</v>
      </c>
      <c r="K113">
        <f>+VLOOKUP($D113,'[2]indmpn01-122018'!$G$2:$T$183,6,FALSE)</f>
        <v>44</v>
      </c>
      <c r="L113">
        <f>+VLOOKUP($D113,'[2]indmpn01-122018'!$G$2:$T$183,7,FALSE)</f>
        <v>66</v>
      </c>
      <c r="M113">
        <f>+VLOOKUP($D113,'[2]indmpn01-122018'!$G$2:$T$183,8,FALSE)</f>
        <v>41</v>
      </c>
      <c r="N113">
        <f>+VLOOKUP($D113,'[2]indmpn01-122018'!$G$2:$T$183,9,FALSE)</f>
        <v>34</v>
      </c>
      <c r="O113">
        <f>+VLOOKUP($D113,'[2]indmpn01-122018'!$G$2:$T$183,10,FALSE)</f>
        <v>46</v>
      </c>
      <c r="P113">
        <f>+VLOOKUP($D113,'[2]indmpn01-122018'!$G$2:$T$183,11,FALSE)</f>
        <v>43</v>
      </c>
      <c r="Q113">
        <f>+VLOOKUP($D113,'[2]indmpn01-122018'!$G$2:$T$183,12,FALSE)</f>
        <v>44</v>
      </c>
      <c r="R113">
        <f>+VLOOKUP($D113,'[2]indmpn01-122018'!$G$2:$T$183,13,FALSE)</f>
        <v>43</v>
      </c>
      <c r="S113">
        <f>+VLOOKUP($D113,'[2]indmpn01-122018'!$G$2:$T$183,14,FALSE)</f>
        <v>0</v>
      </c>
      <c r="T113">
        <f>IFERROR(VLOOKUP(D113,[3]totalPP!$A$6:$O$187,15,FALSE),0)</f>
        <v>96</v>
      </c>
    </row>
    <row r="114" spans="1:20" x14ac:dyDescent="0.2">
      <c r="A114" t="s">
        <v>209</v>
      </c>
      <c r="B114" t="s">
        <v>209</v>
      </c>
      <c r="C114" t="s">
        <v>248</v>
      </c>
      <c r="D114" t="s">
        <v>249</v>
      </c>
      <c r="E114" s="21">
        <f>VLOOKUP(D114,[1]Datos!$B$10:$CK$224,8,FALSE)</f>
        <v>54</v>
      </c>
      <c r="F114" s="21">
        <f>VLOOKUP(D114,[1]Datos!$B$10:$CK$224,19,FALSE)</f>
        <v>102</v>
      </c>
      <c r="G114" s="21">
        <f>VLOOKUP(D114,[1]Datos!$B$10:$CK$224,51,FALSE)+VLOOKUP(D114,[1]Datos!$B$10:$CK$224,57,FALSE)</f>
        <v>0</v>
      </c>
      <c r="H114">
        <f>+VLOOKUP($D114,'[2]indmpn01-122018'!$G$2:$T$183,3,FALSE)</f>
        <v>49</v>
      </c>
      <c r="I114">
        <f>+VLOOKUP($D114,'[2]indmpn01-122018'!$G$2:$T$183,4,FALSE)</f>
        <v>58</v>
      </c>
      <c r="J114">
        <f>+VLOOKUP($D114,'[2]indmpn01-122018'!$G$2:$T$183,5,FALSE)</f>
        <v>3</v>
      </c>
      <c r="K114">
        <f>+VLOOKUP($D114,'[2]indmpn01-122018'!$G$2:$T$183,6,FALSE)</f>
        <v>44</v>
      </c>
      <c r="L114">
        <f>+VLOOKUP($D114,'[2]indmpn01-122018'!$G$2:$T$183,7,FALSE)</f>
        <v>39</v>
      </c>
      <c r="M114">
        <f>+VLOOKUP($D114,'[2]indmpn01-122018'!$G$2:$T$183,8,FALSE)</f>
        <v>60</v>
      </c>
      <c r="N114">
        <f>+VLOOKUP($D114,'[2]indmpn01-122018'!$G$2:$T$183,9,FALSE)</f>
        <v>48</v>
      </c>
      <c r="O114">
        <f>+VLOOKUP($D114,'[2]indmpn01-122018'!$G$2:$T$183,10,FALSE)</f>
        <v>60</v>
      </c>
      <c r="P114">
        <f>+VLOOKUP($D114,'[2]indmpn01-122018'!$G$2:$T$183,11,FALSE)</f>
        <v>40</v>
      </c>
      <c r="Q114">
        <f>+VLOOKUP($D114,'[2]indmpn01-122018'!$G$2:$T$183,12,FALSE)</f>
        <v>40</v>
      </c>
      <c r="R114">
        <f>+VLOOKUP($D114,'[2]indmpn01-122018'!$G$2:$T$183,13,FALSE)</f>
        <v>40</v>
      </c>
      <c r="S114">
        <f>+VLOOKUP($D114,'[2]indmpn01-122018'!$G$2:$T$183,14,FALSE)</f>
        <v>2</v>
      </c>
      <c r="T114">
        <f>IFERROR(VLOOKUP(D114,[3]totalPP!$A$6:$O$187,15,FALSE),0)</f>
        <v>91</v>
      </c>
    </row>
    <row r="115" spans="1:20" x14ac:dyDescent="0.2">
      <c r="A115" t="s">
        <v>209</v>
      </c>
      <c r="B115" t="s">
        <v>209</v>
      </c>
      <c r="C115" t="s">
        <v>250</v>
      </c>
      <c r="D115" t="s">
        <v>251</v>
      </c>
      <c r="E115" s="21">
        <f>VLOOKUP(D115,[1]Datos!$B$10:$CK$224,8,FALSE)</f>
        <v>312</v>
      </c>
      <c r="F115" s="21">
        <f>VLOOKUP(D115,[1]Datos!$B$10:$CK$224,19,FALSE)</f>
        <v>1547</v>
      </c>
      <c r="G115" s="21">
        <f>VLOOKUP(D115,[1]Datos!$B$10:$CK$224,51,FALSE)+VLOOKUP(D115,[1]Datos!$B$10:$CK$224,57,FALSE)</f>
        <v>0</v>
      </c>
      <c r="H115">
        <f>+VLOOKUP($D115,'[2]indmpn01-122018'!$G$2:$T$183,3,FALSE)</f>
        <v>289</v>
      </c>
      <c r="I115">
        <f>+VLOOKUP($D115,'[2]indmpn01-122018'!$G$2:$T$183,4,FALSE)</f>
        <v>414</v>
      </c>
      <c r="J115">
        <f>+VLOOKUP($D115,'[2]indmpn01-122018'!$G$2:$T$183,5,FALSE)</f>
        <v>30</v>
      </c>
      <c r="K115">
        <f>+VLOOKUP($D115,'[2]indmpn01-122018'!$G$2:$T$183,6,FALSE)</f>
        <v>301</v>
      </c>
      <c r="L115">
        <f>+VLOOKUP($D115,'[2]indmpn01-122018'!$G$2:$T$183,7,FALSE)</f>
        <v>180</v>
      </c>
      <c r="M115">
        <f>+VLOOKUP($D115,'[2]indmpn01-122018'!$G$2:$T$183,8,FALSE)</f>
        <v>509</v>
      </c>
      <c r="N115">
        <f>+VLOOKUP($D115,'[2]indmpn01-122018'!$G$2:$T$183,9,FALSE)</f>
        <v>377</v>
      </c>
      <c r="O115">
        <f>+VLOOKUP($D115,'[2]indmpn01-122018'!$G$2:$T$183,10,FALSE)</f>
        <v>389</v>
      </c>
      <c r="P115">
        <f>+VLOOKUP($D115,'[2]indmpn01-122018'!$G$2:$T$183,11,FALSE)</f>
        <v>339</v>
      </c>
      <c r="Q115">
        <f>+VLOOKUP($D115,'[2]indmpn01-122018'!$G$2:$T$183,12,FALSE)</f>
        <v>323</v>
      </c>
      <c r="R115">
        <f>+VLOOKUP($D115,'[2]indmpn01-122018'!$G$2:$T$183,13,FALSE)</f>
        <v>235</v>
      </c>
      <c r="S115">
        <f>+VLOOKUP($D115,'[2]indmpn01-122018'!$G$2:$T$183,14,FALSE)</f>
        <v>1</v>
      </c>
      <c r="T115">
        <f>IFERROR(VLOOKUP(D115,[3]totalPP!$A$6:$O$187,15,FALSE),0)</f>
        <v>870</v>
      </c>
    </row>
    <row r="116" spans="1:20" x14ac:dyDescent="0.2">
      <c r="A116" t="s">
        <v>209</v>
      </c>
      <c r="B116" t="s">
        <v>252</v>
      </c>
      <c r="C116" t="s">
        <v>253</v>
      </c>
      <c r="D116" t="s">
        <v>254</v>
      </c>
      <c r="E116" s="21">
        <f>VLOOKUP(D116,[1]Datos!$B$10:$CK$224,8,FALSE)</f>
        <v>45.666666666666664</v>
      </c>
      <c r="F116" s="21">
        <f>VLOOKUP(D116,[1]Datos!$B$10:$CK$224,19,FALSE)</f>
        <v>74</v>
      </c>
      <c r="G116" s="21">
        <f>VLOOKUP(D116,[1]Datos!$B$10:$CK$224,51,FALSE)+VLOOKUP(D116,[1]Datos!$B$10:$CK$224,57,FALSE)</f>
        <v>0</v>
      </c>
      <c r="H116">
        <f>+VLOOKUP($D116,'[2]indmpn01-122018'!$G$2:$T$183,3,FALSE)</f>
        <v>34</v>
      </c>
      <c r="I116">
        <f>+VLOOKUP($D116,'[2]indmpn01-122018'!$G$2:$T$183,4,FALSE)</f>
        <v>49</v>
      </c>
      <c r="J116">
        <f>+VLOOKUP($D116,'[2]indmpn01-122018'!$G$2:$T$183,5,FALSE)</f>
        <v>5</v>
      </c>
      <c r="K116">
        <f>+VLOOKUP($D116,'[2]indmpn01-122018'!$G$2:$T$183,6,FALSE)</f>
        <v>42</v>
      </c>
      <c r="L116">
        <f>+VLOOKUP($D116,'[2]indmpn01-122018'!$G$2:$T$183,7,FALSE)</f>
        <v>10</v>
      </c>
      <c r="M116">
        <f>+VLOOKUP($D116,'[2]indmpn01-122018'!$G$2:$T$183,8,FALSE)</f>
        <v>41</v>
      </c>
      <c r="N116">
        <f>+VLOOKUP($D116,'[2]indmpn01-122018'!$G$2:$T$183,9,FALSE)</f>
        <v>49</v>
      </c>
      <c r="O116">
        <f>+VLOOKUP($D116,'[2]indmpn01-122018'!$G$2:$T$183,10,FALSE)</f>
        <v>65</v>
      </c>
      <c r="P116">
        <f>+VLOOKUP($D116,'[2]indmpn01-122018'!$G$2:$T$183,11,FALSE)</f>
        <v>46</v>
      </c>
      <c r="Q116">
        <f>+VLOOKUP($D116,'[2]indmpn01-122018'!$G$2:$T$183,12,FALSE)</f>
        <v>29</v>
      </c>
      <c r="R116">
        <f>+VLOOKUP($D116,'[2]indmpn01-122018'!$G$2:$T$183,13,FALSE)</f>
        <v>23</v>
      </c>
      <c r="S116">
        <f>+VLOOKUP($D116,'[2]indmpn01-122018'!$G$2:$T$183,14,FALSE)</f>
        <v>0</v>
      </c>
      <c r="T116">
        <f>IFERROR(VLOOKUP(D116,[3]totalPP!$A$6:$O$187,15,FALSE),0)</f>
        <v>57</v>
      </c>
    </row>
    <row r="117" spans="1:20" x14ac:dyDescent="0.2">
      <c r="A117" t="s">
        <v>209</v>
      </c>
      <c r="B117" t="s">
        <v>252</v>
      </c>
      <c r="C117" t="s">
        <v>255</v>
      </c>
      <c r="D117" t="s">
        <v>256</v>
      </c>
      <c r="E117" s="21">
        <f>VLOOKUP(D117,[1]Datos!$B$10:$CK$224,8,FALSE)</f>
        <v>32.666666666666664</v>
      </c>
      <c r="F117" s="21">
        <f>VLOOKUP(D117,[1]Datos!$B$10:$CK$224,19,FALSE)</f>
        <v>69</v>
      </c>
      <c r="G117" s="21">
        <f>VLOOKUP(D117,[1]Datos!$B$10:$CK$224,51,FALSE)+VLOOKUP(D117,[1]Datos!$B$10:$CK$224,57,FALSE)</f>
        <v>0</v>
      </c>
      <c r="H117">
        <f>+VLOOKUP($D117,'[2]indmpn01-122018'!$G$2:$T$183,3,FALSE)</f>
        <v>25</v>
      </c>
      <c r="I117">
        <f>+VLOOKUP($D117,'[2]indmpn01-122018'!$G$2:$T$183,4,FALSE)</f>
        <v>34</v>
      </c>
      <c r="J117">
        <f>+VLOOKUP($D117,'[2]indmpn01-122018'!$G$2:$T$183,5,FALSE)</f>
        <v>2</v>
      </c>
      <c r="K117">
        <f>+VLOOKUP($D117,'[2]indmpn01-122018'!$G$2:$T$183,6,FALSE)</f>
        <v>29</v>
      </c>
      <c r="L117">
        <f>+VLOOKUP($D117,'[2]indmpn01-122018'!$G$2:$T$183,7,FALSE)</f>
        <v>17</v>
      </c>
      <c r="M117">
        <f>+VLOOKUP($D117,'[2]indmpn01-122018'!$G$2:$T$183,8,FALSE)</f>
        <v>43</v>
      </c>
      <c r="N117">
        <f>+VLOOKUP($D117,'[2]indmpn01-122018'!$G$2:$T$183,9,FALSE)</f>
        <v>26</v>
      </c>
      <c r="O117">
        <f>+VLOOKUP($D117,'[2]indmpn01-122018'!$G$2:$T$183,10,FALSE)</f>
        <v>31</v>
      </c>
      <c r="P117">
        <f>+VLOOKUP($D117,'[2]indmpn01-122018'!$G$2:$T$183,11,FALSE)</f>
        <v>41</v>
      </c>
      <c r="Q117">
        <f>+VLOOKUP($D117,'[2]indmpn01-122018'!$G$2:$T$183,12,FALSE)</f>
        <v>34</v>
      </c>
      <c r="R117">
        <f>+VLOOKUP($D117,'[2]indmpn01-122018'!$G$2:$T$183,13,FALSE)</f>
        <v>26</v>
      </c>
      <c r="S117">
        <f>+VLOOKUP($D117,'[2]indmpn01-122018'!$G$2:$T$183,14,FALSE)</f>
        <v>5</v>
      </c>
      <c r="T117">
        <f>IFERROR(VLOOKUP(D117,[3]totalPP!$A$6:$O$187,15,FALSE),0)</f>
        <v>92</v>
      </c>
    </row>
    <row r="118" spans="1:20" x14ac:dyDescent="0.2">
      <c r="A118" t="s">
        <v>209</v>
      </c>
      <c r="B118" t="s">
        <v>252</v>
      </c>
      <c r="C118" t="s">
        <v>257</v>
      </c>
      <c r="D118" t="s">
        <v>258</v>
      </c>
      <c r="E118" s="21">
        <f>VLOOKUP(D118,[1]Datos!$B$10:$CK$224,8,FALSE)</f>
        <v>68</v>
      </c>
      <c r="F118" s="21">
        <f>VLOOKUP(D118,[1]Datos!$B$10:$CK$224,19,FALSE)</f>
        <v>164</v>
      </c>
      <c r="G118" s="21">
        <f>VLOOKUP(D118,[1]Datos!$B$10:$CK$224,51,FALSE)+VLOOKUP(D118,[1]Datos!$B$10:$CK$224,57,FALSE)</f>
        <v>0</v>
      </c>
      <c r="H118">
        <f>+VLOOKUP($D118,'[2]indmpn01-122018'!$G$2:$T$183,3,FALSE)</f>
        <v>37</v>
      </c>
      <c r="I118">
        <f>+VLOOKUP($D118,'[2]indmpn01-122018'!$G$2:$T$183,4,FALSE)</f>
        <v>43</v>
      </c>
      <c r="J118">
        <f>+VLOOKUP($D118,'[2]indmpn01-122018'!$G$2:$T$183,5,FALSE)</f>
        <v>8</v>
      </c>
      <c r="K118">
        <f>+VLOOKUP($D118,'[2]indmpn01-122018'!$G$2:$T$183,6,FALSE)</f>
        <v>47</v>
      </c>
      <c r="L118">
        <f>+VLOOKUP($D118,'[2]indmpn01-122018'!$G$2:$T$183,7,FALSE)</f>
        <v>30</v>
      </c>
      <c r="M118">
        <f>+VLOOKUP($D118,'[2]indmpn01-122018'!$G$2:$T$183,8,FALSE)</f>
        <v>73</v>
      </c>
      <c r="N118">
        <f>+VLOOKUP($D118,'[2]indmpn01-122018'!$G$2:$T$183,9,FALSE)</f>
        <v>50</v>
      </c>
      <c r="O118">
        <f>+VLOOKUP($D118,'[2]indmpn01-122018'!$G$2:$T$183,10,FALSE)</f>
        <v>51</v>
      </c>
      <c r="P118">
        <f>+VLOOKUP($D118,'[2]indmpn01-122018'!$G$2:$T$183,11,FALSE)</f>
        <v>54</v>
      </c>
      <c r="Q118">
        <f>+VLOOKUP($D118,'[2]indmpn01-122018'!$G$2:$T$183,12,FALSE)</f>
        <v>60</v>
      </c>
      <c r="R118">
        <f>+VLOOKUP($D118,'[2]indmpn01-122018'!$G$2:$T$183,13,FALSE)</f>
        <v>47</v>
      </c>
      <c r="S118">
        <f>+VLOOKUP($D118,'[2]indmpn01-122018'!$G$2:$T$183,14,FALSE)</f>
        <v>19</v>
      </c>
      <c r="T118">
        <f>IFERROR(VLOOKUP(D118,[3]totalPP!$A$6:$O$187,15,FALSE),0)</f>
        <v>247</v>
      </c>
    </row>
    <row r="119" spans="1:20" x14ac:dyDescent="0.2">
      <c r="A119" t="s">
        <v>209</v>
      </c>
      <c r="B119" t="s">
        <v>252</v>
      </c>
      <c r="C119" t="s">
        <v>252</v>
      </c>
      <c r="D119" t="s">
        <v>259</v>
      </c>
      <c r="E119" s="21">
        <f>VLOOKUP(D119,[1]Datos!$B$10:$CK$224,8,FALSE)</f>
        <v>201.33333333333334</v>
      </c>
      <c r="F119" s="21">
        <f>VLOOKUP(D119,[1]Datos!$B$10:$CK$224,19,FALSE)</f>
        <v>563</v>
      </c>
      <c r="G119" s="21">
        <f>VLOOKUP(D119,[1]Datos!$B$10:$CK$224,51,FALSE)+VLOOKUP(D119,[1]Datos!$B$10:$CK$224,57,FALSE)</f>
        <v>0</v>
      </c>
      <c r="H119">
        <f>+VLOOKUP($D119,'[2]indmpn01-122018'!$G$2:$T$183,3,FALSE)</f>
        <v>168</v>
      </c>
      <c r="I119">
        <f>+VLOOKUP($D119,'[2]indmpn01-122018'!$G$2:$T$183,4,FALSE)</f>
        <v>234</v>
      </c>
      <c r="J119">
        <f>+VLOOKUP($D119,'[2]indmpn01-122018'!$G$2:$T$183,5,FALSE)</f>
        <v>31</v>
      </c>
      <c r="K119">
        <f>+VLOOKUP($D119,'[2]indmpn01-122018'!$G$2:$T$183,6,FALSE)</f>
        <v>143</v>
      </c>
      <c r="L119">
        <f>+VLOOKUP($D119,'[2]indmpn01-122018'!$G$2:$T$183,7,FALSE)</f>
        <v>67</v>
      </c>
      <c r="M119">
        <f>+VLOOKUP($D119,'[2]indmpn01-122018'!$G$2:$T$183,8,FALSE)</f>
        <v>219</v>
      </c>
      <c r="N119">
        <f>+VLOOKUP($D119,'[2]indmpn01-122018'!$G$2:$T$183,9,FALSE)</f>
        <v>210</v>
      </c>
      <c r="O119">
        <f>+VLOOKUP($D119,'[2]indmpn01-122018'!$G$2:$T$183,10,FALSE)</f>
        <v>311</v>
      </c>
      <c r="P119">
        <f>+VLOOKUP($D119,'[2]indmpn01-122018'!$G$2:$T$183,11,FALSE)</f>
        <v>176</v>
      </c>
      <c r="Q119">
        <f>+VLOOKUP($D119,'[2]indmpn01-122018'!$G$2:$T$183,12,FALSE)</f>
        <v>102</v>
      </c>
      <c r="R119">
        <f>+VLOOKUP($D119,'[2]indmpn01-122018'!$G$2:$T$183,13,FALSE)</f>
        <v>122</v>
      </c>
      <c r="S119">
        <f>+VLOOKUP($D119,'[2]indmpn01-122018'!$G$2:$T$183,14,FALSE)</f>
        <v>39</v>
      </c>
      <c r="T119">
        <f>IFERROR(VLOOKUP(D119,[3]totalPP!$A$6:$O$187,15,FALSE),0)</f>
        <v>498</v>
      </c>
    </row>
    <row r="120" spans="1:20" x14ac:dyDescent="0.2">
      <c r="A120" t="s">
        <v>209</v>
      </c>
      <c r="B120" t="s">
        <v>260</v>
      </c>
      <c r="C120" t="s">
        <v>261</v>
      </c>
      <c r="D120" t="s">
        <v>262</v>
      </c>
      <c r="E120" s="21">
        <f>VLOOKUP(D120,[1]Datos!$B$10:$CK$224,8,FALSE)</f>
        <v>42</v>
      </c>
      <c r="F120" s="21">
        <f>VLOOKUP(D120,[1]Datos!$B$10:$CK$224,19,FALSE)</f>
        <v>72</v>
      </c>
      <c r="G120" s="21">
        <f>VLOOKUP(D120,[1]Datos!$B$10:$CK$224,51,FALSE)+VLOOKUP(D120,[1]Datos!$B$10:$CK$224,57,FALSE)</f>
        <v>0</v>
      </c>
      <c r="H120">
        <f>+VLOOKUP($D120,'[2]indmpn01-122018'!$G$2:$T$183,3,FALSE)</f>
        <v>26</v>
      </c>
      <c r="I120">
        <f>+VLOOKUP($D120,'[2]indmpn01-122018'!$G$2:$T$183,4,FALSE)</f>
        <v>39</v>
      </c>
      <c r="J120">
        <f>+VLOOKUP($D120,'[2]indmpn01-122018'!$G$2:$T$183,5,FALSE)</f>
        <v>7</v>
      </c>
      <c r="K120">
        <f>+VLOOKUP($D120,'[2]indmpn01-122018'!$G$2:$T$183,6,FALSE)</f>
        <v>16</v>
      </c>
      <c r="L120">
        <f>+VLOOKUP($D120,'[2]indmpn01-122018'!$G$2:$T$183,7,FALSE)</f>
        <v>13</v>
      </c>
      <c r="M120">
        <f>+VLOOKUP($D120,'[2]indmpn01-122018'!$G$2:$T$183,8,FALSE)</f>
        <v>43</v>
      </c>
      <c r="N120">
        <f>+VLOOKUP($D120,'[2]indmpn01-122018'!$G$2:$T$183,9,FALSE)</f>
        <v>28</v>
      </c>
      <c r="O120">
        <f>+VLOOKUP($D120,'[2]indmpn01-122018'!$G$2:$T$183,10,FALSE)</f>
        <v>35</v>
      </c>
      <c r="P120">
        <f>+VLOOKUP($D120,'[2]indmpn01-122018'!$G$2:$T$183,11,FALSE)</f>
        <v>37</v>
      </c>
      <c r="Q120">
        <f>+VLOOKUP($D120,'[2]indmpn01-122018'!$G$2:$T$183,12,FALSE)</f>
        <v>28</v>
      </c>
      <c r="R120">
        <f>+VLOOKUP($D120,'[2]indmpn01-122018'!$G$2:$T$183,13,FALSE)</f>
        <v>15</v>
      </c>
      <c r="S120">
        <f>+VLOOKUP($D120,'[2]indmpn01-122018'!$G$2:$T$183,14,FALSE)</f>
        <v>8</v>
      </c>
      <c r="T120">
        <f>IFERROR(VLOOKUP(D120,[3]totalPP!$A$6:$O$187,15,FALSE),0)</f>
        <v>43</v>
      </c>
    </row>
    <row r="121" spans="1:20" x14ac:dyDescent="0.2">
      <c r="A121" t="s">
        <v>209</v>
      </c>
      <c r="B121" t="s">
        <v>260</v>
      </c>
      <c r="C121" t="s">
        <v>263</v>
      </c>
      <c r="D121" t="s">
        <v>264</v>
      </c>
      <c r="E121" s="21">
        <f>VLOOKUP(D121,[1]Datos!$B$10:$CK$224,8,FALSE)</f>
        <v>29</v>
      </c>
      <c r="F121" s="21">
        <f>VLOOKUP(D121,[1]Datos!$B$10:$CK$224,19,FALSE)</f>
        <v>82</v>
      </c>
      <c r="G121" s="21">
        <f>VLOOKUP(D121,[1]Datos!$B$10:$CK$224,51,FALSE)+VLOOKUP(D121,[1]Datos!$B$10:$CK$224,57,FALSE)</f>
        <v>0</v>
      </c>
      <c r="H121">
        <f>+VLOOKUP($D121,'[2]indmpn01-122018'!$G$2:$T$183,3,FALSE)</f>
        <v>17</v>
      </c>
      <c r="I121">
        <f>+VLOOKUP($D121,'[2]indmpn01-122018'!$G$2:$T$183,4,FALSE)</f>
        <v>21</v>
      </c>
      <c r="J121">
        <f>+VLOOKUP($D121,'[2]indmpn01-122018'!$G$2:$T$183,5,FALSE)</f>
        <v>2</v>
      </c>
      <c r="K121">
        <f>+VLOOKUP($D121,'[2]indmpn01-122018'!$G$2:$T$183,6,FALSE)</f>
        <v>22</v>
      </c>
      <c r="L121">
        <f>+VLOOKUP($D121,'[2]indmpn01-122018'!$G$2:$T$183,7,FALSE)</f>
        <v>45</v>
      </c>
      <c r="M121">
        <f>+VLOOKUP($D121,'[2]indmpn01-122018'!$G$2:$T$183,8,FALSE)</f>
        <v>26</v>
      </c>
      <c r="N121">
        <f>+VLOOKUP($D121,'[2]indmpn01-122018'!$G$2:$T$183,9,FALSE)</f>
        <v>22</v>
      </c>
      <c r="O121">
        <f>+VLOOKUP($D121,'[2]indmpn01-122018'!$G$2:$T$183,10,FALSE)</f>
        <v>37</v>
      </c>
      <c r="P121">
        <f>+VLOOKUP($D121,'[2]indmpn01-122018'!$G$2:$T$183,11,FALSE)</f>
        <v>27</v>
      </c>
      <c r="Q121">
        <f>+VLOOKUP($D121,'[2]indmpn01-122018'!$G$2:$T$183,12,FALSE)</f>
        <v>28</v>
      </c>
      <c r="R121">
        <f>+VLOOKUP($D121,'[2]indmpn01-122018'!$G$2:$T$183,13,FALSE)</f>
        <v>20</v>
      </c>
      <c r="S121">
        <f>+VLOOKUP($D121,'[2]indmpn01-122018'!$G$2:$T$183,14,FALSE)</f>
        <v>6</v>
      </c>
      <c r="T121">
        <f>IFERROR(VLOOKUP(D121,[3]totalPP!$A$6:$O$187,15,FALSE),0)</f>
        <v>61</v>
      </c>
    </row>
    <row r="122" spans="1:20" x14ac:dyDescent="0.2">
      <c r="A122" t="s">
        <v>209</v>
      </c>
      <c r="B122" t="s">
        <v>260</v>
      </c>
      <c r="C122" t="s">
        <v>265</v>
      </c>
      <c r="D122" t="s">
        <v>266</v>
      </c>
      <c r="E122" s="21">
        <f>VLOOKUP(D122,[1]Datos!$B$10:$CK$224,8,FALSE)</f>
        <v>13.666666666666666</v>
      </c>
      <c r="F122" s="21">
        <f>VLOOKUP(D122,[1]Datos!$B$10:$CK$224,19,FALSE)</f>
        <v>55</v>
      </c>
      <c r="G122" s="21">
        <f>VLOOKUP(D122,[1]Datos!$B$10:$CK$224,51,FALSE)+VLOOKUP(D122,[1]Datos!$B$10:$CK$224,57,FALSE)</f>
        <v>0</v>
      </c>
      <c r="H122">
        <f>+VLOOKUP($D122,'[2]indmpn01-122018'!$G$2:$T$183,3,FALSE)</f>
        <v>10</v>
      </c>
      <c r="I122">
        <f>+VLOOKUP($D122,'[2]indmpn01-122018'!$G$2:$T$183,4,FALSE)</f>
        <v>15</v>
      </c>
      <c r="J122">
        <f>+VLOOKUP($D122,'[2]indmpn01-122018'!$G$2:$T$183,5,FALSE)</f>
        <v>1</v>
      </c>
      <c r="K122">
        <f>+VLOOKUP($D122,'[2]indmpn01-122018'!$G$2:$T$183,6,FALSE)</f>
        <v>15</v>
      </c>
      <c r="L122">
        <f>+VLOOKUP($D122,'[2]indmpn01-122018'!$G$2:$T$183,7,FALSE)</f>
        <v>9</v>
      </c>
      <c r="M122">
        <f>+VLOOKUP($D122,'[2]indmpn01-122018'!$G$2:$T$183,8,FALSE)</f>
        <v>19</v>
      </c>
      <c r="N122">
        <f>+VLOOKUP($D122,'[2]indmpn01-122018'!$G$2:$T$183,9,FALSE)</f>
        <v>15</v>
      </c>
      <c r="O122">
        <f>+VLOOKUP($D122,'[2]indmpn01-122018'!$G$2:$T$183,10,FALSE)</f>
        <v>15</v>
      </c>
      <c r="P122">
        <f>+VLOOKUP($D122,'[2]indmpn01-122018'!$G$2:$T$183,11,FALSE)</f>
        <v>16</v>
      </c>
      <c r="Q122">
        <f>+VLOOKUP($D122,'[2]indmpn01-122018'!$G$2:$T$183,12,FALSE)</f>
        <v>15</v>
      </c>
      <c r="R122">
        <f>+VLOOKUP($D122,'[2]indmpn01-122018'!$G$2:$T$183,13,FALSE)</f>
        <v>13</v>
      </c>
      <c r="S122">
        <f>+VLOOKUP($D122,'[2]indmpn01-122018'!$G$2:$T$183,14,FALSE)</f>
        <v>9</v>
      </c>
      <c r="T122">
        <f>IFERROR(VLOOKUP(D122,[3]totalPP!$A$6:$O$187,15,FALSE),0)</f>
        <v>40</v>
      </c>
    </row>
    <row r="123" spans="1:20" x14ac:dyDescent="0.2">
      <c r="A123" t="s">
        <v>209</v>
      </c>
      <c r="B123" t="s">
        <v>260</v>
      </c>
      <c r="C123" t="s">
        <v>267</v>
      </c>
      <c r="D123" t="s">
        <v>268</v>
      </c>
      <c r="E123" s="21">
        <f>VLOOKUP(D123,[1]Datos!$B$10:$CK$224,8,FALSE)</f>
        <v>26</v>
      </c>
      <c r="F123" s="21">
        <f>VLOOKUP(D123,[1]Datos!$B$10:$CK$224,19,FALSE)</f>
        <v>49</v>
      </c>
      <c r="G123" s="21">
        <f>VLOOKUP(D123,[1]Datos!$B$10:$CK$224,51,FALSE)+VLOOKUP(D123,[1]Datos!$B$10:$CK$224,57,FALSE)</f>
        <v>0</v>
      </c>
      <c r="H123">
        <f>+VLOOKUP($D123,'[2]indmpn01-122018'!$G$2:$T$183,3,FALSE)</f>
        <v>16</v>
      </c>
      <c r="I123">
        <f>+VLOOKUP($D123,'[2]indmpn01-122018'!$G$2:$T$183,4,FALSE)</f>
        <v>24</v>
      </c>
      <c r="J123">
        <f>+VLOOKUP($D123,'[2]indmpn01-122018'!$G$2:$T$183,5,FALSE)</f>
        <v>2</v>
      </c>
      <c r="K123">
        <f>+VLOOKUP($D123,'[2]indmpn01-122018'!$G$2:$T$183,6,FALSE)</f>
        <v>18</v>
      </c>
      <c r="L123">
        <f>+VLOOKUP($D123,'[2]indmpn01-122018'!$G$2:$T$183,7,FALSE)</f>
        <v>23</v>
      </c>
      <c r="M123">
        <f>+VLOOKUP($D123,'[2]indmpn01-122018'!$G$2:$T$183,8,FALSE)</f>
        <v>18</v>
      </c>
      <c r="N123">
        <f>+VLOOKUP($D123,'[2]indmpn01-122018'!$G$2:$T$183,9,FALSE)</f>
        <v>20</v>
      </c>
      <c r="O123">
        <f>+VLOOKUP($D123,'[2]indmpn01-122018'!$G$2:$T$183,10,FALSE)</f>
        <v>32</v>
      </c>
      <c r="P123">
        <f>+VLOOKUP($D123,'[2]indmpn01-122018'!$G$2:$T$183,11,FALSE)</f>
        <v>18</v>
      </c>
      <c r="Q123">
        <f>+VLOOKUP($D123,'[2]indmpn01-122018'!$G$2:$T$183,12,FALSE)</f>
        <v>17</v>
      </c>
      <c r="R123">
        <f>+VLOOKUP($D123,'[2]indmpn01-122018'!$G$2:$T$183,13,FALSE)</f>
        <v>6</v>
      </c>
      <c r="S123">
        <f>+VLOOKUP($D123,'[2]indmpn01-122018'!$G$2:$T$183,14,FALSE)</f>
        <v>3</v>
      </c>
      <c r="T123">
        <f>IFERROR(VLOOKUP(D123,[3]totalPP!$A$6:$O$187,15,FALSE),0)</f>
        <v>34</v>
      </c>
    </row>
    <row r="124" spans="1:20" x14ac:dyDescent="0.2">
      <c r="A124" t="s">
        <v>209</v>
      </c>
      <c r="B124" t="s">
        <v>260</v>
      </c>
      <c r="C124" t="s">
        <v>269</v>
      </c>
      <c r="D124" t="s">
        <v>270</v>
      </c>
      <c r="E124" s="21">
        <f>VLOOKUP(D124,[1]Datos!$B$10:$CK$224,8,FALSE)</f>
        <v>34.333333333333336</v>
      </c>
      <c r="F124" s="21">
        <f>VLOOKUP(D124,[1]Datos!$B$10:$CK$224,19,FALSE)</f>
        <v>75</v>
      </c>
      <c r="G124" s="21">
        <f>VLOOKUP(D124,[1]Datos!$B$10:$CK$224,51,FALSE)+VLOOKUP(D124,[1]Datos!$B$10:$CK$224,57,FALSE)</f>
        <v>0</v>
      </c>
      <c r="H124">
        <f>+VLOOKUP($D124,'[2]indmpn01-122018'!$G$2:$T$183,3,FALSE)</f>
        <v>37</v>
      </c>
      <c r="I124">
        <f>+VLOOKUP($D124,'[2]indmpn01-122018'!$G$2:$T$183,4,FALSE)</f>
        <v>48</v>
      </c>
      <c r="J124">
        <f>+VLOOKUP($D124,'[2]indmpn01-122018'!$G$2:$T$183,5,FALSE)</f>
        <v>8</v>
      </c>
      <c r="K124">
        <f>+VLOOKUP($D124,'[2]indmpn01-122018'!$G$2:$T$183,6,FALSE)</f>
        <v>47</v>
      </c>
      <c r="L124">
        <f>+VLOOKUP($D124,'[2]indmpn01-122018'!$G$2:$T$183,7,FALSE)</f>
        <v>44</v>
      </c>
      <c r="M124">
        <f>+VLOOKUP($D124,'[2]indmpn01-122018'!$G$2:$T$183,8,FALSE)</f>
        <v>53</v>
      </c>
      <c r="N124">
        <f>+VLOOKUP($D124,'[2]indmpn01-122018'!$G$2:$T$183,9,FALSE)</f>
        <v>47</v>
      </c>
      <c r="O124">
        <f>+VLOOKUP($D124,'[2]indmpn01-122018'!$G$2:$T$183,10,FALSE)</f>
        <v>108</v>
      </c>
      <c r="P124">
        <f>+VLOOKUP($D124,'[2]indmpn01-122018'!$G$2:$T$183,11,FALSE)</f>
        <v>49</v>
      </c>
      <c r="Q124">
        <f>+VLOOKUP($D124,'[2]indmpn01-122018'!$G$2:$T$183,12,FALSE)</f>
        <v>38</v>
      </c>
      <c r="R124">
        <f>+VLOOKUP($D124,'[2]indmpn01-122018'!$G$2:$T$183,13,FALSE)</f>
        <v>44</v>
      </c>
      <c r="S124">
        <f>+VLOOKUP($D124,'[2]indmpn01-122018'!$G$2:$T$183,14,FALSE)</f>
        <v>45</v>
      </c>
      <c r="T124">
        <f>IFERROR(VLOOKUP(D124,[3]totalPP!$A$6:$O$187,15,FALSE),0)</f>
        <v>66</v>
      </c>
    </row>
    <row r="125" spans="1:20" x14ac:dyDescent="0.2">
      <c r="A125" t="s">
        <v>209</v>
      </c>
      <c r="B125" t="s">
        <v>260</v>
      </c>
      <c r="C125" t="s">
        <v>271</v>
      </c>
      <c r="D125" t="s">
        <v>272</v>
      </c>
      <c r="E125" s="21">
        <f>VLOOKUP(D125,[1]Datos!$B$10:$CK$224,8,FALSE)</f>
        <v>19</v>
      </c>
      <c r="F125" s="21">
        <f>VLOOKUP(D125,[1]Datos!$B$10:$CK$224,19,FALSE)</f>
        <v>55</v>
      </c>
      <c r="G125" s="21">
        <f>VLOOKUP(D125,[1]Datos!$B$10:$CK$224,51,FALSE)+VLOOKUP(D125,[1]Datos!$B$10:$CK$224,57,FALSE)</f>
        <v>0</v>
      </c>
      <c r="H125">
        <f>+VLOOKUP($D125,'[2]indmpn01-122018'!$G$2:$T$183,3,FALSE)</f>
        <v>18</v>
      </c>
      <c r="I125">
        <f>+VLOOKUP($D125,'[2]indmpn01-122018'!$G$2:$T$183,4,FALSE)</f>
        <v>19</v>
      </c>
      <c r="J125">
        <f>+VLOOKUP($D125,'[2]indmpn01-122018'!$G$2:$T$183,5,FALSE)</f>
        <v>0</v>
      </c>
      <c r="K125">
        <f>+VLOOKUP($D125,'[2]indmpn01-122018'!$G$2:$T$183,6,FALSE)</f>
        <v>8</v>
      </c>
      <c r="L125">
        <f>+VLOOKUP($D125,'[2]indmpn01-122018'!$G$2:$T$183,7,FALSE)</f>
        <v>7</v>
      </c>
      <c r="M125">
        <f>+VLOOKUP($D125,'[2]indmpn01-122018'!$G$2:$T$183,8,FALSE)</f>
        <v>11</v>
      </c>
      <c r="N125">
        <f>+VLOOKUP($D125,'[2]indmpn01-122018'!$G$2:$T$183,9,FALSE)</f>
        <v>20</v>
      </c>
      <c r="O125">
        <f>+VLOOKUP($D125,'[2]indmpn01-122018'!$G$2:$T$183,10,FALSE)</f>
        <v>19</v>
      </c>
      <c r="P125">
        <f>+VLOOKUP($D125,'[2]indmpn01-122018'!$G$2:$T$183,11,FALSE)</f>
        <v>13</v>
      </c>
      <c r="Q125">
        <f>+VLOOKUP($D125,'[2]indmpn01-122018'!$G$2:$T$183,12,FALSE)</f>
        <v>2</v>
      </c>
      <c r="R125">
        <f>+VLOOKUP($D125,'[2]indmpn01-122018'!$G$2:$T$183,13,FALSE)</f>
        <v>3</v>
      </c>
      <c r="S125">
        <f>+VLOOKUP($D125,'[2]indmpn01-122018'!$G$2:$T$183,14,FALSE)</f>
        <v>3</v>
      </c>
      <c r="T125">
        <f>IFERROR(VLOOKUP(D125,[3]totalPP!$A$6:$O$187,15,FALSE),0)</f>
        <v>23</v>
      </c>
    </row>
    <row r="126" spans="1:20" x14ac:dyDescent="0.2">
      <c r="A126" t="s">
        <v>209</v>
      </c>
      <c r="B126" t="s">
        <v>260</v>
      </c>
      <c r="C126" t="s">
        <v>273</v>
      </c>
      <c r="D126" t="s">
        <v>274</v>
      </c>
      <c r="E126" s="21">
        <f>VLOOKUP(D126,[1]Datos!$B$10:$CK$224,8,FALSE)</f>
        <v>88</v>
      </c>
      <c r="F126" s="21">
        <f>VLOOKUP(D126,[1]Datos!$B$10:$CK$224,19,FALSE)</f>
        <v>109</v>
      </c>
      <c r="G126" s="21">
        <f>VLOOKUP(D126,[1]Datos!$B$10:$CK$224,51,FALSE)+VLOOKUP(D126,[1]Datos!$B$10:$CK$224,57,FALSE)</f>
        <v>0</v>
      </c>
      <c r="H126">
        <f>+VLOOKUP($D126,'[2]indmpn01-122018'!$G$2:$T$183,3,FALSE)</f>
        <v>46</v>
      </c>
      <c r="I126">
        <f>+VLOOKUP($D126,'[2]indmpn01-122018'!$G$2:$T$183,4,FALSE)</f>
        <v>76</v>
      </c>
      <c r="J126">
        <f>+VLOOKUP($D126,'[2]indmpn01-122018'!$G$2:$T$183,5,FALSE)</f>
        <v>8</v>
      </c>
      <c r="K126">
        <f>+VLOOKUP($D126,'[2]indmpn01-122018'!$G$2:$T$183,6,FALSE)</f>
        <v>42</v>
      </c>
      <c r="L126">
        <f>+VLOOKUP($D126,'[2]indmpn01-122018'!$G$2:$T$183,7,FALSE)</f>
        <v>13</v>
      </c>
      <c r="M126">
        <f>+VLOOKUP($D126,'[2]indmpn01-122018'!$G$2:$T$183,8,FALSE)</f>
        <v>37</v>
      </c>
      <c r="N126">
        <f>+VLOOKUP($D126,'[2]indmpn01-122018'!$G$2:$T$183,9,FALSE)</f>
        <v>68</v>
      </c>
      <c r="O126">
        <f>+VLOOKUP($D126,'[2]indmpn01-122018'!$G$2:$T$183,10,FALSE)</f>
        <v>78</v>
      </c>
      <c r="P126">
        <f>+VLOOKUP($D126,'[2]indmpn01-122018'!$G$2:$T$183,11,FALSE)</f>
        <v>80</v>
      </c>
      <c r="Q126">
        <f>+VLOOKUP($D126,'[2]indmpn01-122018'!$G$2:$T$183,12,FALSE)</f>
        <v>73</v>
      </c>
      <c r="R126">
        <f>+VLOOKUP($D126,'[2]indmpn01-122018'!$G$2:$T$183,13,FALSE)</f>
        <v>40</v>
      </c>
      <c r="S126">
        <f>+VLOOKUP($D126,'[2]indmpn01-122018'!$G$2:$T$183,14,FALSE)</f>
        <v>17</v>
      </c>
      <c r="T126">
        <f>IFERROR(VLOOKUP(D126,[3]totalPP!$A$6:$O$187,15,FALSE),0)</f>
        <v>101</v>
      </c>
    </row>
    <row r="127" spans="1:20" x14ac:dyDescent="0.2">
      <c r="A127" t="s">
        <v>209</v>
      </c>
      <c r="B127" t="s">
        <v>260</v>
      </c>
      <c r="C127" t="s">
        <v>275</v>
      </c>
      <c r="D127" t="s">
        <v>276</v>
      </c>
      <c r="E127" s="21">
        <f>VLOOKUP(D127,[1]Datos!$B$10:$CK$224,8,FALSE)</f>
        <v>25</v>
      </c>
      <c r="F127" s="21">
        <f>VLOOKUP(D127,[1]Datos!$B$10:$CK$224,19,FALSE)</f>
        <v>64</v>
      </c>
      <c r="G127" s="21">
        <f>VLOOKUP(D127,[1]Datos!$B$10:$CK$224,51,FALSE)+VLOOKUP(D127,[1]Datos!$B$10:$CK$224,57,FALSE)</f>
        <v>0</v>
      </c>
      <c r="H127">
        <f>+VLOOKUP($D127,'[2]indmpn01-122018'!$G$2:$T$183,3,FALSE)</f>
        <v>22</v>
      </c>
      <c r="I127">
        <f>+VLOOKUP($D127,'[2]indmpn01-122018'!$G$2:$T$183,4,FALSE)</f>
        <v>26</v>
      </c>
      <c r="J127">
        <f>+VLOOKUP($D127,'[2]indmpn01-122018'!$G$2:$T$183,5,FALSE)</f>
        <v>3</v>
      </c>
      <c r="K127">
        <f>+VLOOKUP($D127,'[2]indmpn01-122018'!$G$2:$T$183,6,FALSE)</f>
        <v>13</v>
      </c>
      <c r="L127">
        <f>+VLOOKUP($D127,'[2]indmpn01-122018'!$G$2:$T$183,7,FALSE)</f>
        <v>9</v>
      </c>
      <c r="M127">
        <f>+VLOOKUP($D127,'[2]indmpn01-122018'!$G$2:$T$183,8,FALSE)</f>
        <v>19</v>
      </c>
      <c r="N127">
        <f>+VLOOKUP($D127,'[2]indmpn01-122018'!$G$2:$T$183,9,FALSE)</f>
        <v>19</v>
      </c>
      <c r="O127">
        <f>+VLOOKUP($D127,'[2]indmpn01-122018'!$G$2:$T$183,10,FALSE)</f>
        <v>22</v>
      </c>
      <c r="P127">
        <f>+VLOOKUP($D127,'[2]indmpn01-122018'!$G$2:$T$183,11,FALSE)</f>
        <v>25</v>
      </c>
      <c r="Q127">
        <f>+VLOOKUP($D127,'[2]indmpn01-122018'!$G$2:$T$183,12,FALSE)</f>
        <v>21</v>
      </c>
      <c r="R127">
        <f>+VLOOKUP($D127,'[2]indmpn01-122018'!$G$2:$T$183,13,FALSE)</f>
        <v>10</v>
      </c>
      <c r="S127">
        <f>+VLOOKUP($D127,'[2]indmpn01-122018'!$G$2:$T$183,14,FALSE)</f>
        <v>1</v>
      </c>
      <c r="T127">
        <f>IFERROR(VLOOKUP(D127,[3]totalPP!$A$6:$O$187,15,FALSE),0)</f>
        <v>35</v>
      </c>
    </row>
    <row r="128" spans="1:20" x14ac:dyDescent="0.2">
      <c r="A128" t="s">
        <v>209</v>
      </c>
      <c r="B128" t="s">
        <v>260</v>
      </c>
      <c r="C128" t="s">
        <v>277</v>
      </c>
      <c r="D128" t="s">
        <v>278</v>
      </c>
      <c r="E128" s="21">
        <f>VLOOKUP(D128,[1]Datos!$B$10:$CK$224,8,FALSE)</f>
        <v>36.666666666666664</v>
      </c>
      <c r="F128" s="21">
        <f>VLOOKUP(D128,[1]Datos!$B$10:$CK$224,19,FALSE)</f>
        <v>74</v>
      </c>
      <c r="G128" s="21">
        <f>VLOOKUP(D128,[1]Datos!$B$10:$CK$224,51,FALSE)+VLOOKUP(D128,[1]Datos!$B$10:$CK$224,57,FALSE)</f>
        <v>0</v>
      </c>
      <c r="H128">
        <f>+VLOOKUP($D128,'[2]indmpn01-122018'!$G$2:$T$183,3,FALSE)</f>
        <v>26</v>
      </c>
      <c r="I128">
        <f>+VLOOKUP($D128,'[2]indmpn01-122018'!$G$2:$T$183,4,FALSE)</f>
        <v>28</v>
      </c>
      <c r="J128">
        <f>+VLOOKUP($D128,'[2]indmpn01-122018'!$G$2:$T$183,5,FALSE)</f>
        <v>2</v>
      </c>
      <c r="K128">
        <f>+VLOOKUP($D128,'[2]indmpn01-122018'!$G$2:$T$183,6,FALSE)</f>
        <v>10</v>
      </c>
      <c r="L128">
        <f>+VLOOKUP($D128,'[2]indmpn01-122018'!$G$2:$T$183,7,FALSE)</f>
        <v>12</v>
      </c>
      <c r="M128">
        <f>+VLOOKUP($D128,'[2]indmpn01-122018'!$G$2:$T$183,8,FALSE)</f>
        <v>26</v>
      </c>
      <c r="N128">
        <f>+VLOOKUP($D128,'[2]indmpn01-122018'!$G$2:$T$183,9,FALSE)</f>
        <v>18</v>
      </c>
      <c r="O128">
        <f>+VLOOKUP($D128,'[2]indmpn01-122018'!$G$2:$T$183,10,FALSE)</f>
        <v>21</v>
      </c>
      <c r="P128">
        <f>+VLOOKUP($D128,'[2]indmpn01-122018'!$G$2:$T$183,11,FALSE)</f>
        <v>20</v>
      </c>
      <c r="Q128">
        <f>+VLOOKUP($D128,'[2]indmpn01-122018'!$G$2:$T$183,12,FALSE)</f>
        <v>20</v>
      </c>
      <c r="R128">
        <f>+VLOOKUP($D128,'[2]indmpn01-122018'!$G$2:$T$183,13,FALSE)</f>
        <v>5</v>
      </c>
      <c r="S128">
        <f>+VLOOKUP($D128,'[2]indmpn01-122018'!$G$2:$T$183,14,FALSE)</f>
        <v>13</v>
      </c>
      <c r="T128">
        <f>IFERROR(VLOOKUP(D128,[3]totalPP!$A$6:$O$187,15,FALSE),0)</f>
        <v>24</v>
      </c>
    </row>
    <row r="129" spans="1:20" x14ac:dyDescent="0.2">
      <c r="A129" t="s">
        <v>209</v>
      </c>
      <c r="B129" t="s">
        <v>260</v>
      </c>
      <c r="C129" t="s">
        <v>279</v>
      </c>
      <c r="D129" t="s">
        <v>280</v>
      </c>
      <c r="E129" s="21">
        <f>VLOOKUP(D129,[1]Datos!$B$10:$CK$224,8,FALSE)</f>
        <v>17</v>
      </c>
      <c r="F129" s="21">
        <f>VLOOKUP(D129,[1]Datos!$B$10:$CK$224,19,FALSE)</f>
        <v>89</v>
      </c>
      <c r="G129" s="21">
        <f>VLOOKUP(D129,[1]Datos!$B$10:$CK$224,51,FALSE)+VLOOKUP(D129,[1]Datos!$B$10:$CK$224,57,FALSE)</f>
        <v>0</v>
      </c>
      <c r="H129">
        <f>+VLOOKUP($D129,'[2]indmpn01-122018'!$G$2:$T$183,3,FALSE)</f>
        <v>19</v>
      </c>
      <c r="I129">
        <f>+VLOOKUP($D129,'[2]indmpn01-122018'!$G$2:$T$183,4,FALSE)</f>
        <v>24</v>
      </c>
      <c r="J129">
        <f>+VLOOKUP($D129,'[2]indmpn01-122018'!$G$2:$T$183,5,FALSE)</f>
        <v>0</v>
      </c>
      <c r="K129">
        <f>+VLOOKUP($D129,'[2]indmpn01-122018'!$G$2:$T$183,6,FALSE)</f>
        <v>9</v>
      </c>
      <c r="L129">
        <f>+VLOOKUP($D129,'[2]indmpn01-122018'!$G$2:$T$183,7,FALSE)</f>
        <v>10</v>
      </c>
      <c r="M129">
        <f>+VLOOKUP($D129,'[2]indmpn01-122018'!$G$2:$T$183,8,FALSE)</f>
        <v>10</v>
      </c>
      <c r="N129">
        <f>+VLOOKUP($D129,'[2]indmpn01-122018'!$G$2:$T$183,9,FALSE)</f>
        <v>25</v>
      </c>
      <c r="O129">
        <f>+VLOOKUP($D129,'[2]indmpn01-122018'!$G$2:$T$183,10,FALSE)</f>
        <v>33</v>
      </c>
      <c r="P129">
        <f>+VLOOKUP($D129,'[2]indmpn01-122018'!$G$2:$T$183,11,FALSE)</f>
        <v>12</v>
      </c>
      <c r="Q129">
        <f>+VLOOKUP($D129,'[2]indmpn01-122018'!$G$2:$T$183,12,FALSE)</f>
        <v>7</v>
      </c>
      <c r="R129">
        <f>+VLOOKUP($D129,'[2]indmpn01-122018'!$G$2:$T$183,13,FALSE)</f>
        <v>9</v>
      </c>
      <c r="S129">
        <f>+VLOOKUP($D129,'[2]indmpn01-122018'!$G$2:$T$183,14,FALSE)</f>
        <v>7</v>
      </c>
      <c r="T129">
        <f>IFERROR(VLOOKUP(D129,[3]totalPP!$A$6:$O$187,15,FALSE),0)</f>
        <v>40</v>
      </c>
    </row>
    <row r="130" spans="1:20" x14ac:dyDescent="0.2">
      <c r="A130" t="s">
        <v>209</v>
      </c>
      <c r="B130" t="s">
        <v>260</v>
      </c>
      <c r="C130" t="s">
        <v>281</v>
      </c>
      <c r="D130" t="s">
        <v>282</v>
      </c>
      <c r="E130" s="21">
        <f>VLOOKUP(D130,[1]Datos!$B$10:$CK$224,8,FALSE)</f>
        <v>34</v>
      </c>
      <c r="F130" s="21">
        <f>VLOOKUP(D130,[1]Datos!$B$10:$CK$224,19,FALSE)</f>
        <v>64</v>
      </c>
      <c r="G130" s="21">
        <f>VLOOKUP(D130,[1]Datos!$B$10:$CK$224,51,FALSE)+VLOOKUP(D130,[1]Datos!$B$10:$CK$224,57,FALSE)</f>
        <v>0</v>
      </c>
      <c r="H130">
        <f>+VLOOKUP($D130,'[2]indmpn01-122018'!$G$2:$T$183,3,FALSE)</f>
        <v>25</v>
      </c>
      <c r="I130">
        <f>+VLOOKUP($D130,'[2]indmpn01-122018'!$G$2:$T$183,4,FALSE)</f>
        <v>37</v>
      </c>
      <c r="J130">
        <f>+VLOOKUP($D130,'[2]indmpn01-122018'!$G$2:$T$183,5,FALSE)</f>
        <v>5</v>
      </c>
      <c r="K130">
        <f>+VLOOKUP($D130,'[2]indmpn01-122018'!$G$2:$T$183,6,FALSE)</f>
        <v>23</v>
      </c>
      <c r="L130">
        <f>+VLOOKUP($D130,'[2]indmpn01-122018'!$G$2:$T$183,7,FALSE)</f>
        <v>27</v>
      </c>
      <c r="M130">
        <f>+VLOOKUP($D130,'[2]indmpn01-122018'!$G$2:$T$183,8,FALSE)</f>
        <v>32</v>
      </c>
      <c r="N130">
        <f>+VLOOKUP($D130,'[2]indmpn01-122018'!$G$2:$T$183,9,FALSE)</f>
        <v>36</v>
      </c>
      <c r="O130">
        <f>+VLOOKUP($D130,'[2]indmpn01-122018'!$G$2:$T$183,10,FALSE)</f>
        <v>45</v>
      </c>
      <c r="P130">
        <f>+VLOOKUP($D130,'[2]indmpn01-122018'!$G$2:$T$183,11,FALSE)</f>
        <v>29</v>
      </c>
      <c r="Q130">
        <f>+VLOOKUP($D130,'[2]indmpn01-122018'!$G$2:$T$183,12,FALSE)</f>
        <v>22</v>
      </c>
      <c r="R130">
        <f>+VLOOKUP($D130,'[2]indmpn01-122018'!$G$2:$T$183,13,FALSE)</f>
        <v>22</v>
      </c>
      <c r="S130">
        <f>+VLOOKUP($D130,'[2]indmpn01-122018'!$G$2:$T$183,14,FALSE)</f>
        <v>16</v>
      </c>
      <c r="T130">
        <f>IFERROR(VLOOKUP(D130,[3]totalPP!$A$6:$O$187,15,FALSE),0)</f>
        <v>61</v>
      </c>
    </row>
    <row r="131" spans="1:20" x14ac:dyDescent="0.2">
      <c r="A131" t="s">
        <v>209</v>
      </c>
      <c r="B131" t="s">
        <v>260</v>
      </c>
      <c r="C131" t="s">
        <v>283</v>
      </c>
      <c r="D131" t="s">
        <v>284</v>
      </c>
      <c r="E131" s="21">
        <f>VLOOKUP(D131,[1]Datos!$B$10:$CK$224,8,FALSE)</f>
        <v>160.33333333333334</v>
      </c>
      <c r="F131" s="21">
        <f>VLOOKUP(D131,[1]Datos!$B$10:$CK$224,19,FALSE)</f>
        <v>215</v>
      </c>
      <c r="G131" s="21">
        <f>VLOOKUP(D131,[1]Datos!$B$10:$CK$224,51,FALSE)+VLOOKUP(D131,[1]Datos!$B$10:$CK$224,57,FALSE)</f>
        <v>0</v>
      </c>
      <c r="H131">
        <f>+VLOOKUP($D131,'[2]indmpn01-122018'!$G$2:$T$183,3,FALSE)</f>
        <v>127</v>
      </c>
      <c r="I131">
        <f>+VLOOKUP($D131,'[2]indmpn01-122018'!$G$2:$T$183,4,FALSE)</f>
        <v>160</v>
      </c>
      <c r="J131">
        <f>+VLOOKUP($D131,'[2]indmpn01-122018'!$G$2:$T$183,5,FALSE)</f>
        <v>19</v>
      </c>
      <c r="K131">
        <f>+VLOOKUP($D131,'[2]indmpn01-122018'!$G$2:$T$183,6,FALSE)</f>
        <v>118</v>
      </c>
      <c r="L131">
        <f>+VLOOKUP($D131,'[2]indmpn01-122018'!$G$2:$T$183,7,FALSE)</f>
        <v>120</v>
      </c>
      <c r="M131">
        <f>+VLOOKUP($D131,'[2]indmpn01-122018'!$G$2:$T$183,8,FALSE)</f>
        <v>152</v>
      </c>
      <c r="N131">
        <f>+VLOOKUP($D131,'[2]indmpn01-122018'!$G$2:$T$183,9,FALSE)</f>
        <v>160</v>
      </c>
      <c r="O131">
        <f>+VLOOKUP($D131,'[2]indmpn01-122018'!$G$2:$T$183,10,FALSE)</f>
        <v>240</v>
      </c>
      <c r="P131">
        <f>+VLOOKUP($D131,'[2]indmpn01-122018'!$G$2:$T$183,11,FALSE)</f>
        <v>149</v>
      </c>
      <c r="Q131">
        <f>+VLOOKUP($D131,'[2]indmpn01-122018'!$G$2:$T$183,12,FALSE)</f>
        <v>144</v>
      </c>
      <c r="R131">
        <f>+VLOOKUP($D131,'[2]indmpn01-122018'!$G$2:$T$183,13,FALSE)</f>
        <v>112</v>
      </c>
      <c r="S131">
        <f>+VLOOKUP($D131,'[2]indmpn01-122018'!$G$2:$T$183,14,FALSE)</f>
        <v>134</v>
      </c>
      <c r="T131">
        <f>IFERROR(VLOOKUP(D131,[3]totalPP!$A$6:$O$187,15,FALSE),0)</f>
        <v>251</v>
      </c>
    </row>
    <row r="132" spans="1:20" x14ac:dyDescent="0.2">
      <c r="A132" t="s">
        <v>209</v>
      </c>
      <c r="B132" t="s">
        <v>260</v>
      </c>
      <c r="C132" t="s">
        <v>260</v>
      </c>
      <c r="D132" t="s">
        <v>285</v>
      </c>
      <c r="E132" s="21">
        <f>VLOOKUP(D132,[1]Datos!$B$10:$CK$224,8,FALSE)</f>
        <v>318.33333333333331</v>
      </c>
      <c r="F132" s="21">
        <f>VLOOKUP(D132,[1]Datos!$B$10:$CK$224,19,FALSE)</f>
        <v>404</v>
      </c>
      <c r="G132" s="21">
        <f>VLOOKUP(D132,[1]Datos!$B$10:$CK$224,51,FALSE)+VLOOKUP(D132,[1]Datos!$B$10:$CK$224,57,FALSE)</f>
        <v>697</v>
      </c>
      <c r="H132">
        <f>+VLOOKUP($D132,'[2]indmpn01-122018'!$G$2:$T$183,3,FALSE)</f>
        <v>194</v>
      </c>
      <c r="I132">
        <f>+VLOOKUP($D132,'[2]indmpn01-122018'!$G$2:$T$183,4,FALSE)</f>
        <v>289</v>
      </c>
      <c r="J132">
        <f>+VLOOKUP($D132,'[2]indmpn01-122018'!$G$2:$T$183,5,FALSE)</f>
        <v>31</v>
      </c>
      <c r="K132">
        <f>+VLOOKUP($D132,'[2]indmpn01-122018'!$G$2:$T$183,6,FALSE)</f>
        <v>185</v>
      </c>
      <c r="L132">
        <f>+VLOOKUP($D132,'[2]indmpn01-122018'!$G$2:$T$183,7,FALSE)</f>
        <v>334</v>
      </c>
      <c r="M132">
        <f>+VLOOKUP($D132,'[2]indmpn01-122018'!$G$2:$T$183,8,FALSE)</f>
        <v>146</v>
      </c>
      <c r="N132">
        <f>+VLOOKUP($D132,'[2]indmpn01-122018'!$G$2:$T$183,9,FALSE)</f>
        <v>265</v>
      </c>
      <c r="O132">
        <f>+VLOOKUP($D132,'[2]indmpn01-122018'!$G$2:$T$183,10,FALSE)</f>
        <v>300</v>
      </c>
      <c r="P132">
        <f>+VLOOKUP($D132,'[2]indmpn01-122018'!$G$2:$T$183,11,FALSE)</f>
        <v>143</v>
      </c>
      <c r="Q132">
        <f>+VLOOKUP($D132,'[2]indmpn01-122018'!$G$2:$T$183,12,FALSE)</f>
        <v>80</v>
      </c>
      <c r="R132">
        <f>+VLOOKUP($D132,'[2]indmpn01-122018'!$G$2:$T$183,13,FALSE)</f>
        <v>97</v>
      </c>
      <c r="S132">
        <f>+VLOOKUP($D132,'[2]indmpn01-122018'!$G$2:$T$183,14,FALSE)</f>
        <v>103</v>
      </c>
      <c r="T132">
        <f>IFERROR(VLOOKUP(D132,[3]totalPP!$A$6:$O$187,15,FALSE),0)</f>
        <v>345</v>
      </c>
    </row>
    <row r="133" spans="1:20" x14ac:dyDescent="0.2">
      <c r="A133" t="s">
        <v>209</v>
      </c>
      <c r="B133" t="s">
        <v>260</v>
      </c>
      <c r="C133" t="s">
        <v>286</v>
      </c>
      <c r="D133" t="s">
        <v>287</v>
      </c>
      <c r="E133" s="21">
        <f>VLOOKUP(D133,[1]Datos!$B$10:$CK$224,8,FALSE)</f>
        <v>69</v>
      </c>
      <c r="F133" s="21">
        <f>VLOOKUP(D133,[1]Datos!$B$10:$CK$224,19,FALSE)</f>
        <v>104</v>
      </c>
      <c r="G133" s="21">
        <f>VLOOKUP(D133,[1]Datos!$B$10:$CK$224,51,FALSE)+VLOOKUP(D133,[1]Datos!$B$10:$CK$224,57,FALSE)</f>
        <v>0</v>
      </c>
      <c r="H133">
        <f>+VLOOKUP($D133,'[2]indmpn01-122018'!$G$2:$T$183,3,FALSE)</f>
        <v>38</v>
      </c>
      <c r="I133">
        <f>+VLOOKUP($D133,'[2]indmpn01-122018'!$G$2:$T$183,4,FALSE)</f>
        <v>70</v>
      </c>
      <c r="J133">
        <f>+VLOOKUP($D133,'[2]indmpn01-122018'!$G$2:$T$183,5,FALSE)</f>
        <v>6</v>
      </c>
      <c r="K133">
        <f>+VLOOKUP($D133,'[2]indmpn01-122018'!$G$2:$T$183,6,FALSE)</f>
        <v>42</v>
      </c>
      <c r="L133">
        <f>+VLOOKUP($D133,'[2]indmpn01-122018'!$G$2:$T$183,7,FALSE)</f>
        <v>58</v>
      </c>
      <c r="M133">
        <f>+VLOOKUP($D133,'[2]indmpn01-122018'!$G$2:$T$183,8,FALSE)</f>
        <v>18</v>
      </c>
      <c r="N133">
        <f>+VLOOKUP($D133,'[2]indmpn01-122018'!$G$2:$T$183,9,FALSE)</f>
        <v>55</v>
      </c>
      <c r="O133">
        <f>+VLOOKUP($D133,'[2]indmpn01-122018'!$G$2:$T$183,10,FALSE)</f>
        <v>63</v>
      </c>
      <c r="P133">
        <f>+VLOOKUP($D133,'[2]indmpn01-122018'!$G$2:$T$183,11,FALSE)</f>
        <v>47</v>
      </c>
      <c r="Q133">
        <f>+VLOOKUP($D133,'[2]indmpn01-122018'!$G$2:$T$183,12,FALSE)</f>
        <v>16</v>
      </c>
      <c r="R133">
        <f>+VLOOKUP($D133,'[2]indmpn01-122018'!$G$2:$T$183,13,FALSE)</f>
        <v>10</v>
      </c>
      <c r="S133">
        <f>+VLOOKUP($D133,'[2]indmpn01-122018'!$G$2:$T$183,14,FALSE)</f>
        <v>0</v>
      </c>
      <c r="T133">
        <f>IFERROR(VLOOKUP(D133,[3]totalPP!$A$6:$O$187,15,FALSE),0)</f>
        <v>18</v>
      </c>
    </row>
    <row r="134" spans="1:20" x14ac:dyDescent="0.2">
      <c r="A134" t="s">
        <v>209</v>
      </c>
      <c r="B134" t="s">
        <v>260</v>
      </c>
      <c r="C134" t="s">
        <v>288</v>
      </c>
      <c r="D134" t="s">
        <v>289</v>
      </c>
      <c r="E134" s="21">
        <f>VLOOKUP(D134,[1]Datos!$B$10:$CK$224,8,FALSE)</f>
        <v>99</v>
      </c>
      <c r="F134" s="21">
        <f>VLOOKUP(D134,[1]Datos!$B$10:$CK$224,19,FALSE)</f>
        <v>126</v>
      </c>
      <c r="G134" s="21">
        <f>VLOOKUP(D134,[1]Datos!$B$10:$CK$224,51,FALSE)+VLOOKUP(D134,[1]Datos!$B$10:$CK$224,57,FALSE)</f>
        <v>0</v>
      </c>
      <c r="H134">
        <f>+VLOOKUP($D134,'[2]indmpn01-122018'!$G$2:$T$183,3,FALSE)</f>
        <v>46</v>
      </c>
      <c r="I134">
        <f>+VLOOKUP($D134,'[2]indmpn01-122018'!$G$2:$T$183,4,FALSE)</f>
        <v>69</v>
      </c>
      <c r="J134">
        <f>+VLOOKUP($D134,'[2]indmpn01-122018'!$G$2:$T$183,5,FALSE)</f>
        <v>9</v>
      </c>
      <c r="K134">
        <f>+VLOOKUP($D134,'[2]indmpn01-122018'!$G$2:$T$183,6,FALSE)</f>
        <v>55</v>
      </c>
      <c r="L134">
        <f>+VLOOKUP($D134,'[2]indmpn01-122018'!$G$2:$T$183,7,FALSE)</f>
        <v>58</v>
      </c>
      <c r="M134">
        <f>+VLOOKUP($D134,'[2]indmpn01-122018'!$G$2:$T$183,8,FALSE)</f>
        <v>83</v>
      </c>
      <c r="N134">
        <f>+VLOOKUP($D134,'[2]indmpn01-122018'!$G$2:$T$183,9,FALSE)</f>
        <v>60</v>
      </c>
      <c r="O134">
        <f>+VLOOKUP($D134,'[2]indmpn01-122018'!$G$2:$T$183,10,FALSE)</f>
        <v>122</v>
      </c>
      <c r="P134">
        <f>+VLOOKUP($D134,'[2]indmpn01-122018'!$G$2:$T$183,11,FALSE)</f>
        <v>73</v>
      </c>
      <c r="Q134">
        <f>+VLOOKUP($D134,'[2]indmpn01-122018'!$G$2:$T$183,12,FALSE)</f>
        <v>60</v>
      </c>
      <c r="R134">
        <f>+VLOOKUP($D134,'[2]indmpn01-122018'!$G$2:$T$183,13,FALSE)</f>
        <v>42</v>
      </c>
      <c r="S134">
        <f>+VLOOKUP($D134,'[2]indmpn01-122018'!$G$2:$T$183,14,FALSE)</f>
        <v>15</v>
      </c>
      <c r="T134">
        <f>IFERROR(VLOOKUP(D134,[3]totalPP!$A$6:$O$187,15,FALSE),0)</f>
        <v>107</v>
      </c>
    </row>
    <row r="135" spans="1:20" x14ac:dyDescent="0.2">
      <c r="A135" t="s">
        <v>209</v>
      </c>
      <c r="B135" t="s">
        <v>260</v>
      </c>
      <c r="C135" t="s">
        <v>290</v>
      </c>
      <c r="D135" t="s">
        <v>291</v>
      </c>
      <c r="E135" s="21">
        <f>VLOOKUP(D135,[1]Datos!$B$10:$CK$224,8,FALSE)</f>
        <v>53</v>
      </c>
      <c r="F135" s="21">
        <f>VLOOKUP(D135,[1]Datos!$B$10:$CK$224,19,FALSE)</f>
        <v>95</v>
      </c>
      <c r="G135" s="21">
        <f>VLOOKUP(D135,[1]Datos!$B$10:$CK$224,51,FALSE)+VLOOKUP(D135,[1]Datos!$B$10:$CK$224,57,FALSE)</f>
        <v>0</v>
      </c>
      <c r="H135">
        <f>+VLOOKUP($D135,'[2]indmpn01-122018'!$G$2:$T$183,3,FALSE)</f>
        <v>52</v>
      </c>
      <c r="I135">
        <f>+VLOOKUP($D135,'[2]indmpn01-122018'!$G$2:$T$183,4,FALSE)</f>
        <v>66</v>
      </c>
      <c r="J135">
        <f>+VLOOKUP($D135,'[2]indmpn01-122018'!$G$2:$T$183,5,FALSE)</f>
        <v>8</v>
      </c>
      <c r="K135">
        <f>+VLOOKUP($D135,'[2]indmpn01-122018'!$G$2:$T$183,6,FALSE)</f>
        <v>35</v>
      </c>
      <c r="L135">
        <f>+VLOOKUP($D135,'[2]indmpn01-122018'!$G$2:$T$183,7,FALSE)</f>
        <v>15</v>
      </c>
      <c r="M135">
        <f>+VLOOKUP($D135,'[2]indmpn01-122018'!$G$2:$T$183,8,FALSE)</f>
        <v>37</v>
      </c>
      <c r="N135">
        <f>+VLOOKUP($D135,'[2]indmpn01-122018'!$G$2:$T$183,9,FALSE)</f>
        <v>38</v>
      </c>
      <c r="O135">
        <f>+VLOOKUP($D135,'[2]indmpn01-122018'!$G$2:$T$183,10,FALSE)</f>
        <v>36</v>
      </c>
      <c r="P135">
        <f>+VLOOKUP($D135,'[2]indmpn01-122018'!$G$2:$T$183,11,FALSE)</f>
        <v>43</v>
      </c>
      <c r="Q135">
        <f>+VLOOKUP($D135,'[2]indmpn01-122018'!$G$2:$T$183,12,FALSE)</f>
        <v>35</v>
      </c>
      <c r="R135">
        <f>+VLOOKUP($D135,'[2]indmpn01-122018'!$G$2:$T$183,13,FALSE)</f>
        <v>25</v>
      </c>
      <c r="S135">
        <f>+VLOOKUP($D135,'[2]indmpn01-122018'!$G$2:$T$183,14,FALSE)</f>
        <v>2</v>
      </c>
      <c r="T135">
        <f>IFERROR(VLOOKUP(D135,[3]totalPP!$A$6:$O$187,15,FALSE),0)</f>
        <v>29</v>
      </c>
    </row>
    <row r="136" spans="1:20" x14ac:dyDescent="0.2">
      <c r="A136" t="s">
        <v>209</v>
      </c>
      <c r="B136" t="s">
        <v>260</v>
      </c>
      <c r="C136" t="s">
        <v>292</v>
      </c>
      <c r="D136" t="s">
        <v>293</v>
      </c>
      <c r="E136" s="21">
        <f>VLOOKUP(D136,[1]Datos!$B$10:$CK$224,8,FALSE)</f>
        <v>49</v>
      </c>
      <c r="F136" s="21">
        <f>VLOOKUP(D136,[1]Datos!$B$10:$CK$224,19,FALSE)</f>
        <v>72</v>
      </c>
      <c r="G136" s="21">
        <f>VLOOKUP(D136,[1]Datos!$B$10:$CK$224,51,FALSE)+VLOOKUP(D136,[1]Datos!$B$10:$CK$224,57,FALSE)</f>
        <v>0</v>
      </c>
      <c r="H136">
        <f>+VLOOKUP($D136,'[2]indmpn01-122018'!$G$2:$T$183,3,FALSE)</f>
        <v>59</v>
      </c>
      <c r="I136">
        <f>+VLOOKUP($D136,'[2]indmpn01-122018'!$G$2:$T$183,4,FALSE)</f>
        <v>75</v>
      </c>
      <c r="J136">
        <f>+VLOOKUP($D136,'[2]indmpn01-122018'!$G$2:$T$183,5,FALSE)</f>
        <v>10</v>
      </c>
      <c r="K136">
        <f>+VLOOKUP($D136,'[2]indmpn01-122018'!$G$2:$T$183,6,FALSE)</f>
        <v>51</v>
      </c>
      <c r="L136">
        <f>+VLOOKUP($D136,'[2]indmpn01-122018'!$G$2:$T$183,7,FALSE)</f>
        <v>47</v>
      </c>
      <c r="M136">
        <f>+VLOOKUP($D136,'[2]indmpn01-122018'!$G$2:$T$183,8,FALSE)</f>
        <v>65</v>
      </c>
      <c r="N136">
        <f>+VLOOKUP($D136,'[2]indmpn01-122018'!$G$2:$T$183,9,FALSE)</f>
        <v>64</v>
      </c>
      <c r="O136">
        <f>+VLOOKUP($D136,'[2]indmpn01-122018'!$G$2:$T$183,10,FALSE)</f>
        <v>67</v>
      </c>
      <c r="P136">
        <f>+VLOOKUP($D136,'[2]indmpn01-122018'!$G$2:$T$183,11,FALSE)</f>
        <v>57</v>
      </c>
      <c r="Q136">
        <f>+VLOOKUP($D136,'[2]indmpn01-122018'!$G$2:$T$183,12,FALSE)</f>
        <v>34</v>
      </c>
      <c r="R136">
        <f>+VLOOKUP($D136,'[2]indmpn01-122018'!$G$2:$T$183,13,FALSE)</f>
        <v>7</v>
      </c>
      <c r="S136">
        <f>+VLOOKUP($D136,'[2]indmpn01-122018'!$G$2:$T$183,14,FALSE)</f>
        <v>47</v>
      </c>
      <c r="T136">
        <f>IFERROR(VLOOKUP(D136,[3]totalPP!$A$6:$O$187,15,FALSE),0)</f>
        <v>89</v>
      </c>
    </row>
    <row r="137" spans="1:20" x14ac:dyDescent="0.2">
      <c r="A137" t="s">
        <v>209</v>
      </c>
      <c r="B137" t="s">
        <v>260</v>
      </c>
      <c r="C137" t="s">
        <v>294</v>
      </c>
      <c r="D137" t="s">
        <v>295</v>
      </c>
      <c r="E137" s="21">
        <f>VLOOKUP(D137,[1]Datos!$B$10:$CK$224,8,FALSE)</f>
        <v>80.666666666666671</v>
      </c>
      <c r="F137" s="21">
        <f>VLOOKUP(D137,[1]Datos!$B$10:$CK$224,19,FALSE)</f>
        <v>122</v>
      </c>
      <c r="G137" s="21">
        <f>VLOOKUP(D137,[1]Datos!$B$10:$CK$224,51,FALSE)+VLOOKUP(D137,[1]Datos!$B$10:$CK$224,57,FALSE)</f>
        <v>0</v>
      </c>
      <c r="H137">
        <f>+VLOOKUP($D137,'[2]indmpn01-122018'!$G$2:$T$183,3,FALSE)</f>
        <v>91</v>
      </c>
      <c r="I137">
        <f>+VLOOKUP($D137,'[2]indmpn01-122018'!$G$2:$T$183,4,FALSE)</f>
        <v>127</v>
      </c>
      <c r="J137">
        <f>+VLOOKUP($D137,'[2]indmpn01-122018'!$G$2:$T$183,5,FALSE)</f>
        <v>14</v>
      </c>
      <c r="K137">
        <f>+VLOOKUP($D137,'[2]indmpn01-122018'!$G$2:$T$183,6,FALSE)</f>
        <v>34</v>
      </c>
      <c r="L137">
        <f>+VLOOKUP($D137,'[2]indmpn01-122018'!$G$2:$T$183,7,FALSE)</f>
        <v>3</v>
      </c>
      <c r="M137">
        <f>+VLOOKUP($D137,'[2]indmpn01-122018'!$G$2:$T$183,8,FALSE)</f>
        <v>44</v>
      </c>
      <c r="N137">
        <f>+VLOOKUP($D137,'[2]indmpn01-122018'!$G$2:$T$183,9,FALSE)</f>
        <v>59</v>
      </c>
      <c r="O137">
        <f>+VLOOKUP($D137,'[2]indmpn01-122018'!$G$2:$T$183,10,FALSE)</f>
        <v>14</v>
      </c>
      <c r="P137">
        <f>+VLOOKUP($D137,'[2]indmpn01-122018'!$G$2:$T$183,11,FALSE)</f>
        <v>50</v>
      </c>
      <c r="Q137">
        <f>+VLOOKUP($D137,'[2]indmpn01-122018'!$G$2:$T$183,12,FALSE)</f>
        <v>44</v>
      </c>
      <c r="R137">
        <f>+VLOOKUP($D137,'[2]indmpn01-122018'!$G$2:$T$183,13,FALSE)</f>
        <v>1</v>
      </c>
      <c r="S137">
        <f>+VLOOKUP($D137,'[2]indmpn01-122018'!$G$2:$T$183,14,FALSE)</f>
        <v>0</v>
      </c>
      <c r="T137">
        <f>IFERROR(VLOOKUP(D137,[3]totalPP!$A$6:$O$187,15,FALSE),0)</f>
        <v>46</v>
      </c>
    </row>
    <row r="138" spans="1:20" x14ac:dyDescent="0.2">
      <c r="A138" t="s">
        <v>209</v>
      </c>
      <c r="B138" t="s">
        <v>260</v>
      </c>
      <c r="C138" t="s">
        <v>296</v>
      </c>
      <c r="D138" t="s">
        <v>297</v>
      </c>
      <c r="E138" s="21">
        <f>VLOOKUP(D138,[1]Datos!$B$10:$CK$224,8,FALSE)</f>
        <v>34.666666666666664</v>
      </c>
      <c r="F138" s="21">
        <f>VLOOKUP(D138,[1]Datos!$B$10:$CK$224,19,FALSE)</f>
        <v>65</v>
      </c>
      <c r="G138" s="21">
        <f>VLOOKUP(D138,[1]Datos!$B$10:$CK$224,51,FALSE)+VLOOKUP(D138,[1]Datos!$B$10:$CK$224,57,FALSE)</f>
        <v>0</v>
      </c>
      <c r="H138">
        <f>+VLOOKUP($D138,'[2]indmpn01-122018'!$G$2:$T$183,3,FALSE)</f>
        <v>40</v>
      </c>
      <c r="I138">
        <f>+VLOOKUP($D138,'[2]indmpn01-122018'!$G$2:$T$183,4,FALSE)</f>
        <v>55</v>
      </c>
      <c r="J138">
        <f>+VLOOKUP($D138,'[2]indmpn01-122018'!$G$2:$T$183,5,FALSE)</f>
        <v>3</v>
      </c>
      <c r="K138">
        <f>+VLOOKUP($D138,'[2]indmpn01-122018'!$G$2:$T$183,6,FALSE)</f>
        <v>24</v>
      </c>
      <c r="L138">
        <f>+VLOOKUP($D138,'[2]indmpn01-122018'!$G$2:$T$183,7,FALSE)</f>
        <v>37</v>
      </c>
      <c r="M138">
        <f>+VLOOKUP($D138,'[2]indmpn01-122018'!$G$2:$T$183,8,FALSE)</f>
        <v>23</v>
      </c>
      <c r="N138">
        <f>+VLOOKUP($D138,'[2]indmpn01-122018'!$G$2:$T$183,9,FALSE)</f>
        <v>53</v>
      </c>
      <c r="O138">
        <f>+VLOOKUP($D138,'[2]indmpn01-122018'!$G$2:$T$183,10,FALSE)</f>
        <v>70</v>
      </c>
      <c r="P138">
        <f>+VLOOKUP($D138,'[2]indmpn01-122018'!$G$2:$T$183,11,FALSE)</f>
        <v>38</v>
      </c>
      <c r="Q138">
        <f>+VLOOKUP($D138,'[2]indmpn01-122018'!$G$2:$T$183,12,FALSE)</f>
        <v>25</v>
      </c>
      <c r="R138">
        <f>+VLOOKUP($D138,'[2]indmpn01-122018'!$G$2:$T$183,13,FALSE)</f>
        <v>16</v>
      </c>
      <c r="S138">
        <f>+VLOOKUP($D138,'[2]indmpn01-122018'!$G$2:$T$183,14,FALSE)</f>
        <v>3</v>
      </c>
      <c r="T138">
        <f>IFERROR(VLOOKUP(D138,[3]totalPP!$A$6:$O$187,15,FALSE),0)</f>
        <v>58</v>
      </c>
    </row>
    <row r="139" spans="1:20" x14ac:dyDescent="0.2">
      <c r="A139" t="s">
        <v>209</v>
      </c>
      <c r="B139" t="s">
        <v>260</v>
      </c>
      <c r="C139" t="s">
        <v>298</v>
      </c>
      <c r="D139" t="s">
        <v>299</v>
      </c>
      <c r="E139" s="21">
        <f>VLOOKUP(D139,[1]Datos!$B$10:$CK$224,8,FALSE)</f>
        <v>56</v>
      </c>
      <c r="F139" s="21">
        <f>VLOOKUP(D139,[1]Datos!$B$10:$CK$224,19,FALSE)</f>
        <v>114</v>
      </c>
      <c r="G139" s="21">
        <f>VLOOKUP(D139,[1]Datos!$B$10:$CK$224,51,FALSE)+VLOOKUP(D139,[1]Datos!$B$10:$CK$224,57,FALSE)</f>
        <v>0</v>
      </c>
      <c r="H139">
        <f>+VLOOKUP($D139,'[2]indmpn01-122018'!$G$2:$T$183,3,FALSE)</f>
        <v>27</v>
      </c>
      <c r="I139">
        <f>+VLOOKUP($D139,'[2]indmpn01-122018'!$G$2:$T$183,4,FALSE)</f>
        <v>44</v>
      </c>
      <c r="J139">
        <f>+VLOOKUP($D139,'[2]indmpn01-122018'!$G$2:$T$183,5,FALSE)</f>
        <v>3</v>
      </c>
      <c r="K139">
        <f>+VLOOKUP($D139,'[2]indmpn01-122018'!$G$2:$T$183,6,FALSE)</f>
        <v>18</v>
      </c>
      <c r="L139">
        <f>+VLOOKUP($D139,'[2]indmpn01-122018'!$G$2:$T$183,7,FALSE)</f>
        <v>10</v>
      </c>
      <c r="M139">
        <f>+VLOOKUP($D139,'[2]indmpn01-122018'!$G$2:$T$183,8,FALSE)</f>
        <v>31</v>
      </c>
      <c r="N139">
        <f>+VLOOKUP($D139,'[2]indmpn01-122018'!$G$2:$T$183,9,FALSE)</f>
        <v>36</v>
      </c>
      <c r="O139">
        <f>+VLOOKUP($D139,'[2]indmpn01-122018'!$G$2:$T$183,10,FALSE)</f>
        <v>43</v>
      </c>
      <c r="P139">
        <f>+VLOOKUP($D139,'[2]indmpn01-122018'!$G$2:$T$183,11,FALSE)</f>
        <v>34</v>
      </c>
      <c r="Q139">
        <f>+VLOOKUP($D139,'[2]indmpn01-122018'!$G$2:$T$183,12,FALSE)</f>
        <v>28</v>
      </c>
      <c r="R139">
        <f>+VLOOKUP($D139,'[2]indmpn01-122018'!$G$2:$T$183,13,FALSE)</f>
        <v>0</v>
      </c>
      <c r="S139">
        <f>+VLOOKUP($D139,'[2]indmpn01-122018'!$G$2:$T$183,14,FALSE)</f>
        <v>0</v>
      </c>
      <c r="T139">
        <f>IFERROR(VLOOKUP(D139,[3]totalPP!$A$6:$O$187,15,FALSE),0)</f>
        <v>43</v>
      </c>
    </row>
    <row r="140" spans="1:20" x14ac:dyDescent="0.2">
      <c r="A140" t="s">
        <v>209</v>
      </c>
      <c r="B140" t="s">
        <v>260</v>
      </c>
      <c r="C140" t="s">
        <v>300</v>
      </c>
      <c r="D140" t="s">
        <v>301</v>
      </c>
      <c r="E140" s="21">
        <f>VLOOKUP(D140,[1]Datos!$B$10:$CK$224,8,FALSE)</f>
        <v>80.666666666666671</v>
      </c>
      <c r="F140" s="21">
        <f>VLOOKUP(D140,[1]Datos!$B$10:$CK$224,19,FALSE)</f>
        <v>123</v>
      </c>
      <c r="G140" s="21">
        <f>VLOOKUP(D140,[1]Datos!$B$10:$CK$224,51,FALSE)+VLOOKUP(D140,[1]Datos!$B$10:$CK$224,57,FALSE)</f>
        <v>0</v>
      </c>
      <c r="H140">
        <f>+VLOOKUP($D140,'[2]indmpn01-122018'!$G$2:$T$183,3,FALSE)</f>
        <v>51</v>
      </c>
      <c r="I140">
        <f>+VLOOKUP($D140,'[2]indmpn01-122018'!$G$2:$T$183,4,FALSE)</f>
        <v>79</v>
      </c>
      <c r="J140">
        <f>+VLOOKUP($D140,'[2]indmpn01-122018'!$G$2:$T$183,5,FALSE)</f>
        <v>13</v>
      </c>
      <c r="K140">
        <f>+VLOOKUP($D140,'[2]indmpn01-122018'!$G$2:$T$183,6,FALSE)</f>
        <v>55</v>
      </c>
      <c r="L140">
        <f>+VLOOKUP($D140,'[2]indmpn01-122018'!$G$2:$T$183,7,FALSE)</f>
        <v>53</v>
      </c>
      <c r="M140">
        <f>+VLOOKUP($D140,'[2]indmpn01-122018'!$G$2:$T$183,8,FALSE)</f>
        <v>52</v>
      </c>
      <c r="N140">
        <f>+VLOOKUP($D140,'[2]indmpn01-122018'!$G$2:$T$183,9,FALSE)</f>
        <v>68</v>
      </c>
      <c r="O140">
        <f>+VLOOKUP($D140,'[2]indmpn01-122018'!$G$2:$T$183,10,FALSE)</f>
        <v>73</v>
      </c>
      <c r="P140">
        <f>+VLOOKUP($D140,'[2]indmpn01-122018'!$G$2:$T$183,11,FALSE)</f>
        <v>54</v>
      </c>
      <c r="Q140">
        <f>+VLOOKUP($D140,'[2]indmpn01-122018'!$G$2:$T$183,12,FALSE)</f>
        <v>44</v>
      </c>
      <c r="R140">
        <f>+VLOOKUP($D140,'[2]indmpn01-122018'!$G$2:$T$183,13,FALSE)</f>
        <v>51</v>
      </c>
      <c r="S140">
        <f>+VLOOKUP($D140,'[2]indmpn01-122018'!$G$2:$T$183,14,FALSE)</f>
        <v>53</v>
      </c>
      <c r="T140">
        <f>IFERROR(VLOOKUP(D140,[3]totalPP!$A$6:$O$187,15,FALSE),0)</f>
        <v>83</v>
      </c>
    </row>
    <row r="141" spans="1:20" x14ac:dyDescent="0.2">
      <c r="A141" t="s">
        <v>209</v>
      </c>
      <c r="B141" t="s">
        <v>302</v>
      </c>
      <c r="C141" t="s">
        <v>303</v>
      </c>
      <c r="D141" t="s">
        <v>304</v>
      </c>
      <c r="E141" s="21">
        <f>VLOOKUP(D141,[1]Datos!$B$10:$CK$224,8,FALSE)</f>
        <v>11.666666666666666</v>
      </c>
      <c r="F141" s="21">
        <f>VLOOKUP(D141,[1]Datos!$B$10:$CK$224,19,FALSE)</f>
        <v>50</v>
      </c>
      <c r="G141" s="21">
        <f>VLOOKUP(D141,[1]Datos!$B$10:$CK$224,51,FALSE)+VLOOKUP(D141,[1]Datos!$B$10:$CK$224,57,FALSE)</f>
        <v>0</v>
      </c>
      <c r="H141">
        <f>+VLOOKUP($D141,'[2]indmpn01-122018'!$G$2:$T$183,3,FALSE)</f>
        <v>14</v>
      </c>
      <c r="I141">
        <f>+VLOOKUP($D141,'[2]indmpn01-122018'!$G$2:$T$183,4,FALSE)</f>
        <v>14</v>
      </c>
      <c r="J141">
        <f>+VLOOKUP($D141,'[2]indmpn01-122018'!$G$2:$T$183,5,FALSE)</f>
        <v>0</v>
      </c>
      <c r="K141">
        <f>+VLOOKUP($D141,'[2]indmpn01-122018'!$G$2:$T$183,6,FALSE)</f>
        <v>11</v>
      </c>
      <c r="L141">
        <f>+VLOOKUP($D141,'[2]indmpn01-122018'!$G$2:$T$183,7,FALSE)</f>
        <v>6</v>
      </c>
      <c r="M141">
        <f>+VLOOKUP($D141,'[2]indmpn01-122018'!$G$2:$T$183,8,FALSE)</f>
        <v>23</v>
      </c>
      <c r="N141">
        <f>+VLOOKUP($D141,'[2]indmpn01-122018'!$G$2:$T$183,9,FALSE)</f>
        <v>14</v>
      </c>
      <c r="O141">
        <f>+VLOOKUP($D141,'[2]indmpn01-122018'!$G$2:$T$183,10,FALSE)</f>
        <v>11</v>
      </c>
      <c r="P141">
        <f>+VLOOKUP($D141,'[2]indmpn01-122018'!$G$2:$T$183,11,FALSE)</f>
        <v>16</v>
      </c>
      <c r="Q141">
        <f>+VLOOKUP($D141,'[2]indmpn01-122018'!$G$2:$T$183,12,FALSE)</f>
        <v>15</v>
      </c>
      <c r="R141">
        <f>+VLOOKUP($D141,'[2]indmpn01-122018'!$G$2:$T$183,13,FALSE)</f>
        <v>10</v>
      </c>
      <c r="S141">
        <f>+VLOOKUP($D141,'[2]indmpn01-122018'!$G$2:$T$183,14,FALSE)</f>
        <v>11</v>
      </c>
      <c r="T141">
        <f>IFERROR(VLOOKUP(D141,[3]totalPP!$A$6:$O$187,15,FALSE),0)</f>
        <v>73</v>
      </c>
    </row>
    <row r="142" spans="1:20" x14ac:dyDescent="0.2">
      <c r="A142" t="s">
        <v>209</v>
      </c>
      <c r="B142" t="s">
        <v>302</v>
      </c>
      <c r="C142" t="s">
        <v>305</v>
      </c>
      <c r="D142" t="s">
        <v>306</v>
      </c>
      <c r="E142" s="21">
        <f>VLOOKUP(D142,[1]Datos!$B$10:$CK$224,8,FALSE)</f>
        <v>27.666666666666668</v>
      </c>
      <c r="F142" s="21">
        <f>VLOOKUP(D142,[1]Datos!$B$10:$CK$224,19,FALSE)</f>
        <v>64</v>
      </c>
      <c r="G142" s="21">
        <f>VLOOKUP(D142,[1]Datos!$B$10:$CK$224,51,FALSE)+VLOOKUP(D142,[1]Datos!$B$10:$CK$224,57,FALSE)</f>
        <v>0</v>
      </c>
      <c r="H142">
        <f>+VLOOKUP($D142,'[2]indmpn01-122018'!$G$2:$T$183,3,FALSE)</f>
        <v>22</v>
      </c>
      <c r="I142">
        <f>+VLOOKUP($D142,'[2]indmpn01-122018'!$G$2:$T$183,4,FALSE)</f>
        <v>41</v>
      </c>
      <c r="J142">
        <f>+VLOOKUP($D142,'[2]indmpn01-122018'!$G$2:$T$183,5,FALSE)</f>
        <v>8</v>
      </c>
      <c r="K142">
        <f>+VLOOKUP($D142,'[2]indmpn01-122018'!$G$2:$T$183,6,FALSE)</f>
        <v>23</v>
      </c>
      <c r="L142">
        <f>+VLOOKUP($D142,'[2]indmpn01-122018'!$G$2:$T$183,7,FALSE)</f>
        <v>0</v>
      </c>
      <c r="M142">
        <f>+VLOOKUP($D142,'[2]indmpn01-122018'!$G$2:$T$183,8,FALSE)</f>
        <v>37</v>
      </c>
      <c r="N142">
        <f>+VLOOKUP($D142,'[2]indmpn01-122018'!$G$2:$T$183,9,FALSE)</f>
        <v>31</v>
      </c>
      <c r="O142">
        <f>+VLOOKUP($D142,'[2]indmpn01-122018'!$G$2:$T$183,10,FALSE)</f>
        <v>27</v>
      </c>
      <c r="P142">
        <f>+VLOOKUP($D142,'[2]indmpn01-122018'!$G$2:$T$183,11,FALSE)</f>
        <v>26</v>
      </c>
      <c r="Q142">
        <f>+VLOOKUP($D142,'[2]indmpn01-122018'!$G$2:$T$183,12,FALSE)</f>
        <v>23</v>
      </c>
      <c r="R142">
        <f>+VLOOKUP($D142,'[2]indmpn01-122018'!$G$2:$T$183,13,FALSE)</f>
        <v>3</v>
      </c>
      <c r="S142">
        <f>+VLOOKUP($D142,'[2]indmpn01-122018'!$G$2:$T$183,14,FALSE)</f>
        <v>0</v>
      </c>
      <c r="T142">
        <f>IFERROR(VLOOKUP(D142,[3]totalPP!$A$6:$O$187,15,FALSE),0)</f>
        <v>107</v>
      </c>
    </row>
    <row r="143" spans="1:20" x14ac:dyDescent="0.2">
      <c r="A143" t="s">
        <v>209</v>
      </c>
      <c r="B143" t="s">
        <v>302</v>
      </c>
      <c r="C143" t="s">
        <v>307</v>
      </c>
      <c r="D143" t="s">
        <v>308</v>
      </c>
      <c r="E143" s="21">
        <f>VLOOKUP(D143,[1]Datos!$B$10:$CK$224,8,FALSE)</f>
        <v>15</v>
      </c>
      <c r="F143" s="21">
        <f>VLOOKUP(D143,[1]Datos!$B$10:$CK$224,19,FALSE)</f>
        <v>51</v>
      </c>
      <c r="G143" s="21">
        <f>VLOOKUP(D143,[1]Datos!$B$10:$CK$224,51,FALSE)+VLOOKUP(D143,[1]Datos!$B$10:$CK$224,57,FALSE)</f>
        <v>0</v>
      </c>
      <c r="H143">
        <f>+VLOOKUP($D143,'[2]indmpn01-122018'!$G$2:$T$183,3,FALSE)</f>
        <v>10</v>
      </c>
      <c r="I143">
        <f>+VLOOKUP($D143,'[2]indmpn01-122018'!$G$2:$T$183,4,FALSE)</f>
        <v>12</v>
      </c>
      <c r="J143">
        <f>+VLOOKUP($D143,'[2]indmpn01-122018'!$G$2:$T$183,5,FALSE)</f>
        <v>1</v>
      </c>
      <c r="K143">
        <f>+VLOOKUP($D143,'[2]indmpn01-122018'!$G$2:$T$183,6,FALSE)</f>
        <v>9</v>
      </c>
      <c r="L143">
        <f>+VLOOKUP($D143,'[2]indmpn01-122018'!$G$2:$T$183,7,FALSE)</f>
        <v>5</v>
      </c>
      <c r="M143">
        <f>+VLOOKUP($D143,'[2]indmpn01-122018'!$G$2:$T$183,8,FALSE)</f>
        <v>6</v>
      </c>
      <c r="N143">
        <f>+VLOOKUP($D143,'[2]indmpn01-122018'!$G$2:$T$183,9,FALSE)</f>
        <v>13</v>
      </c>
      <c r="O143">
        <f>+VLOOKUP($D143,'[2]indmpn01-122018'!$G$2:$T$183,10,FALSE)</f>
        <v>20</v>
      </c>
      <c r="P143">
        <f>+VLOOKUP($D143,'[2]indmpn01-122018'!$G$2:$T$183,11,FALSE)</f>
        <v>12</v>
      </c>
      <c r="Q143">
        <f>+VLOOKUP($D143,'[2]indmpn01-122018'!$G$2:$T$183,12,FALSE)</f>
        <v>11</v>
      </c>
      <c r="R143">
        <f>+VLOOKUP($D143,'[2]indmpn01-122018'!$G$2:$T$183,13,FALSE)</f>
        <v>9</v>
      </c>
      <c r="S143">
        <f>+VLOOKUP($D143,'[2]indmpn01-122018'!$G$2:$T$183,14,FALSE)</f>
        <v>0</v>
      </c>
      <c r="T143">
        <f>IFERROR(VLOOKUP(D143,[3]totalPP!$A$6:$O$187,15,FALSE),0)</f>
        <v>42</v>
      </c>
    </row>
    <row r="144" spans="1:20" x14ac:dyDescent="0.2">
      <c r="A144" t="s">
        <v>209</v>
      </c>
      <c r="B144" t="s">
        <v>302</v>
      </c>
      <c r="C144" t="s">
        <v>309</v>
      </c>
      <c r="D144" t="s">
        <v>310</v>
      </c>
      <c r="E144" s="21">
        <f>VLOOKUP(D144,[1]Datos!$B$10:$CK$224,8,FALSE)</f>
        <v>37</v>
      </c>
      <c r="F144" s="21">
        <f>VLOOKUP(D144,[1]Datos!$B$10:$CK$224,19,FALSE)</f>
        <v>118</v>
      </c>
      <c r="G144" s="21">
        <f>VLOOKUP(D144,[1]Datos!$B$10:$CK$224,51,FALSE)+VLOOKUP(D144,[1]Datos!$B$10:$CK$224,57,FALSE)</f>
        <v>0</v>
      </c>
      <c r="H144">
        <f>+VLOOKUP($D144,'[2]indmpn01-122018'!$G$2:$T$183,3,FALSE)</f>
        <v>13</v>
      </c>
      <c r="I144">
        <f>+VLOOKUP($D144,'[2]indmpn01-122018'!$G$2:$T$183,4,FALSE)</f>
        <v>34</v>
      </c>
      <c r="J144">
        <f>+VLOOKUP($D144,'[2]indmpn01-122018'!$G$2:$T$183,5,FALSE)</f>
        <v>5</v>
      </c>
      <c r="K144">
        <f>+VLOOKUP($D144,'[2]indmpn01-122018'!$G$2:$T$183,6,FALSE)</f>
        <v>23</v>
      </c>
      <c r="L144">
        <f>+VLOOKUP($D144,'[2]indmpn01-122018'!$G$2:$T$183,7,FALSE)</f>
        <v>1</v>
      </c>
      <c r="M144">
        <f>+VLOOKUP($D144,'[2]indmpn01-122018'!$G$2:$T$183,8,FALSE)</f>
        <v>37</v>
      </c>
      <c r="N144">
        <f>+VLOOKUP($D144,'[2]indmpn01-122018'!$G$2:$T$183,9,FALSE)</f>
        <v>33</v>
      </c>
      <c r="O144">
        <f>+VLOOKUP($D144,'[2]indmpn01-122018'!$G$2:$T$183,10,FALSE)</f>
        <v>36</v>
      </c>
      <c r="P144">
        <f>+VLOOKUP($D144,'[2]indmpn01-122018'!$G$2:$T$183,11,FALSE)</f>
        <v>40</v>
      </c>
      <c r="Q144">
        <f>+VLOOKUP($D144,'[2]indmpn01-122018'!$G$2:$T$183,12,FALSE)</f>
        <v>12</v>
      </c>
      <c r="R144">
        <f>+VLOOKUP($D144,'[2]indmpn01-122018'!$G$2:$T$183,13,FALSE)</f>
        <v>20</v>
      </c>
      <c r="S144">
        <f>+VLOOKUP($D144,'[2]indmpn01-122018'!$G$2:$T$183,14,FALSE)</f>
        <v>30</v>
      </c>
      <c r="T144">
        <f>IFERROR(VLOOKUP(D144,[3]totalPP!$A$6:$O$187,15,FALSE),0)</f>
        <v>67</v>
      </c>
    </row>
    <row r="145" spans="1:20" x14ac:dyDescent="0.2">
      <c r="A145" t="s">
        <v>209</v>
      </c>
      <c r="B145" t="s">
        <v>302</v>
      </c>
      <c r="C145" t="s">
        <v>302</v>
      </c>
      <c r="D145" t="s">
        <v>311</v>
      </c>
      <c r="E145" s="21">
        <f>VLOOKUP(D145,[1]Datos!$B$10:$CK$224,8,FALSE)</f>
        <v>482.33333333333331</v>
      </c>
      <c r="F145" s="21">
        <f>VLOOKUP(D145,[1]Datos!$B$10:$CK$224,19,FALSE)</f>
        <v>871</v>
      </c>
      <c r="G145" s="21">
        <f>VLOOKUP(D145,[1]Datos!$B$10:$CK$224,51,FALSE)+VLOOKUP(D145,[1]Datos!$B$10:$CK$224,57,FALSE)</f>
        <v>407</v>
      </c>
      <c r="H145">
        <f>+VLOOKUP($D145,'[2]indmpn01-122018'!$G$2:$T$183,3,FALSE)</f>
        <v>247</v>
      </c>
      <c r="I145">
        <f>+VLOOKUP($D145,'[2]indmpn01-122018'!$G$2:$T$183,4,FALSE)</f>
        <v>470</v>
      </c>
      <c r="J145">
        <f>+VLOOKUP($D145,'[2]indmpn01-122018'!$G$2:$T$183,5,FALSE)</f>
        <v>48</v>
      </c>
      <c r="K145">
        <f>+VLOOKUP($D145,'[2]indmpn01-122018'!$G$2:$T$183,6,FALSE)</f>
        <v>275</v>
      </c>
      <c r="L145">
        <f>+VLOOKUP($D145,'[2]indmpn01-122018'!$G$2:$T$183,7,FALSE)</f>
        <v>80</v>
      </c>
      <c r="M145">
        <f>+VLOOKUP($D145,'[2]indmpn01-122018'!$G$2:$T$183,8,FALSE)</f>
        <v>254</v>
      </c>
      <c r="N145">
        <f>+VLOOKUP($D145,'[2]indmpn01-122018'!$G$2:$T$183,9,FALSE)</f>
        <v>414</v>
      </c>
      <c r="O145">
        <f>+VLOOKUP($D145,'[2]indmpn01-122018'!$G$2:$T$183,10,FALSE)</f>
        <v>586</v>
      </c>
      <c r="P145">
        <f>+VLOOKUP($D145,'[2]indmpn01-122018'!$G$2:$T$183,11,FALSE)</f>
        <v>263</v>
      </c>
      <c r="Q145">
        <f>+VLOOKUP($D145,'[2]indmpn01-122018'!$G$2:$T$183,12,FALSE)</f>
        <v>169</v>
      </c>
      <c r="R145">
        <f>+VLOOKUP($D145,'[2]indmpn01-122018'!$G$2:$T$183,13,FALSE)</f>
        <v>67</v>
      </c>
      <c r="S145">
        <f>+VLOOKUP($D145,'[2]indmpn01-122018'!$G$2:$T$183,14,FALSE)</f>
        <v>1</v>
      </c>
      <c r="T145">
        <f>IFERROR(VLOOKUP(D145,[3]totalPP!$A$6:$O$187,15,FALSE),0)</f>
        <v>503</v>
      </c>
    </row>
    <row r="146" spans="1:20" x14ac:dyDescent="0.2">
      <c r="A146" t="s">
        <v>209</v>
      </c>
      <c r="B146" t="s">
        <v>302</v>
      </c>
      <c r="C146" t="s">
        <v>312</v>
      </c>
      <c r="D146" t="s">
        <v>313</v>
      </c>
      <c r="E146" s="21">
        <f>VLOOKUP(D146,[1]Datos!$B$10:$CK$224,8,FALSE)</f>
        <v>24.666666666666668</v>
      </c>
      <c r="F146" s="21">
        <f>VLOOKUP(D146,[1]Datos!$B$10:$CK$224,19,FALSE)</f>
        <v>58</v>
      </c>
      <c r="G146" s="21">
        <f>VLOOKUP(D146,[1]Datos!$B$10:$CK$224,51,FALSE)+VLOOKUP(D146,[1]Datos!$B$10:$CK$224,57,FALSE)</f>
        <v>0</v>
      </c>
      <c r="H146">
        <f>+VLOOKUP($D146,'[2]indmpn01-122018'!$G$2:$T$183,3,FALSE)</f>
        <v>19</v>
      </c>
      <c r="I146">
        <f>+VLOOKUP($D146,'[2]indmpn01-122018'!$G$2:$T$183,4,FALSE)</f>
        <v>27</v>
      </c>
      <c r="J146">
        <f>+VLOOKUP($D146,'[2]indmpn01-122018'!$G$2:$T$183,5,FALSE)</f>
        <v>0</v>
      </c>
      <c r="K146">
        <f>+VLOOKUP($D146,'[2]indmpn01-122018'!$G$2:$T$183,6,FALSE)</f>
        <v>23</v>
      </c>
      <c r="L146">
        <f>+VLOOKUP($D146,'[2]indmpn01-122018'!$G$2:$T$183,7,FALSE)</f>
        <v>22</v>
      </c>
      <c r="M146">
        <f>+VLOOKUP($D146,'[2]indmpn01-122018'!$G$2:$T$183,8,FALSE)</f>
        <v>33</v>
      </c>
      <c r="N146">
        <f>+VLOOKUP($D146,'[2]indmpn01-122018'!$G$2:$T$183,9,FALSE)</f>
        <v>20</v>
      </c>
      <c r="O146">
        <f>+VLOOKUP($D146,'[2]indmpn01-122018'!$G$2:$T$183,10,FALSE)</f>
        <v>52</v>
      </c>
      <c r="P146">
        <f>+VLOOKUP($D146,'[2]indmpn01-122018'!$G$2:$T$183,11,FALSE)</f>
        <v>28</v>
      </c>
      <c r="Q146">
        <f>+VLOOKUP($D146,'[2]indmpn01-122018'!$G$2:$T$183,12,FALSE)</f>
        <v>20</v>
      </c>
      <c r="R146">
        <f>+VLOOKUP($D146,'[2]indmpn01-122018'!$G$2:$T$183,13,FALSE)</f>
        <v>0</v>
      </c>
      <c r="S146">
        <f>+VLOOKUP($D146,'[2]indmpn01-122018'!$G$2:$T$183,14,FALSE)</f>
        <v>0</v>
      </c>
      <c r="T146">
        <f>IFERROR(VLOOKUP(D146,[3]totalPP!$A$6:$O$187,15,FALSE),0)</f>
        <v>87</v>
      </c>
    </row>
    <row r="147" spans="1:20" x14ac:dyDescent="0.2">
      <c r="A147" t="s">
        <v>209</v>
      </c>
      <c r="B147" t="s">
        <v>314</v>
      </c>
      <c r="C147" t="s">
        <v>315</v>
      </c>
      <c r="D147" t="s">
        <v>316</v>
      </c>
      <c r="E147" s="21">
        <f>VLOOKUP(D147,[1]Datos!$B$10:$CK$224,8,FALSE)</f>
        <v>15</v>
      </c>
      <c r="F147" s="21">
        <f>VLOOKUP(D147,[1]Datos!$B$10:$CK$224,19,FALSE)</f>
        <v>28</v>
      </c>
      <c r="G147" s="21">
        <f>VLOOKUP(D147,[1]Datos!$B$10:$CK$224,51,FALSE)+VLOOKUP(D147,[1]Datos!$B$10:$CK$224,57,FALSE)</f>
        <v>0</v>
      </c>
      <c r="H147">
        <f>+VLOOKUP($D147,'[2]indmpn01-122018'!$G$2:$T$183,3,FALSE)</f>
        <v>19</v>
      </c>
      <c r="I147">
        <f>+VLOOKUP($D147,'[2]indmpn01-122018'!$G$2:$T$183,4,FALSE)</f>
        <v>22</v>
      </c>
      <c r="J147">
        <f>+VLOOKUP($D147,'[2]indmpn01-122018'!$G$2:$T$183,5,FALSE)</f>
        <v>4</v>
      </c>
      <c r="K147">
        <f>+VLOOKUP($D147,'[2]indmpn01-122018'!$G$2:$T$183,6,FALSE)</f>
        <v>10</v>
      </c>
      <c r="L147">
        <f>+VLOOKUP($D147,'[2]indmpn01-122018'!$G$2:$T$183,7,FALSE)</f>
        <v>3</v>
      </c>
      <c r="M147">
        <f>+VLOOKUP($D147,'[2]indmpn01-122018'!$G$2:$T$183,8,FALSE)</f>
        <v>4</v>
      </c>
      <c r="N147">
        <f>+VLOOKUP($D147,'[2]indmpn01-122018'!$G$2:$T$183,9,FALSE)</f>
        <v>17</v>
      </c>
      <c r="O147">
        <f>+VLOOKUP($D147,'[2]indmpn01-122018'!$G$2:$T$183,10,FALSE)</f>
        <v>17</v>
      </c>
      <c r="P147">
        <f>+VLOOKUP($D147,'[2]indmpn01-122018'!$G$2:$T$183,11,FALSE)</f>
        <v>13</v>
      </c>
      <c r="Q147">
        <f>+VLOOKUP($D147,'[2]indmpn01-122018'!$G$2:$T$183,12,FALSE)</f>
        <v>5</v>
      </c>
      <c r="R147">
        <f>+VLOOKUP($D147,'[2]indmpn01-122018'!$G$2:$T$183,13,FALSE)</f>
        <v>3</v>
      </c>
      <c r="S147">
        <f>+VLOOKUP($D147,'[2]indmpn01-122018'!$G$2:$T$183,14,FALSE)</f>
        <v>0</v>
      </c>
      <c r="T147">
        <f>IFERROR(VLOOKUP(D147,[3]totalPP!$A$6:$O$187,15,FALSE),0)</f>
        <v>59</v>
      </c>
    </row>
    <row r="148" spans="1:20" x14ac:dyDescent="0.2">
      <c r="A148" t="s">
        <v>209</v>
      </c>
      <c r="B148" t="s">
        <v>314</v>
      </c>
      <c r="C148" t="s">
        <v>317</v>
      </c>
      <c r="D148" t="s">
        <v>318</v>
      </c>
      <c r="E148" s="21">
        <f>VLOOKUP(D148,[1]Datos!$B$10:$CK$224,8,FALSE)</f>
        <v>26.333333333333332</v>
      </c>
      <c r="F148" s="21">
        <f>VLOOKUP(D148,[1]Datos!$B$10:$CK$224,19,FALSE)</f>
        <v>48</v>
      </c>
      <c r="G148" s="21">
        <f>VLOOKUP(D148,[1]Datos!$B$10:$CK$224,51,FALSE)+VLOOKUP(D148,[1]Datos!$B$10:$CK$224,57,FALSE)</f>
        <v>0</v>
      </c>
      <c r="H148">
        <f>+VLOOKUP($D148,'[2]indmpn01-122018'!$G$2:$T$183,3,FALSE)</f>
        <v>25</v>
      </c>
      <c r="I148">
        <f>+VLOOKUP($D148,'[2]indmpn01-122018'!$G$2:$T$183,4,FALSE)</f>
        <v>36</v>
      </c>
      <c r="J148">
        <f>+VLOOKUP($D148,'[2]indmpn01-122018'!$G$2:$T$183,5,FALSE)</f>
        <v>5</v>
      </c>
      <c r="K148">
        <f>+VLOOKUP($D148,'[2]indmpn01-122018'!$G$2:$T$183,6,FALSE)</f>
        <v>15</v>
      </c>
      <c r="L148">
        <f>+VLOOKUP($D148,'[2]indmpn01-122018'!$G$2:$T$183,7,FALSE)</f>
        <v>8</v>
      </c>
      <c r="M148">
        <f>+VLOOKUP($D148,'[2]indmpn01-122018'!$G$2:$T$183,8,FALSE)</f>
        <v>16</v>
      </c>
      <c r="N148">
        <f>+VLOOKUP($D148,'[2]indmpn01-122018'!$G$2:$T$183,9,FALSE)</f>
        <v>28</v>
      </c>
      <c r="O148">
        <f>+VLOOKUP($D148,'[2]indmpn01-122018'!$G$2:$T$183,10,FALSE)</f>
        <v>27</v>
      </c>
      <c r="P148">
        <f>+VLOOKUP($D148,'[2]indmpn01-122018'!$G$2:$T$183,11,FALSE)</f>
        <v>19</v>
      </c>
      <c r="Q148">
        <f>+VLOOKUP($D148,'[2]indmpn01-122018'!$G$2:$T$183,12,FALSE)</f>
        <v>10</v>
      </c>
      <c r="R148">
        <f>+VLOOKUP($D148,'[2]indmpn01-122018'!$G$2:$T$183,13,FALSE)</f>
        <v>4</v>
      </c>
      <c r="S148">
        <f>+VLOOKUP($D148,'[2]indmpn01-122018'!$G$2:$T$183,14,FALSE)</f>
        <v>6</v>
      </c>
      <c r="T148">
        <f>IFERROR(VLOOKUP(D148,[3]totalPP!$A$6:$O$187,15,FALSE),0)</f>
        <v>60</v>
      </c>
    </row>
    <row r="149" spans="1:20" x14ac:dyDescent="0.2">
      <c r="A149" t="s">
        <v>209</v>
      </c>
      <c r="B149" t="s">
        <v>314</v>
      </c>
      <c r="C149" t="s">
        <v>319</v>
      </c>
      <c r="D149" t="s">
        <v>320</v>
      </c>
      <c r="E149" s="21">
        <f>VLOOKUP(D149,[1]Datos!$B$10:$CK$224,8,FALSE)</f>
        <v>10</v>
      </c>
      <c r="F149" s="21">
        <f>VLOOKUP(D149,[1]Datos!$B$10:$CK$224,19,FALSE)</f>
        <v>41</v>
      </c>
      <c r="G149" s="21">
        <f>VLOOKUP(D149,[1]Datos!$B$10:$CK$224,51,FALSE)+VLOOKUP(D149,[1]Datos!$B$10:$CK$224,57,FALSE)</f>
        <v>0</v>
      </c>
      <c r="H149">
        <f>+VLOOKUP($D149,'[2]indmpn01-122018'!$G$2:$T$183,3,FALSE)</f>
        <v>10</v>
      </c>
      <c r="I149">
        <f>+VLOOKUP($D149,'[2]indmpn01-122018'!$G$2:$T$183,4,FALSE)</f>
        <v>14</v>
      </c>
      <c r="J149">
        <f>+VLOOKUP($D149,'[2]indmpn01-122018'!$G$2:$T$183,5,FALSE)</f>
        <v>4</v>
      </c>
      <c r="K149">
        <f>+VLOOKUP($D149,'[2]indmpn01-122018'!$G$2:$T$183,6,FALSE)</f>
        <v>5</v>
      </c>
      <c r="L149">
        <f>+VLOOKUP($D149,'[2]indmpn01-122018'!$G$2:$T$183,7,FALSE)</f>
        <v>2</v>
      </c>
      <c r="M149">
        <f>+VLOOKUP($D149,'[2]indmpn01-122018'!$G$2:$T$183,8,FALSE)</f>
        <v>4</v>
      </c>
      <c r="N149">
        <f>+VLOOKUP($D149,'[2]indmpn01-122018'!$G$2:$T$183,9,FALSE)</f>
        <v>10</v>
      </c>
      <c r="O149">
        <f>+VLOOKUP($D149,'[2]indmpn01-122018'!$G$2:$T$183,10,FALSE)</f>
        <v>4</v>
      </c>
      <c r="P149">
        <f>+VLOOKUP($D149,'[2]indmpn01-122018'!$G$2:$T$183,11,FALSE)</f>
        <v>7</v>
      </c>
      <c r="Q149">
        <f>+VLOOKUP($D149,'[2]indmpn01-122018'!$G$2:$T$183,12,FALSE)</f>
        <v>2</v>
      </c>
      <c r="R149">
        <f>+VLOOKUP($D149,'[2]indmpn01-122018'!$G$2:$T$183,13,FALSE)</f>
        <v>2</v>
      </c>
      <c r="S149">
        <f>+VLOOKUP($D149,'[2]indmpn01-122018'!$G$2:$T$183,14,FALSE)</f>
        <v>1</v>
      </c>
      <c r="T149">
        <f>IFERROR(VLOOKUP(D149,[3]totalPP!$A$6:$O$187,15,FALSE),0)</f>
        <v>35</v>
      </c>
    </row>
    <row r="150" spans="1:20" x14ac:dyDescent="0.2">
      <c r="A150" t="s">
        <v>209</v>
      </c>
      <c r="B150" t="s">
        <v>314</v>
      </c>
      <c r="C150" t="s">
        <v>321</v>
      </c>
      <c r="D150" t="s">
        <v>322</v>
      </c>
      <c r="E150" s="21">
        <f>VLOOKUP(D150,[1]Datos!$B$10:$CK$224,8,FALSE)</f>
        <v>19.333333333333332</v>
      </c>
      <c r="F150" s="21">
        <f>VLOOKUP(D150,[1]Datos!$B$10:$CK$224,19,FALSE)</f>
        <v>64</v>
      </c>
      <c r="G150" s="21">
        <f>VLOOKUP(D150,[1]Datos!$B$10:$CK$224,51,FALSE)+VLOOKUP(D150,[1]Datos!$B$10:$CK$224,57,FALSE)</f>
        <v>0</v>
      </c>
      <c r="H150">
        <f>+VLOOKUP($D150,'[2]indmpn01-122018'!$G$2:$T$183,3,FALSE)</f>
        <v>2</v>
      </c>
      <c r="I150">
        <f>+VLOOKUP($D150,'[2]indmpn01-122018'!$G$2:$T$183,4,FALSE)</f>
        <v>2</v>
      </c>
      <c r="J150">
        <f>+VLOOKUP($D150,'[2]indmpn01-122018'!$G$2:$T$183,5,FALSE)</f>
        <v>0</v>
      </c>
      <c r="K150">
        <f>+VLOOKUP($D150,'[2]indmpn01-122018'!$G$2:$T$183,6,FALSE)</f>
        <v>3</v>
      </c>
      <c r="L150">
        <f>+VLOOKUP($D150,'[2]indmpn01-122018'!$G$2:$T$183,7,FALSE)</f>
        <v>0</v>
      </c>
      <c r="M150">
        <f>+VLOOKUP($D150,'[2]indmpn01-122018'!$G$2:$T$183,8,FALSE)</f>
        <v>0</v>
      </c>
      <c r="N150">
        <f>+VLOOKUP($D150,'[2]indmpn01-122018'!$G$2:$T$183,9,FALSE)</f>
        <v>2</v>
      </c>
      <c r="O150">
        <f>+VLOOKUP($D150,'[2]indmpn01-122018'!$G$2:$T$183,10,FALSE)</f>
        <v>2</v>
      </c>
      <c r="P150">
        <f>+VLOOKUP($D150,'[2]indmpn01-122018'!$G$2:$T$183,11,FALSE)</f>
        <v>0</v>
      </c>
      <c r="Q150">
        <f>+VLOOKUP($D150,'[2]indmpn01-122018'!$G$2:$T$183,12,FALSE)</f>
        <v>0</v>
      </c>
      <c r="R150">
        <f>+VLOOKUP($D150,'[2]indmpn01-122018'!$G$2:$T$183,13,FALSE)</f>
        <v>0</v>
      </c>
      <c r="S150">
        <f>+VLOOKUP($D150,'[2]indmpn01-122018'!$G$2:$T$183,14,FALSE)</f>
        <v>0</v>
      </c>
      <c r="T150">
        <f>IFERROR(VLOOKUP(D150,[3]totalPP!$A$6:$O$187,15,FALSE),0)</f>
        <v>18</v>
      </c>
    </row>
    <row r="151" spans="1:20" x14ac:dyDescent="0.2">
      <c r="A151" t="s">
        <v>209</v>
      </c>
      <c r="B151" t="s">
        <v>314</v>
      </c>
      <c r="C151" t="s">
        <v>323</v>
      </c>
      <c r="D151" t="s">
        <v>324</v>
      </c>
      <c r="E151" s="21">
        <f>VLOOKUP(D151,[1]Datos!$B$10:$CK$224,8,FALSE)</f>
        <v>25</v>
      </c>
      <c r="F151" s="21">
        <f>VLOOKUP(D151,[1]Datos!$B$10:$CK$224,19,FALSE)</f>
        <v>48</v>
      </c>
      <c r="G151" s="21">
        <f>VLOOKUP(D151,[1]Datos!$B$10:$CK$224,51,FALSE)+VLOOKUP(D151,[1]Datos!$B$10:$CK$224,57,FALSE)</f>
        <v>0</v>
      </c>
      <c r="H151">
        <f>+VLOOKUP($D151,'[2]indmpn01-122018'!$G$2:$T$183,3,FALSE)</f>
        <v>5</v>
      </c>
      <c r="I151">
        <f>+VLOOKUP($D151,'[2]indmpn01-122018'!$G$2:$T$183,4,FALSE)</f>
        <v>7</v>
      </c>
      <c r="J151">
        <f>+VLOOKUP($D151,'[2]indmpn01-122018'!$G$2:$T$183,5,FALSE)</f>
        <v>0</v>
      </c>
      <c r="K151">
        <f>+VLOOKUP($D151,'[2]indmpn01-122018'!$G$2:$T$183,6,FALSE)</f>
        <v>3</v>
      </c>
      <c r="L151">
        <f>+VLOOKUP($D151,'[2]indmpn01-122018'!$G$2:$T$183,7,FALSE)</f>
        <v>1</v>
      </c>
      <c r="M151">
        <f>+VLOOKUP($D151,'[2]indmpn01-122018'!$G$2:$T$183,8,FALSE)</f>
        <v>5</v>
      </c>
      <c r="N151">
        <f>+VLOOKUP($D151,'[2]indmpn01-122018'!$G$2:$T$183,9,FALSE)</f>
        <v>3</v>
      </c>
      <c r="O151">
        <f>+VLOOKUP($D151,'[2]indmpn01-122018'!$G$2:$T$183,10,FALSE)</f>
        <v>3</v>
      </c>
      <c r="P151">
        <f>+VLOOKUP($D151,'[2]indmpn01-122018'!$G$2:$T$183,11,FALSE)</f>
        <v>6</v>
      </c>
      <c r="Q151">
        <f>+VLOOKUP($D151,'[2]indmpn01-122018'!$G$2:$T$183,12,FALSE)</f>
        <v>0</v>
      </c>
      <c r="R151">
        <f>+VLOOKUP($D151,'[2]indmpn01-122018'!$G$2:$T$183,13,FALSE)</f>
        <v>1</v>
      </c>
      <c r="S151">
        <f>+VLOOKUP($D151,'[2]indmpn01-122018'!$G$2:$T$183,14,FALSE)</f>
        <v>0</v>
      </c>
      <c r="T151">
        <f>IFERROR(VLOOKUP(D151,[3]totalPP!$A$6:$O$187,15,FALSE),0)</f>
        <v>18</v>
      </c>
    </row>
    <row r="152" spans="1:20" x14ac:dyDescent="0.2">
      <c r="A152" t="s">
        <v>209</v>
      </c>
      <c r="B152" t="s">
        <v>314</v>
      </c>
      <c r="C152" t="s">
        <v>325</v>
      </c>
      <c r="D152" t="s">
        <v>326</v>
      </c>
      <c r="E152" s="21">
        <f>VLOOKUP(D152,[1]Datos!$B$10:$CK$224,8,FALSE)</f>
        <v>37</v>
      </c>
      <c r="F152" s="21">
        <f>VLOOKUP(D152,[1]Datos!$B$10:$CK$224,19,FALSE)</f>
        <v>65</v>
      </c>
      <c r="G152" s="21">
        <f>VLOOKUP(D152,[1]Datos!$B$10:$CK$224,51,FALSE)+VLOOKUP(D152,[1]Datos!$B$10:$CK$224,57,FALSE)</f>
        <v>0</v>
      </c>
      <c r="H152">
        <f>+VLOOKUP($D152,'[2]indmpn01-122018'!$G$2:$T$183,3,FALSE)</f>
        <v>16</v>
      </c>
      <c r="I152">
        <f>+VLOOKUP($D152,'[2]indmpn01-122018'!$G$2:$T$183,4,FALSE)</f>
        <v>33</v>
      </c>
      <c r="J152">
        <f>+VLOOKUP($D152,'[2]indmpn01-122018'!$G$2:$T$183,5,FALSE)</f>
        <v>1</v>
      </c>
      <c r="K152">
        <f>+VLOOKUP($D152,'[2]indmpn01-122018'!$G$2:$T$183,6,FALSE)</f>
        <v>14</v>
      </c>
      <c r="L152">
        <f>+VLOOKUP($D152,'[2]indmpn01-122018'!$G$2:$T$183,7,FALSE)</f>
        <v>7</v>
      </c>
      <c r="M152">
        <f>+VLOOKUP($D152,'[2]indmpn01-122018'!$G$2:$T$183,8,FALSE)</f>
        <v>21</v>
      </c>
      <c r="N152">
        <f>+VLOOKUP($D152,'[2]indmpn01-122018'!$G$2:$T$183,9,FALSE)</f>
        <v>32</v>
      </c>
      <c r="O152">
        <f>+VLOOKUP($D152,'[2]indmpn01-122018'!$G$2:$T$183,10,FALSE)</f>
        <v>39</v>
      </c>
      <c r="P152">
        <f>+VLOOKUP($D152,'[2]indmpn01-122018'!$G$2:$T$183,11,FALSE)</f>
        <v>23</v>
      </c>
      <c r="Q152">
        <f>+VLOOKUP($D152,'[2]indmpn01-122018'!$G$2:$T$183,12,FALSE)</f>
        <v>20</v>
      </c>
      <c r="R152">
        <f>+VLOOKUP($D152,'[2]indmpn01-122018'!$G$2:$T$183,13,FALSE)</f>
        <v>2</v>
      </c>
      <c r="S152">
        <f>+VLOOKUP($D152,'[2]indmpn01-122018'!$G$2:$T$183,14,FALSE)</f>
        <v>0</v>
      </c>
      <c r="T152">
        <f>IFERROR(VLOOKUP(D152,[3]totalPP!$A$6:$O$187,15,FALSE),0)</f>
        <v>71</v>
      </c>
    </row>
    <row r="153" spans="1:20" x14ac:dyDescent="0.2">
      <c r="A153" t="s">
        <v>209</v>
      </c>
      <c r="B153" t="s">
        <v>314</v>
      </c>
      <c r="C153" t="s">
        <v>327</v>
      </c>
      <c r="D153" t="s">
        <v>328</v>
      </c>
      <c r="E153" s="21">
        <f>VLOOKUP(D153,[1]Datos!$B$10:$CK$224,8,FALSE)</f>
        <v>27</v>
      </c>
      <c r="F153" s="21">
        <f>VLOOKUP(D153,[1]Datos!$B$10:$CK$224,19,FALSE)</f>
        <v>37</v>
      </c>
      <c r="G153" s="21">
        <f>VLOOKUP(D153,[1]Datos!$B$10:$CK$224,51,FALSE)+VLOOKUP(D153,[1]Datos!$B$10:$CK$224,57,FALSE)</f>
        <v>0</v>
      </c>
      <c r="H153">
        <f>+VLOOKUP($D153,'[2]indmpn01-122018'!$G$2:$T$183,3,FALSE)</f>
        <v>17</v>
      </c>
      <c r="I153">
        <f>+VLOOKUP($D153,'[2]indmpn01-122018'!$G$2:$T$183,4,FALSE)</f>
        <v>19</v>
      </c>
      <c r="J153">
        <f>+VLOOKUP($D153,'[2]indmpn01-122018'!$G$2:$T$183,5,FALSE)</f>
        <v>4</v>
      </c>
      <c r="K153">
        <f>+VLOOKUP($D153,'[2]indmpn01-122018'!$G$2:$T$183,6,FALSE)</f>
        <v>4</v>
      </c>
      <c r="L153">
        <f>+VLOOKUP($D153,'[2]indmpn01-122018'!$G$2:$T$183,7,FALSE)</f>
        <v>0</v>
      </c>
      <c r="M153">
        <f>+VLOOKUP($D153,'[2]indmpn01-122018'!$G$2:$T$183,8,FALSE)</f>
        <v>10</v>
      </c>
      <c r="N153">
        <f>+VLOOKUP($D153,'[2]indmpn01-122018'!$G$2:$T$183,9,FALSE)</f>
        <v>8</v>
      </c>
      <c r="O153">
        <f>+VLOOKUP($D153,'[2]indmpn01-122018'!$G$2:$T$183,10,FALSE)</f>
        <v>3</v>
      </c>
      <c r="P153">
        <f>+VLOOKUP($D153,'[2]indmpn01-122018'!$G$2:$T$183,11,FALSE)</f>
        <v>12</v>
      </c>
      <c r="Q153">
        <f>+VLOOKUP($D153,'[2]indmpn01-122018'!$G$2:$T$183,12,FALSE)</f>
        <v>5</v>
      </c>
      <c r="R153">
        <f>+VLOOKUP($D153,'[2]indmpn01-122018'!$G$2:$T$183,13,FALSE)</f>
        <v>0</v>
      </c>
      <c r="S153">
        <f>+VLOOKUP($D153,'[2]indmpn01-122018'!$G$2:$T$183,14,FALSE)</f>
        <v>0</v>
      </c>
      <c r="T153">
        <f>IFERROR(VLOOKUP(D153,[3]totalPP!$A$6:$O$187,15,FALSE),0)</f>
        <v>25</v>
      </c>
    </row>
    <row r="154" spans="1:20" x14ac:dyDescent="0.2">
      <c r="A154" t="s">
        <v>209</v>
      </c>
      <c r="B154" t="s">
        <v>314</v>
      </c>
      <c r="C154" t="s">
        <v>329</v>
      </c>
      <c r="D154" t="s">
        <v>330</v>
      </c>
      <c r="E154" s="21">
        <f>VLOOKUP(D154,[1]Datos!$B$10:$CK$224,8,FALSE)</f>
        <v>23</v>
      </c>
      <c r="F154" s="21">
        <f>VLOOKUP(D154,[1]Datos!$B$10:$CK$224,19,FALSE)</f>
        <v>56</v>
      </c>
      <c r="G154" s="21">
        <f>VLOOKUP(D154,[1]Datos!$B$10:$CK$224,51,FALSE)+VLOOKUP(D154,[1]Datos!$B$10:$CK$224,57,FALSE)</f>
        <v>0</v>
      </c>
      <c r="H154">
        <f>+VLOOKUP($D154,'[2]indmpn01-122018'!$G$2:$T$183,3,FALSE)</f>
        <v>6</v>
      </c>
      <c r="I154">
        <f>+VLOOKUP($D154,'[2]indmpn01-122018'!$G$2:$T$183,4,FALSE)</f>
        <v>8</v>
      </c>
      <c r="J154">
        <f>+VLOOKUP($D154,'[2]indmpn01-122018'!$G$2:$T$183,5,FALSE)</f>
        <v>0</v>
      </c>
      <c r="K154">
        <f>+VLOOKUP($D154,'[2]indmpn01-122018'!$G$2:$T$183,6,FALSE)</f>
        <v>3</v>
      </c>
      <c r="L154">
        <f>+VLOOKUP($D154,'[2]indmpn01-122018'!$G$2:$T$183,7,FALSE)</f>
        <v>4</v>
      </c>
      <c r="M154">
        <f>+VLOOKUP($D154,'[2]indmpn01-122018'!$G$2:$T$183,8,FALSE)</f>
        <v>3</v>
      </c>
      <c r="N154">
        <f>+VLOOKUP($D154,'[2]indmpn01-122018'!$G$2:$T$183,9,FALSE)</f>
        <v>6</v>
      </c>
      <c r="O154">
        <f>+VLOOKUP($D154,'[2]indmpn01-122018'!$G$2:$T$183,10,FALSE)</f>
        <v>8</v>
      </c>
      <c r="P154">
        <f>+VLOOKUP($D154,'[2]indmpn01-122018'!$G$2:$T$183,11,FALSE)</f>
        <v>9</v>
      </c>
      <c r="Q154">
        <f>+VLOOKUP($D154,'[2]indmpn01-122018'!$G$2:$T$183,12,FALSE)</f>
        <v>1</v>
      </c>
      <c r="R154">
        <f>+VLOOKUP($D154,'[2]indmpn01-122018'!$G$2:$T$183,13,FALSE)</f>
        <v>1</v>
      </c>
      <c r="S154">
        <f>+VLOOKUP($D154,'[2]indmpn01-122018'!$G$2:$T$183,14,FALSE)</f>
        <v>2</v>
      </c>
      <c r="T154">
        <f>IFERROR(VLOOKUP(D154,[3]totalPP!$A$6:$O$187,15,FALSE),0)</f>
        <v>17</v>
      </c>
    </row>
    <row r="155" spans="1:20" x14ac:dyDescent="0.2">
      <c r="A155" t="s">
        <v>209</v>
      </c>
      <c r="B155" t="s">
        <v>314</v>
      </c>
      <c r="C155" t="s">
        <v>314</v>
      </c>
      <c r="D155" t="s">
        <v>331</v>
      </c>
      <c r="E155" s="21">
        <f>VLOOKUP(D155,[1]Datos!$B$10:$CK$224,8,FALSE)</f>
        <v>396.33333333333331</v>
      </c>
      <c r="F155" s="21">
        <f>VLOOKUP(D155,[1]Datos!$B$10:$CK$224,19,FALSE)</f>
        <v>591</v>
      </c>
      <c r="G155" s="21">
        <f>VLOOKUP(D155,[1]Datos!$B$10:$CK$224,51,FALSE)+VLOOKUP(D155,[1]Datos!$B$10:$CK$224,57,FALSE)</f>
        <v>643</v>
      </c>
      <c r="H155">
        <f>+VLOOKUP($D155,'[2]indmpn01-122018'!$G$2:$T$183,3,FALSE)</f>
        <v>256</v>
      </c>
      <c r="I155">
        <f>+VLOOKUP($D155,'[2]indmpn01-122018'!$G$2:$T$183,4,FALSE)</f>
        <v>414</v>
      </c>
      <c r="J155">
        <f>+VLOOKUP($D155,'[2]indmpn01-122018'!$G$2:$T$183,5,FALSE)</f>
        <v>28</v>
      </c>
      <c r="K155">
        <f>+VLOOKUP($D155,'[2]indmpn01-122018'!$G$2:$T$183,6,FALSE)</f>
        <v>137</v>
      </c>
      <c r="L155">
        <f>+VLOOKUP($D155,'[2]indmpn01-122018'!$G$2:$T$183,7,FALSE)</f>
        <v>119</v>
      </c>
      <c r="M155">
        <f>+VLOOKUP($D155,'[2]indmpn01-122018'!$G$2:$T$183,8,FALSE)</f>
        <v>233</v>
      </c>
      <c r="N155">
        <f>+VLOOKUP($D155,'[2]indmpn01-122018'!$G$2:$T$183,9,FALSE)</f>
        <v>246</v>
      </c>
      <c r="O155">
        <f>+VLOOKUP($D155,'[2]indmpn01-122018'!$G$2:$T$183,10,FALSE)</f>
        <v>276</v>
      </c>
      <c r="P155">
        <f>+VLOOKUP($D155,'[2]indmpn01-122018'!$G$2:$T$183,11,FALSE)</f>
        <v>221</v>
      </c>
      <c r="Q155">
        <f>+VLOOKUP($D155,'[2]indmpn01-122018'!$G$2:$T$183,12,FALSE)</f>
        <v>17</v>
      </c>
      <c r="R155">
        <f>+VLOOKUP($D155,'[2]indmpn01-122018'!$G$2:$T$183,13,FALSE)</f>
        <v>33</v>
      </c>
      <c r="S155">
        <f>+VLOOKUP($D155,'[2]indmpn01-122018'!$G$2:$T$183,14,FALSE)</f>
        <v>7</v>
      </c>
      <c r="T155">
        <f>IFERROR(VLOOKUP(D155,[3]totalPP!$A$6:$O$187,15,FALSE),0)</f>
        <v>344</v>
      </c>
    </row>
    <row r="156" spans="1:20" x14ac:dyDescent="0.2">
      <c r="A156" t="s">
        <v>209</v>
      </c>
      <c r="B156" t="s">
        <v>314</v>
      </c>
      <c r="C156" t="s">
        <v>332</v>
      </c>
      <c r="D156" t="s">
        <v>333</v>
      </c>
      <c r="E156" s="21">
        <f>VLOOKUP(D156,[1]Datos!$B$10:$CK$224,8,FALSE)</f>
        <v>24.333333333333332</v>
      </c>
      <c r="F156" s="21">
        <f>VLOOKUP(D156,[1]Datos!$B$10:$CK$224,19,FALSE)</f>
        <v>61</v>
      </c>
      <c r="G156" s="21">
        <f>VLOOKUP(D156,[1]Datos!$B$10:$CK$224,51,FALSE)+VLOOKUP(D156,[1]Datos!$B$10:$CK$224,57,FALSE)</f>
        <v>0</v>
      </c>
      <c r="H156">
        <f>+VLOOKUP($D156,'[2]indmpn01-122018'!$G$2:$T$183,3,FALSE)</f>
        <v>19</v>
      </c>
      <c r="I156">
        <f>+VLOOKUP($D156,'[2]indmpn01-122018'!$G$2:$T$183,4,FALSE)</f>
        <v>30</v>
      </c>
      <c r="J156">
        <f>+VLOOKUP($D156,'[2]indmpn01-122018'!$G$2:$T$183,5,FALSE)</f>
        <v>4</v>
      </c>
      <c r="K156">
        <f>+VLOOKUP($D156,'[2]indmpn01-122018'!$G$2:$T$183,6,FALSE)</f>
        <v>18</v>
      </c>
      <c r="L156">
        <f>+VLOOKUP($D156,'[2]indmpn01-122018'!$G$2:$T$183,7,FALSE)</f>
        <v>11</v>
      </c>
      <c r="M156">
        <f>+VLOOKUP($D156,'[2]indmpn01-122018'!$G$2:$T$183,8,FALSE)</f>
        <v>42</v>
      </c>
      <c r="N156">
        <f>+VLOOKUP($D156,'[2]indmpn01-122018'!$G$2:$T$183,9,FALSE)</f>
        <v>20</v>
      </c>
      <c r="O156">
        <f>+VLOOKUP($D156,'[2]indmpn01-122018'!$G$2:$T$183,10,FALSE)</f>
        <v>19</v>
      </c>
      <c r="P156">
        <f>+VLOOKUP($D156,'[2]indmpn01-122018'!$G$2:$T$183,11,FALSE)</f>
        <v>23</v>
      </c>
      <c r="Q156">
        <f>+VLOOKUP($D156,'[2]indmpn01-122018'!$G$2:$T$183,12,FALSE)</f>
        <v>21</v>
      </c>
      <c r="R156">
        <f>+VLOOKUP($D156,'[2]indmpn01-122018'!$G$2:$T$183,13,FALSE)</f>
        <v>5</v>
      </c>
      <c r="S156">
        <f>+VLOOKUP($D156,'[2]indmpn01-122018'!$G$2:$T$183,14,FALSE)</f>
        <v>0</v>
      </c>
      <c r="T156">
        <f>IFERROR(VLOOKUP(D156,[3]totalPP!$A$6:$O$187,15,FALSE),0)</f>
        <v>73</v>
      </c>
    </row>
    <row r="157" spans="1:20" x14ac:dyDescent="0.2">
      <c r="A157" t="s">
        <v>209</v>
      </c>
      <c r="B157" t="s">
        <v>314</v>
      </c>
      <c r="C157" t="s">
        <v>334</v>
      </c>
      <c r="D157" t="s">
        <v>335</v>
      </c>
      <c r="E157" s="21">
        <f>VLOOKUP(D157,[1]Datos!$B$10:$CK$224,8,FALSE)</f>
        <v>3.3333333333333335</v>
      </c>
      <c r="F157" s="21">
        <f>VLOOKUP(D157,[1]Datos!$B$10:$CK$224,19,FALSE)</f>
        <v>35</v>
      </c>
      <c r="G157" s="21">
        <f>VLOOKUP(D157,[1]Datos!$B$10:$CK$224,51,FALSE)+VLOOKUP(D157,[1]Datos!$B$10:$CK$224,57,FALSE)</f>
        <v>0</v>
      </c>
      <c r="H157">
        <f>+VLOOKUP($D157,'[2]indmpn01-122018'!$G$2:$T$183,3,FALSE)</f>
        <v>3</v>
      </c>
      <c r="I157">
        <f>+VLOOKUP($D157,'[2]indmpn01-122018'!$G$2:$T$183,4,FALSE)</f>
        <v>6</v>
      </c>
      <c r="J157">
        <f>+VLOOKUP($D157,'[2]indmpn01-122018'!$G$2:$T$183,5,FALSE)</f>
        <v>1</v>
      </c>
      <c r="K157">
        <f>+VLOOKUP($D157,'[2]indmpn01-122018'!$G$2:$T$183,6,FALSE)</f>
        <v>2</v>
      </c>
      <c r="L157">
        <f>+VLOOKUP($D157,'[2]indmpn01-122018'!$G$2:$T$183,7,FALSE)</f>
        <v>0</v>
      </c>
      <c r="M157">
        <f>+VLOOKUP($D157,'[2]indmpn01-122018'!$G$2:$T$183,8,FALSE)</f>
        <v>3</v>
      </c>
      <c r="N157">
        <f>+VLOOKUP($D157,'[2]indmpn01-122018'!$G$2:$T$183,9,FALSE)</f>
        <v>6</v>
      </c>
      <c r="O157">
        <f>+VLOOKUP($D157,'[2]indmpn01-122018'!$G$2:$T$183,10,FALSE)</f>
        <v>7</v>
      </c>
      <c r="P157">
        <f>+VLOOKUP($D157,'[2]indmpn01-122018'!$G$2:$T$183,11,FALSE)</f>
        <v>3</v>
      </c>
      <c r="Q157">
        <f>+VLOOKUP($D157,'[2]indmpn01-122018'!$G$2:$T$183,12,FALSE)</f>
        <v>0</v>
      </c>
      <c r="R157">
        <f>+VLOOKUP($D157,'[2]indmpn01-122018'!$G$2:$T$183,13,FALSE)</f>
        <v>1</v>
      </c>
      <c r="S157">
        <f>+VLOOKUP($D157,'[2]indmpn01-122018'!$G$2:$T$183,14,FALSE)</f>
        <v>0</v>
      </c>
      <c r="T157">
        <f>IFERROR(VLOOKUP(D157,[3]totalPP!$A$6:$O$187,15,FALSE),0)</f>
        <v>25</v>
      </c>
    </row>
    <row r="158" spans="1:20" x14ac:dyDescent="0.2">
      <c r="A158" t="s">
        <v>209</v>
      </c>
      <c r="B158" t="s">
        <v>314</v>
      </c>
      <c r="C158" t="s">
        <v>336</v>
      </c>
      <c r="D158" t="s">
        <v>337</v>
      </c>
      <c r="E158" s="21">
        <f>VLOOKUP(D158,[1]Datos!$B$10:$CK$224,8,FALSE)</f>
        <v>74</v>
      </c>
      <c r="F158" s="21">
        <f>VLOOKUP(D158,[1]Datos!$B$10:$CK$224,19,FALSE)</f>
        <v>156</v>
      </c>
      <c r="G158" s="21">
        <f>VLOOKUP(D158,[1]Datos!$B$10:$CK$224,51,FALSE)+VLOOKUP(D158,[1]Datos!$B$10:$CK$224,57,FALSE)</f>
        <v>0</v>
      </c>
      <c r="H158">
        <f>+VLOOKUP($D158,'[2]indmpn01-122018'!$G$2:$T$183,3,FALSE)</f>
        <v>33</v>
      </c>
      <c r="I158">
        <f>+VLOOKUP($D158,'[2]indmpn01-122018'!$G$2:$T$183,4,FALSE)</f>
        <v>61</v>
      </c>
      <c r="J158">
        <f>+VLOOKUP($D158,'[2]indmpn01-122018'!$G$2:$T$183,5,FALSE)</f>
        <v>6</v>
      </c>
      <c r="K158">
        <f>+VLOOKUP($D158,'[2]indmpn01-122018'!$G$2:$T$183,6,FALSE)</f>
        <v>40</v>
      </c>
      <c r="L158">
        <f>+VLOOKUP($D158,'[2]indmpn01-122018'!$G$2:$T$183,7,FALSE)</f>
        <v>27</v>
      </c>
      <c r="M158">
        <f>+VLOOKUP($D158,'[2]indmpn01-122018'!$G$2:$T$183,8,FALSE)</f>
        <v>24</v>
      </c>
      <c r="N158">
        <f>+VLOOKUP($D158,'[2]indmpn01-122018'!$G$2:$T$183,9,FALSE)</f>
        <v>61</v>
      </c>
      <c r="O158">
        <f>+VLOOKUP($D158,'[2]indmpn01-122018'!$G$2:$T$183,10,FALSE)</f>
        <v>89</v>
      </c>
      <c r="P158">
        <f>+VLOOKUP($D158,'[2]indmpn01-122018'!$G$2:$T$183,11,FALSE)</f>
        <v>50</v>
      </c>
      <c r="Q158">
        <f>+VLOOKUP($D158,'[2]indmpn01-122018'!$G$2:$T$183,12,FALSE)</f>
        <v>51</v>
      </c>
      <c r="R158">
        <f>+VLOOKUP($D158,'[2]indmpn01-122018'!$G$2:$T$183,13,FALSE)</f>
        <v>13</v>
      </c>
      <c r="S158">
        <f>+VLOOKUP($D158,'[2]indmpn01-122018'!$G$2:$T$183,14,FALSE)</f>
        <v>9</v>
      </c>
      <c r="T158">
        <f>IFERROR(VLOOKUP(D158,[3]totalPP!$A$6:$O$187,15,FALSE),0)</f>
        <v>136</v>
      </c>
    </row>
    <row r="159" spans="1:20" x14ac:dyDescent="0.2">
      <c r="A159" t="s">
        <v>209</v>
      </c>
      <c r="B159" t="s">
        <v>314</v>
      </c>
      <c r="C159" t="s">
        <v>338</v>
      </c>
      <c r="D159" t="s">
        <v>339</v>
      </c>
      <c r="E159" s="21">
        <f>VLOOKUP(D159,[1]Datos!$B$10:$CK$224,8,FALSE)</f>
        <v>7</v>
      </c>
      <c r="F159" s="21">
        <f>VLOOKUP(D159,[1]Datos!$B$10:$CK$224,19,FALSE)</f>
        <v>33</v>
      </c>
      <c r="G159" s="21">
        <f>VLOOKUP(D159,[1]Datos!$B$10:$CK$224,51,FALSE)+VLOOKUP(D159,[1]Datos!$B$10:$CK$224,57,FALSE)</f>
        <v>0</v>
      </c>
      <c r="H159">
        <f>+VLOOKUP($D159,'[2]indmpn01-122018'!$G$2:$T$183,3,FALSE)</f>
        <v>6</v>
      </c>
      <c r="I159">
        <f>+VLOOKUP($D159,'[2]indmpn01-122018'!$G$2:$T$183,4,FALSE)</f>
        <v>7</v>
      </c>
      <c r="J159">
        <f>+VLOOKUP($D159,'[2]indmpn01-122018'!$G$2:$T$183,5,FALSE)</f>
        <v>0</v>
      </c>
      <c r="K159">
        <f>+VLOOKUP($D159,'[2]indmpn01-122018'!$G$2:$T$183,6,FALSE)</f>
        <v>4</v>
      </c>
      <c r="L159">
        <f>+VLOOKUP($D159,'[2]indmpn01-122018'!$G$2:$T$183,7,FALSE)</f>
        <v>3</v>
      </c>
      <c r="M159">
        <f>+VLOOKUP($D159,'[2]indmpn01-122018'!$G$2:$T$183,8,FALSE)</f>
        <v>9</v>
      </c>
      <c r="N159">
        <f>+VLOOKUP($D159,'[2]indmpn01-122018'!$G$2:$T$183,9,FALSE)</f>
        <v>2</v>
      </c>
      <c r="O159">
        <f>+VLOOKUP($D159,'[2]indmpn01-122018'!$G$2:$T$183,10,FALSE)</f>
        <v>8</v>
      </c>
      <c r="P159">
        <f>+VLOOKUP($D159,'[2]indmpn01-122018'!$G$2:$T$183,11,FALSE)</f>
        <v>7</v>
      </c>
      <c r="Q159">
        <f>+VLOOKUP($D159,'[2]indmpn01-122018'!$G$2:$T$183,12,FALSE)</f>
        <v>4</v>
      </c>
      <c r="R159">
        <f>+VLOOKUP($D159,'[2]indmpn01-122018'!$G$2:$T$183,13,FALSE)</f>
        <v>2</v>
      </c>
      <c r="S159">
        <f>+VLOOKUP($D159,'[2]indmpn01-122018'!$G$2:$T$183,14,FALSE)</f>
        <v>0</v>
      </c>
      <c r="T159">
        <f>IFERROR(VLOOKUP(D159,[3]totalPP!$A$6:$O$187,15,FALSE),0)</f>
        <v>21</v>
      </c>
    </row>
    <row r="160" spans="1:20" x14ac:dyDescent="0.2">
      <c r="A160" t="s">
        <v>209</v>
      </c>
      <c r="B160" t="s">
        <v>314</v>
      </c>
      <c r="C160" t="s">
        <v>340</v>
      </c>
      <c r="D160" t="s">
        <v>341</v>
      </c>
      <c r="E160" s="21">
        <f>VLOOKUP(D160,[1]Datos!$B$10:$CK$224,8,FALSE)</f>
        <v>57</v>
      </c>
      <c r="F160" s="21">
        <f>VLOOKUP(D160,[1]Datos!$B$10:$CK$224,19,FALSE)</f>
        <v>197</v>
      </c>
      <c r="G160" s="21">
        <f>VLOOKUP(D160,[1]Datos!$B$10:$CK$224,51,FALSE)+VLOOKUP(D160,[1]Datos!$B$10:$CK$224,57,FALSE)</f>
        <v>0</v>
      </c>
      <c r="H160">
        <f>+VLOOKUP($D160,'[2]indmpn01-122018'!$G$2:$T$183,3,FALSE)</f>
        <v>29</v>
      </c>
      <c r="I160">
        <f>+VLOOKUP($D160,'[2]indmpn01-122018'!$G$2:$T$183,4,FALSE)</f>
        <v>38</v>
      </c>
      <c r="J160">
        <f>+VLOOKUP($D160,'[2]indmpn01-122018'!$G$2:$T$183,5,FALSE)</f>
        <v>5</v>
      </c>
      <c r="K160">
        <f>+VLOOKUP($D160,'[2]indmpn01-122018'!$G$2:$T$183,6,FALSE)</f>
        <v>26</v>
      </c>
      <c r="L160">
        <f>+VLOOKUP($D160,'[2]indmpn01-122018'!$G$2:$T$183,7,FALSE)</f>
        <v>12</v>
      </c>
      <c r="M160">
        <f>+VLOOKUP($D160,'[2]indmpn01-122018'!$G$2:$T$183,8,FALSE)</f>
        <v>19</v>
      </c>
      <c r="N160">
        <f>+VLOOKUP($D160,'[2]indmpn01-122018'!$G$2:$T$183,9,FALSE)</f>
        <v>38</v>
      </c>
      <c r="O160">
        <f>+VLOOKUP($D160,'[2]indmpn01-122018'!$G$2:$T$183,10,FALSE)</f>
        <v>41</v>
      </c>
      <c r="P160">
        <f>+VLOOKUP($D160,'[2]indmpn01-122018'!$G$2:$T$183,11,FALSE)</f>
        <v>36</v>
      </c>
      <c r="Q160">
        <f>+VLOOKUP($D160,'[2]indmpn01-122018'!$G$2:$T$183,12,FALSE)</f>
        <v>20</v>
      </c>
      <c r="R160">
        <f>+VLOOKUP($D160,'[2]indmpn01-122018'!$G$2:$T$183,13,FALSE)</f>
        <v>5</v>
      </c>
      <c r="S160">
        <f>+VLOOKUP($D160,'[2]indmpn01-122018'!$G$2:$T$183,14,FALSE)</f>
        <v>10</v>
      </c>
      <c r="T160">
        <f>IFERROR(VLOOKUP(D160,[3]totalPP!$A$6:$O$187,15,FALSE),0)</f>
        <v>112</v>
      </c>
    </row>
    <row r="161" spans="1:20" x14ac:dyDescent="0.2">
      <c r="A161" t="s">
        <v>209</v>
      </c>
      <c r="B161" t="s">
        <v>314</v>
      </c>
      <c r="C161" t="s">
        <v>342</v>
      </c>
      <c r="D161" t="s">
        <v>343</v>
      </c>
      <c r="E161" s="21">
        <f>VLOOKUP(D161,[1]Datos!$B$10:$CK$224,8,FALSE)</f>
        <v>21.333333333333332</v>
      </c>
      <c r="F161" s="21">
        <f>VLOOKUP(D161,[1]Datos!$B$10:$CK$224,19,FALSE)</f>
        <v>38</v>
      </c>
      <c r="G161" s="21">
        <f>VLOOKUP(D161,[1]Datos!$B$10:$CK$224,51,FALSE)+VLOOKUP(D161,[1]Datos!$B$10:$CK$224,57,FALSE)</f>
        <v>0</v>
      </c>
      <c r="H161">
        <f>+VLOOKUP($D161,'[2]indmpn01-122018'!$G$2:$T$183,3,FALSE)</f>
        <v>6</v>
      </c>
      <c r="I161">
        <f>+VLOOKUP($D161,'[2]indmpn01-122018'!$G$2:$T$183,4,FALSE)</f>
        <v>15</v>
      </c>
      <c r="J161">
        <f>+VLOOKUP($D161,'[2]indmpn01-122018'!$G$2:$T$183,5,FALSE)</f>
        <v>0</v>
      </c>
      <c r="K161">
        <f>+VLOOKUP($D161,'[2]indmpn01-122018'!$G$2:$T$183,6,FALSE)</f>
        <v>5</v>
      </c>
      <c r="L161">
        <f>+VLOOKUP($D161,'[2]indmpn01-122018'!$G$2:$T$183,7,FALSE)</f>
        <v>2</v>
      </c>
      <c r="M161">
        <f>+VLOOKUP($D161,'[2]indmpn01-122018'!$G$2:$T$183,8,FALSE)</f>
        <v>4</v>
      </c>
      <c r="N161">
        <f>+VLOOKUP($D161,'[2]indmpn01-122018'!$G$2:$T$183,9,FALSE)</f>
        <v>13</v>
      </c>
      <c r="O161">
        <f>+VLOOKUP($D161,'[2]indmpn01-122018'!$G$2:$T$183,10,FALSE)</f>
        <v>16</v>
      </c>
      <c r="P161">
        <f>+VLOOKUP($D161,'[2]indmpn01-122018'!$G$2:$T$183,11,FALSE)</f>
        <v>14</v>
      </c>
      <c r="Q161">
        <f>+VLOOKUP($D161,'[2]indmpn01-122018'!$G$2:$T$183,12,FALSE)</f>
        <v>11</v>
      </c>
      <c r="R161">
        <f>+VLOOKUP($D161,'[2]indmpn01-122018'!$G$2:$T$183,13,FALSE)</f>
        <v>2</v>
      </c>
      <c r="S161">
        <f>+VLOOKUP($D161,'[2]indmpn01-122018'!$G$2:$T$183,14,FALSE)</f>
        <v>2</v>
      </c>
      <c r="T161">
        <f>IFERROR(VLOOKUP(D161,[3]totalPP!$A$6:$O$187,15,FALSE),0)</f>
        <v>30</v>
      </c>
    </row>
    <row r="162" spans="1:20" x14ac:dyDescent="0.2">
      <c r="A162" t="s">
        <v>209</v>
      </c>
      <c r="B162" t="s">
        <v>314</v>
      </c>
      <c r="C162" t="s">
        <v>344</v>
      </c>
      <c r="D162" t="s">
        <v>345</v>
      </c>
      <c r="E162" s="21">
        <f>VLOOKUP(D162,[1]Datos!$B$10:$CK$224,8,FALSE)</f>
        <v>13.666666666666666</v>
      </c>
      <c r="F162" s="21">
        <f>VLOOKUP(D162,[1]Datos!$B$10:$CK$224,19,FALSE)</f>
        <v>46</v>
      </c>
      <c r="G162" s="21">
        <f>VLOOKUP(D162,[1]Datos!$B$10:$CK$224,51,FALSE)+VLOOKUP(D162,[1]Datos!$B$10:$CK$224,57,FALSE)</f>
        <v>0</v>
      </c>
      <c r="H162">
        <f>+VLOOKUP($D162,'[2]indmpn01-122018'!$G$2:$T$183,3,FALSE)</f>
        <v>4</v>
      </c>
      <c r="I162">
        <f>+VLOOKUP($D162,'[2]indmpn01-122018'!$G$2:$T$183,4,FALSE)</f>
        <v>7</v>
      </c>
      <c r="J162">
        <f>+VLOOKUP($D162,'[2]indmpn01-122018'!$G$2:$T$183,5,FALSE)</f>
        <v>0</v>
      </c>
      <c r="K162">
        <f>+VLOOKUP($D162,'[2]indmpn01-122018'!$G$2:$T$183,6,FALSE)</f>
        <v>4</v>
      </c>
      <c r="L162">
        <f>+VLOOKUP($D162,'[2]indmpn01-122018'!$G$2:$T$183,7,FALSE)</f>
        <v>5</v>
      </c>
      <c r="M162">
        <f>+VLOOKUP($D162,'[2]indmpn01-122018'!$G$2:$T$183,8,FALSE)</f>
        <v>9</v>
      </c>
      <c r="N162">
        <f>+VLOOKUP($D162,'[2]indmpn01-122018'!$G$2:$T$183,9,FALSE)</f>
        <v>7</v>
      </c>
      <c r="O162">
        <f>+VLOOKUP($D162,'[2]indmpn01-122018'!$G$2:$T$183,10,FALSE)</f>
        <v>8</v>
      </c>
      <c r="P162">
        <f>+VLOOKUP($D162,'[2]indmpn01-122018'!$G$2:$T$183,11,FALSE)</f>
        <v>8</v>
      </c>
      <c r="Q162">
        <f>+VLOOKUP($D162,'[2]indmpn01-122018'!$G$2:$T$183,12,FALSE)</f>
        <v>7</v>
      </c>
      <c r="R162">
        <f>+VLOOKUP($D162,'[2]indmpn01-122018'!$G$2:$T$183,13,FALSE)</f>
        <v>3</v>
      </c>
      <c r="S162">
        <f>+VLOOKUP($D162,'[2]indmpn01-122018'!$G$2:$T$183,14,FALSE)</f>
        <v>0</v>
      </c>
      <c r="T162">
        <f>IFERROR(VLOOKUP(D162,[3]totalPP!$A$6:$O$187,15,FALSE),0)</f>
        <v>47</v>
      </c>
    </row>
    <row r="163" spans="1:20" x14ac:dyDescent="0.2">
      <c r="A163" t="s">
        <v>209</v>
      </c>
      <c r="B163" t="s">
        <v>314</v>
      </c>
      <c r="C163" t="s">
        <v>346</v>
      </c>
      <c r="D163" t="s">
        <v>347</v>
      </c>
      <c r="E163" s="21">
        <f>VLOOKUP(D163,[1]Datos!$B$10:$CK$224,8,FALSE)</f>
        <v>16</v>
      </c>
      <c r="F163" s="21">
        <f>VLOOKUP(D163,[1]Datos!$B$10:$CK$224,19,FALSE)</f>
        <v>28</v>
      </c>
      <c r="G163" s="21">
        <f>VLOOKUP(D163,[1]Datos!$B$10:$CK$224,51,FALSE)+VLOOKUP(D163,[1]Datos!$B$10:$CK$224,57,FALSE)</f>
        <v>0</v>
      </c>
      <c r="H163">
        <f>+VLOOKUP($D163,'[2]indmpn01-122018'!$G$2:$T$183,3,FALSE)</f>
        <v>4</v>
      </c>
      <c r="I163">
        <f>+VLOOKUP($D163,'[2]indmpn01-122018'!$G$2:$T$183,4,FALSE)</f>
        <v>9</v>
      </c>
      <c r="J163">
        <f>+VLOOKUP($D163,'[2]indmpn01-122018'!$G$2:$T$183,5,FALSE)</f>
        <v>3</v>
      </c>
      <c r="K163">
        <f>+VLOOKUP($D163,'[2]indmpn01-122018'!$G$2:$T$183,6,FALSE)</f>
        <v>3</v>
      </c>
      <c r="L163">
        <f>+VLOOKUP($D163,'[2]indmpn01-122018'!$G$2:$T$183,7,FALSE)</f>
        <v>2</v>
      </c>
      <c r="M163">
        <f>+VLOOKUP($D163,'[2]indmpn01-122018'!$G$2:$T$183,8,FALSE)</f>
        <v>7</v>
      </c>
      <c r="N163">
        <f>+VLOOKUP($D163,'[2]indmpn01-122018'!$G$2:$T$183,9,FALSE)</f>
        <v>4</v>
      </c>
      <c r="O163">
        <f>+VLOOKUP($D163,'[2]indmpn01-122018'!$G$2:$T$183,10,FALSE)</f>
        <v>0</v>
      </c>
      <c r="P163">
        <f>+VLOOKUP($D163,'[2]indmpn01-122018'!$G$2:$T$183,11,FALSE)</f>
        <v>7</v>
      </c>
      <c r="Q163">
        <f>+VLOOKUP($D163,'[2]indmpn01-122018'!$G$2:$T$183,12,FALSE)</f>
        <v>4</v>
      </c>
      <c r="R163">
        <f>+VLOOKUP($D163,'[2]indmpn01-122018'!$G$2:$T$183,13,FALSE)</f>
        <v>1</v>
      </c>
      <c r="S163">
        <f>+VLOOKUP($D163,'[2]indmpn01-122018'!$G$2:$T$183,14,FALSE)</f>
        <v>0</v>
      </c>
      <c r="T163">
        <f>IFERROR(VLOOKUP(D163,[3]totalPP!$A$6:$O$187,15,FALSE),0)</f>
        <v>18</v>
      </c>
    </row>
    <row r="164" spans="1:20" x14ac:dyDescent="0.2">
      <c r="A164" t="s">
        <v>209</v>
      </c>
      <c r="B164" t="s">
        <v>314</v>
      </c>
      <c r="C164" t="s">
        <v>348</v>
      </c>
      <c r="D164" t="s">
        <v>349</v>
      </c>
      <c r="E164" s="21">
        <f>VLOOKUP(D164,[1]Datos!$B$10:$CK$224,8,FALSE)</f>
        <v>28</v>
      </c>
      <c r="F164" s="21">
        <f>VLOOKUP(D164,[1]Datos!$B$10:$CK$224,19,FALSE)</f>
        <v>56</v>
      </c>
      <c r="G164" s="21">
        <f>VLOOKUP(D164,[1]Datos!$B$10:$CK$224,51,FALSE)+VLOOKUP(D164,[1]Datos!$B$10:$CK$224,57,FALSE)</f>
        <v>0</v>
      </c>
      <c r="H164">
        <f>+VLOOKUP($D164,'[2]indmpn01-122018'!$G$2:$T$183,3,FALSE)</f>
        <v>27</v>
      </c>
      <c r="I164">
        <f>+VLOOKUP($D164,'[2]indmpn01-122018'!$G$2:$T$183,4,FALSE)</f>
        <v>37</v>
      </c>
      <c r="J164">
        <f>+VLOOKUP($D164,'[2]indmpn01-122018'!$G$2:$T$183,5,FALSE)</f>
        <v>6</v>
      </c>
      <c r="K164">
        <f>+VLOOKUP($D164,'[2]indmpn01-122018'!$G$2:$T$183,6,FALSE)</f>
        <v>23</v>
      </c>
      <c r="L164">
        <f>+VLOOKUP($D164,'[2]indmpn01-122018'!$G$2:$T$183,7,FALSE)</f>
        <v>14</v>
      </c>
      <c r="M164">
        <f>+VLOOKUP($D164,'[2]indmpn01-122018'!$G$2:$T$183,8,FALSE)</f>
        <v>14</v>
      </c>
      <c r="N164">
        <f>+VLOOKUP($D164,'[2]indmpn01-122018'!$G$2:$T$183,9,FALSE)</f>
        <v>36</v>
      </c>
      <c r="O164">
        <f>+VLOOKUP($D164,'[2]indmpn01-122018'!$G$2:$T$183,10,FALSE)</f>
        <v>38</v>
      </c>
      <c r="P164">
        <f>+VLOOKUP($D164,'[2]indmpn01-122018'!$G$2:$T$183,11,FALSE)</f>
        <v>35</v>
      </c>
      <c r="Q164">
        <f>+VLOOKUP($D164,'[2]indmpn01-122018'!$G$2:$T$183,12,FALSE)</f>
        <v>25</v>
      </c>
      <c r="R164">
        <f>+VLOOKUP($D164,'[2]indmpn01-122018'!$G$2:$T$183,13,FALSE)</f>
        <v>17</v>
      </c>
      <c r="S164">
        <f>+VLOOKUP($D164,'[2]indmpn01-122018'!$G$2:$T$183,14,FALSE)</f>
        <v>4</v>
      </c>
      <c r="T164">
        <f>IFERROR(VLOOKUP(D164,[3]totalPP!$A$6:$O$187,15,FALSE),0)</f>
        <v>68</v>
      </c>
    </row>
    <row r="165" spans="1:20" x14ac:dyDescent="0.2">
      <c r="A165" t="s">
        <v>209</v>
      </c>
      <c r="B165" t="s">
        <v>314</v>
      </c>
      <c r="C165" t="s">
        <v>350</v>
      </c>
      <c r="D165" t="s">
        <v>351</v>
      </c>
      <c r="E165" s="21">
        <f>VLOOKUP(D165,[1]Datos!$B$10:$CK$224,8,FALSE)</f>
        <v>58</v>
      </c>
      <c r="F165" s="21">
        <f>VLOOKUP(D165,[1]Datos!$B$10:$CK$224,19,FALSE)</f>
        <v>111</v>
      </c>
      <c r="G165" s="21">
        <f>VLOOKUP(D165,[1]Datos!$B$10:$CK$224,51,FALSE)+VLOOKUP(D165,[1]Datos!$B$10:$CK$224,57,FALSE)</f>
        <v>0</v>
      </c>
      <c r="H165">
        <f>+VLOOKUP($D165,'[2]indmpn01-122018'!$G$2:$T$183,3,FALSE)</f>
        <v>22</v>
      </c>
      <c r="I165">
        <f>+VLOOKUP($D165,'[2]indmpn01-122018'!$G$2:$T$183,4,FALSE)</f>
        <v>55</v>
      </c>
      <c r="J165">
        <f>+VLOOKUP($D165,'[2]indmpn01-122018'!$G$2:$T$183,5,FALSE)</f>
        <v>7</v>
      </c>
      <c r="K165">
        <f>+VLOOKUP($D165,'[2]indmpn01-122018'!$G$2:$T$183,6,FALSE)</f>
        <v>30</v>
      </c>
      <c r="L165">
        <f>+VLOOKUP($D165,'[2]indmpn01-122018'!$G$2:$T$183,7,FALSE)</f>
        <v>20</v>
      </c>
      <c r="M165">
        <f>+VLOOKUP($D165,'[2]indmpn01-122018'!$G$2:$T$183,8,FALSE)</f>
        <v>22</v>
      </c>
      <c r="N165">
        <f>+VLOOKUP($D165,'[2]indmpn01-122018'!$G$2:$T$183,9,FALSE)</f>
        <v>47</v>
      </c>
      <c r="O165">
        <f>+VLOOKUP($D165,'[2]indmpn01-122018'!$G$2:$T$183,10,FALSE)</f>
        <v>62</v>
      </c>
      <c r="P165">
        <f>+VLOOKUP($D165,'[2]indmpn01-122018'!$G$2:$T$183,11,FALSE)</f>
        <v>29</v>
      </c>
      <c r="Q165">
        <f>+VLOOKUP($D165,'[2]indmpn01-122018'!$G$2:$T$183,12,FALSE)</f>
        <v>34</v>
      </c>
      <c r="R165">
        <f>+VLOOKUP($D165,'[2]indmpn01-122018'!$G$2:$T$183,13,FALSE)</f>
        <v>30</v>
      </c>
      <c r="S165">
        <f>+VLOOKUP($D165,'[2]indmpn01-122018'!$G$2:$T$183,14,FALSE)</f>
        <v>0</v>
      </c>
      <c r="T165">
        <f>IFERROR(VLOOKUP(D165,[3]totalPP!$A$6:$O$187,15,FALSE),0)</f>
        <v>89</v>
      </c>
    </row>
    <row r="166" spans="1:20" x14ac:dyDescent="0.2">
      <c r="A166" t="s">
        <v>209</v>
      </c>
      <c r="B166" t="s">
        <v>352</v>
      </c>
      <c r="C166" t="s">
        <v>353</v>
      </c>
      <c r="D166" t="s">
        <v>354</v>
      </c>
      <c r="E166" s="21">
        <f>VLOOKUP(D166,[1]Datos!$B$10:$CK$224,8,FALSE)</f>
        <v>34.333333333333336</v>
      </c>
      <c r="F166" s="21">
        <f>VLOOKUP(D166,[1]Datos!$B$10:$CK$224,19,FALSE)</f>
        <v>142</v>
      </c>
      <c r="G166" s="21">
        <f>VLOOKUP(D166,[1]Datos!$B$10:$CK$224,51,FALSE)+VLOOKUP(D166,[1]Datos!$B$10:$CK$224,57,FALSE)</f>
        <v>0</v>
      </c>
      <c r="H166">
        <f>+VLOOKUP($D166,'[2]indmpn01-122018'!$G$2:$T$183,3,FALSE)</f>
        <v>19</v>
      </c>
      <c r="I166">
        <f>+VLOOKUP($D166,'[2]indmpn01-122018'!$G$2:$T$183,4,FALSE)</f>
        <v>31</v>
      </c>
      <c r="J166">
        <f>+VLOOKUP($D166,'[2]indmpn01-122018'!$G$2:$T$183,5,FALSE)</f>
        <v>8</v>
      </c>
      <c r="K166">
        <f>+VLOOKUP($D166,'[2]indmpn01-122018'!$G$2:$T$183,6,FALSE)</f>
        <v>17</v>
      </c>
      <c r="L166">
        <f>+VLOOKUP($D166,'[2]indmpn01-122018'!$G$2:$T$183,7,FALSE)</f>
        <v>18</v>
      </c>
      <c r="M166">
        <f>+VLOOKUP($D166,'[2]indmpn01-122018'!$G$2:$T$183,8,FALSE)</f>
        <v>21</v>
      </c>
      <c r="N166">
        <f>+VLOOKUP($D166,'[2]indmpn01-122018'!$G$2:$T$183,9,FALSE)</f>
        <v>34</v>
      </c>
      <c r="O166">
        <f>+VLOOKUP($D166,'[2]indmpn01-122018'!$G$2:$T$183,10,FALSE)</f>
        <v>44</v>
      </c>
      <c r="P166">
        <f>+VLOOKUP($D166,'[2]indmpn01-122018'!$G$2:$T$183,11,FALSE)</f>
        <v>25</v>
      </c>
      <c r="Q166">
        <f>+VLOOKUP($D166,'[2]indmpn01-122018'!$G$2:$T$183,12,FALSE)</f>
        <v>20</v>
      </c>
      <c r="R166">
        <f>+VLOOKUP($D166,'[2]indmpn01-122018'!$G$2:$T$183,13,FALSE)</f>
        <v>3</v>
      </c>
      <c r="S166">
        <f>+VLOOKUP($D166,'[2]indmpn01-122018'!$G$2:$T$183,14,FALSE)</f>
        <v>2</v>
      </c>
      <c r="T166">
        <f>IFERROR(VLOOKUP(D166,[3]totalPP!$A$6:$O$187,15,FALSE),0)</f>
        <v>82</v>
      </c>
    </row>
    <row r="167" spans="1:20" x14ac:dyDescent="0.2">
      <c r="A167" t="s">
        <v>209</v>
      </c>
      <c r="B167" t="s">
        <v>352</v>
      </c>
      <c r="C167" t="s">
        <v>355</v>
      </c>
      <c r="D167" t="s">
        <v>356</v>
      </c>
      <c r="E167" s="21">
        <f>VLOOKUP(D167,[1]Datos!$B$10:$CK$224,8,FALSE)</f>
        <v>6.666666666666667</v>
      </c>
      <c r="F167" s="21">
        <f>VLOOKUP(D167,[1]Datos!$B$10:$CK$224,19,FALSE)</f>
        <v>61</v>
      </c>
      <c r="G167" s="21">
        <f>VLOOKUP(D167,[1]Datos!$B$10:$CK$224,51,FALSE)+VLOOKUP(D167,[1]Datos!$B$10:$CK$224,57,FALSE)</f>
        <v>0</v>
      </c>
      <c r="H167">
        <f>+VLOOKUP($D167,'[2]indmpn01-122018'!$G$2:$T$183,3,FALSE)</f>
        <v>2</v>
      </c>
      <c r="I167">
        <f>+VLOOKUP($D167,'[2]indmpn01-122018'!$G$2:$T$183,4,FALSE)</f>
        <v>6</v>
      </c>
      <c r="J167">
        <f>+VLOOKUP($D167,'[2]indmpn01-122018'!$G$2:$T$183,5,FALSE)</f>
        <v>0</v>
      </c>
      <c r="K167">
        <f>+VLOOKUP($D167,'[2]indmpn01-122018'!$G$2:$T$183,6,FALSE)</f>
        <v>2</v>
      </c>
      <c r="L167">
        <f>+VLOOKUP($D167,'[2]indmpn01-122018'!$G$2:$T$183,7,FALSE)</f>
        <v>0</v>
      </c>
      <c r="M167">
        <f>+VLOOKUP($D167,'[2]indmpn01-122018'!$G$2:$T$183,8,FALSE)</f>
        <v>2</v>
      </c>
      <c r="N167">
        <f>+VLOOKUP($D167,'[2]indmpn01-122018'!$G$2:$T$183,9,FALSE)</f>
        <v>0</v>
      </c>
      <c r="O167">
        <f>+VLOOKUP($D167,'[2]indmpn01-122018'!$G$2:$T$183,10,FALSE)</f>
        <v>0</v>
      </c>
      <c r="P167">
        <f>+VLOOKUP($D167,'[2]indmpn01-122018'!$G$2:$T$183,11,FALSE)</f>
        <v>0</v>
      </c>
      <c r="Q167">
        <f>+VLOOKUP($D167,'[2]indmpn01-122018'!$G$2:$T$183,12,FALSE)</f>
        <v>0</v>
      </c>
      <c r="R167">
        <f>+VLOOKUP($D167,'[2]indmpn01-122018'!$G$2:$T$183,13,FALSE)</f>
        <v>0</v>
      </c>
      <c r="S167">
        <f>+VLOOKUP($D167,'[2]indmpn01-122018'!$G$2:$T$183,14,FALSE)</f>
        <v>0</v>
      </c>
      <c r="T167">
        <f>IFERROR(VLOOKUP(D167,[3]totalPP!$A$6:$O$187,15,FALSE),0)</f>
        <v>9</v>
      </c>
    </row>
    <row r="168" spans="1:20" x14ac:dyDescent="0.2">
      <c r="A168" t="s">
        <v>209</v>
      </c>
      <c r="B168" t="s">
        <v>352</v>
      </c>
      <c r="C168" t="s">
        <v>357</v>
      </c>
      <c r="D168" t="s">
        <v>358</v>
      </c>
      <c r="E168" s="21">
        <f>VLOOKUP(D168,[1]Datos!$B$10:$CK$224,8,FALSE)</f>
        <v>17.333333333333332</v>
      </c>
      <c r="F168" s="21">
        <f>VLOOKUP(D168,[1]Datos!$B$10:$CK$224,19,FALSE)</f>
        <v>71</v>
      </c>
      <c r="G168" s="21">
        <f>VLOOKUP(D168,[1]Datos!$B$10:$CK$224,51,FALSE)+VLOOKUP(D168,[1]Datos!$B$10:$CK$224,57,FALSE)</f>
        <v>0</v>
      </c>
      <c r="H168">
        <f>+VLOOKUP($D168,'[2]indmpn01-122018'!$G$2:$T$183,3,FALSE)</f>
        <v>10</v>
      </c>
      <c r="I168">
        <f>+VLOOKUP($D168,'[2]indmpn01-122018'!$G$2:$T$183,4,FALSE)</f>
        <v>14</v>
      </c>
      <c r="J168">
        <f>+VLOOKUP($D168,'[2]indmpn01-122018'!$G$2:$T$183,5,FALSE)</f>
        <v>0</v>
      </c>
      <c r="K168">
        <f>+VLOOKUP($D168,'[2]indmpn01-122018'!$G$2:$T$183,6,FALSE)</f>
        <v>10</v>
      </c>
      <c r="L168">
        <f>+VLOOKUP($D168,'[2]indmpn01-122018'!$G$2:$T$183,7,FALSE)</f>
        <v>7</v>
      </c>
      <c r="M168">
        <f>+VLOOKUP($D168,'[2]indmpn01-122018'!$G$2:$T$183,8,FALSE)</f>
        <v>11</v>
      </c>
      <c r="N168">
        <f>+VLOOKUP($D168,'[2]indmpn01-122018'!$G$2:$T$183,9,FALSE)</f>
        <v>11</v>
      </c>
      <c r="O168">
        <f>+VLOOKUP($D168,'[2]indmpn01-122018'!$G$2:$T$183,10,FALSE)</f>
        <v>8</v>
      </c>
      <c r="P168">
        <f>+VLOOKUP($D168,'[2]indmpn01-122018'!$G$2:$T$183,11,FALSE)</f>
        <v>14</v>
      </c>
      <c r="Q168">
        <f>+VLOOKUP($D168,'[2]indmpn01-122018'!$G$2:$T$183,12,FALSE)</f>
        <v>16</v>
      </c>
      <c r="R168">
        <f>+VLOOKUP($D168,'[2]indmpn01-122018'!$G$2:$T$183,13,FALSE)</f>
        <v>10</v>
      </c>
      <c r="S168">
        <f>+VLOOKUP($D168,'[2]indmpn01-122018'!$G$2:$T$183,14,FALSE)</f>
        <v>0</v>
      </c>
      <c r="T168">
        <f>IFERROR(VLOOKUP(D168,[3]totalPP!$A$6:$O$187,15,FALSE),0)</f>
        <v>55</v>
      </c>
    </row>
    <row r="169" spans="1:20" x14ac:dyDescent="0.2">
      <c r="A169" t="s">
        <v>209</v>
      </c>
      <c r="B169" t="s">
        <v>352</v>
      </c>
      <c r="C169" t="s">
        <v>359</v>
      </c>
      <c r="D169" t="s">
        <v>360</v>
      </c>
      <c r="E169" s="21">
        <f>VLOOKUP(D169,[1]Datos!$B$10:$CK$224,8,FALSE)</f>
        <v>15</v>
      </c>
      <c r="F169" s="21">
        <f>VLOOKUP(D169,[1]Datos!$B$10:$CK$224,19,FALSE)</f>
        <v>72</v>
      </c>
      <c r="G169" s="21">
        <f>VLOOKUP(D169,[1]Datos!$B$10:$CK$224,51,FALSE)+VLOOKUP(D169,[1]Datos!$B$10:$CK$224,57,FALSE)</f>
        <v>0</v>
      </c>
      <c r="H169">
        <f>+VLOOKUP($D169,'[2]indmpn01-122018'!$G$2:$T$183,3,FALSE)</f>
        <v>2</v>
      </c>
      <c r="I169">
        <f>+VLOOKUP($D169,'[2]indmpn01-122018'!$G$2:$T$183,4,FALSE)</f>
        <v>7</v>
      </c>
      <c r="J169">
        <f>+VLOOKUP($D169,'[2]indmpn01-122018'!$G$2:$T$183,5,FALSE)</f>
        <v>0</v>
      </c>
      <c r="K169">
        <f>+VLOOKUP($D169,'[2]indmpn01-122018'!$G$2:$T$183,6,FALSE)</f>
        <v>1</v>
      </c>
      <c r="L169">
        <f>+VLOOKUP($D169,'[2]indmpn01-122018'!$G$2:$T$183,7,FALSE)</f>
        <v>0</v>
      </c>
      <c r="M169">
        <f>+VLOOKUP($D169,'[2]indmpn01-122018'!$G$2:$T$183,8,FALSE)</f>
        <v>2</v>
      </c>
      <c r="N169">
        <f>+VLOOKUP($D169,'[2]indmpn01-122018'!$G$2:$T$183,9,FALSE)</f>
        <v>1</v>
      </c>
      <c r="O169">
        <f>+VLOOKUP($D169,'[2]indmpn01-122018'!$G$2:$T$183,10,FALSE)</f>
        <v>0</v>
      </c>
      <c r="P169">
        <f>+VLOOKUP($D169,'[2]indmpn01-122018'!$G$2:$T$183,11,FALSE)</f>
        <v>2</v>
      </c>
      <c r="Q169">
        <f>+VLOOKUP($D169,'[2]indmpn01-122018'!$G$2:$T$183,12,FALSE)</f>
        <v>0</v>
      </c>
      <c r="R169">
        <f>+VLOOKUP($D169,'[2]indmpn01-122018'!$G$2:$T$183,13,FALSE)</f>
        <v>0</v>
      </c>
      <c r="S169">
        <f>+VLOOKUP($D169,'[2]indmpn01-122018'!$G$2:$T$183,14,FALSE)</f>
        <v>0</v>
      </c>
      <c r="T169">
        <f>IFERROR(VLOOKUP(D169,[3]totalPP!$A$6:$O$187,15,FALSE),0)</f>
        <v>38</v>
      </c>
    </row>
    <row r="170" spans="1:20" x14ac:dyDescent="0.2">
      <c r="A170" t="s">
        <v>209</v>
      </c>
      <c r="B170" t="s">
        <v>352</v>
      </c>
      <c r="C170" t="s">
        <v>352</v>
      </c>
      <c r="D170" t="s">
        <v>361</v>
      </c>
      <c r="E170" s="21">
        <f>VLOOKUP(D170,[1]Datos!$B$10:$CK$224,8,FALSE)</f>
        <v>119</v>
      </c>
      <c r="F170" s="21">
        <f>VLOOKUP(D170,[1]Datos!$B$10:$CK$224,19,FALSE)</f>
        <v>255</v>
      </c>
      <c r="G170" s="21">
        <f>VLOOKUP(D170,[1]Datos!$B$10:$CK$224,51,FALSE)+VLOOKUP(D170,[1]Datos!$B$10:$CK$224,57,FALSE)</f>
        <v>113</v>
      </c>
      <c r="H170">
        <f>+VLOOKUP($D170,'[2]indmpn01-122018'!$G$2:$T$183,3,FALSE)</f>
        <v>51</v>
      </c>
      <c r="I170">
        <f>+VLOOKUP($D170,'[2]indmpn01-122018'!$G$2:$T$183,4,FALSE)</f>
        <v>87</v>
      </c>
      <c r="J170">
        <f>+VLOOKUP($D170,'[2]indmpn01-122018'!$G$2:$T$183,5,FALSE)</f>
        <v>10</v>
      </c>
      <c r="K170">
        <f>+VLOOKUP($D170,'[2]indmpn01-122018'!$G$2:$T$183,6,FALSE)</f>
        <v>74</v>
      </c>
      <c r="L170">
        <f>+VLOOKUP($D170,'[2]indmpn01-122018'!$G$2:$T$183,7,FALSE)</f>
        <v>69</v>
      </c>
      <c r="M170">
        <f>+VLOOKUP($D170,'[2]indmpn01-122018'!$G$2:$T$183,8,FALSE)</f>
        <v>71</v>
      </c>
      <c r="N170">
        <f>+VLOOKUP($D170,'[2]indmpn01-122018'!$G$2:$T$183,9,FALSE)</f>
        <v>76</v>
      </c>
      <c r="O170">
        <f>+VLOOKUP($D170,'[2]indmpn01-122018'!$G$2:$T$183,10,FALSE)</f>
        <v>93</v>
      </c>
      <c r="P170">
        <f>+VLOOKUP($D170,'[2]indmpn01-122018'!$G$2:$T$183,11,FALSE)</f>
        <v>71</v>
      </c>
      <c r="Q170">
        <f>+VLOOKUP($D170,'[2]indmpn01-122018'!$G$2:$T$183,12,FALSE)</f>
        <v>33</v>
      </c>
      <c r="R170">
        <f>+VLOOKUP($D170,'[2]indmpn01-122018'!$G$2:$T$183,13,FALSE)</f>
        <v>19</v>
      </c>
      <c r="S170">
        <f>+VLOOKUP($D170,'[2]indmpn01-122018'!$G$2:$T$183,14,FALSE)</f>
        <v>11</v>
      </c>
      <c r="T170">
        <f>IFERROR(VLOOKUP(D170,[3]totalPP!$A$6:$O$187,15,FALSE),0)</f>
        <v>189</v>
      </c>
    </row>
    <row r="171" spans="1:20" x14ac:dyDescent="0.2">
      <c r="A171" t="s">
        <v>209</v>
      </c>
      <c r="B171" t="s">
        <v>352</v>
      </c>
      <c r="C171" t="s">
        <v>362</v>
      </c>
      <c r="D171" t="s">
        <v>363</v>
      </c>
      <c r="E171" s="21">
        <f>VLOOKUP(D171,[1]Datos!$B$10:$CK$224,8,FALSE)</f>
        <v>11</v>
      </c>
      <c r="F171" s="21">
        <f>VLOOKUP(D171,[1]Datos!$B$10:$CK$224,19,FALSE)</f>
        <v>48</v>
      </c>
      <c r="G171" s="21">
        <f>VLOOKUP(D171,[1]Datos!$B$10:$CK$224,51,FALSE)+VLOOKUP(D171,[1]Datos!$B$10:$CK$224,57,FALSE)</f>
        <v>0</v>
      </c>
      <c r="H171">
        <f>+VLOOKUP($D171,'[2]indmpn01-122018'!$G$2:$T$183,3,FALSE)</f>
        <v>4</v>
      </c>
      <c r="I171">
        <f>+VLOOKUP($D171,'[2]indmpn01-122018'!$G$2:$T$183,4,FALSE)</f>
        <v>8</v>
      </c>
      <c r="J171">
        <f>+VLOOKUP($D171,'[2]indmpn01-122018'!$G$2:$T$183,5,FALSE)</f>
        <v>1</v>
      </c>
      <c r="K171">
        <f>+VLOOKUP($D171,'[2]indmpn01-122018'!$G$2:$T$183,6,FALSE)</f>
        <v>6</v>
      </c>
      <c r="L171">
        <f>+VLOOKUP($D171,'[2]indmpn01-122018'!$G$2:$T$183,7,FALSE)</f>
        <v>6</v>
      </c>
      <c r="M171">
        <f>+VLOOKUP($D171,'[2]indmpn01-122018'!$G$2:$T$183,8,FALSE)</f>
        <v>15</v>
      </c>
      <c r="N171">
        <f>+VLOOKUP($D171,'[2]indmpn01-122018'!$G$2:$T$183,9,FALSE)</f>
        <v>5</v>
      </c>
      <c r="O171">
        <f>+VLOOKUP($D171,'[2]indmpn01-122018'!$G$2:$T$183,10,FALSE)</f>
        <v>8</v>
      </c>
      <c r="P171">
        <f>+VLOOKUP($D171,'[2]indmpn01-122018'!$G$2:$T$183,11,FALSE)</f>
        <v>9</v>
      </c>
      <c r="Q171">
        <f>+VLOOKUP($D171,'[2]indmpn01-122018'!$G$2:$T$183,12,FALSE)</f>
        <v>9</v>
      </c>
      <c r="R171">
        <f>+VLOOKUP($D171,'[2]indmpn01-122018'!$G$2:$T$183,13,FALSE)</f>
        <v>1</v>
      </c>
      <c r="S171">
        <f>+VLOOKUP($D171,'[2]indmpn01-122018'!$G$2:$T$183,14,FALSE)</f>
        <v>1</v>
      </c>
      <c r="T171">
        <f>IFERROR(VLOOKUP(D171,[3]totalPP!$A$6:$O$187,15,FALSE),0)</f>
        <v>40</v>
      </c>
    </row>
    <row r="172" spans="1:20" x14ac:dyDescent="0.2">
      <c r="A172" t="s">
        <v>209</v>
      </c>
      <c r="B172" t="s">
        <v>352</v>
      </c>
      <c r="C172" t="s">
        <v>364</v>
      </c>
      <c r="D172" t="s">
        <v>365</v>
      </c>
      <c r="E172" s="21">
        <f>VLOOKUP(D172,[1]Datos!$B$10:$CK$224,8,FALSE)</f>
        <v>13</v>
      </c>
      <c r="F172" s="21">
        <f>VLOOKUP(D172,[1]Datos!$B$10:$CK$224,19,FALSE)</f>
        <v>62</v>
      </c>
      <c r="G172" s="21">
        <f>VLOOKUP(D172,[1]Datos!$B$10:$CK$224,51,FALSE)+VLOOKUP(D172,[1]Datos!$B$10:$CK$224,57,FALSE)</f>
        <v>0</v>
      </c>
      <c r="H172">
        <f>+VLOOKUP($D172,'[2]indmpn01-122018'!$G$2:$T$183,3,FALSE)</f>
        <v>9</v>
      </c>
      <c r="I172">
        <f>+VLOOKUP($D172,'[2]indmpn01-122018'!$G$2:$T$183,4,FALSE)</f>
        <v>14</v>
      </c>
      <c r="J172">
        <f>+VLOOKUP($D172,'[2]indmpn01-122018'!$G$2:$T$183,5,FALSE)</f>
        <v>2</v>
      </c>
      <c r="K172">
        <f>+VLOOKUP($D172,'[2]indmpn01-122018'!$G$2:$T$183,6,FALSE)</f>
        <v>7</v>
      </c>
      <c r="L172">
        <f>+VLOOKUP($D172,'[2]indmpn01-122018'!$G$2:$T$183,7,FALSE)</f>
        <v>8</v>
      </c>
      <c r="M172">
        <f>+VLOOKUP($D172,'[2]indmpn01-122018'!$G$2:$T$183,8,FALSE)</f>
        <v>11</v>
      </c>
      <c r="N172">
        <f>+VLOOKUP($D172,'[2]indmpn01-122018'!$G$2:$T$183,9,FALSE)</f>
        <v>11</v>
      </c>
      <c r="O172">
        <f>+VLOOKUP($D172,'[2]indmpn01-122018'!$G$2:$T$183,10,FALSE)</f>
        <v>10</v>
      </c>
      <c r="P172">
        <f>+VLOOKUP($D172,'[2]indmpn01-122018'!$G$2:$T$183,11,FALSE)</f>
        <v>11</v>
      </c>
      <c r="Q172">
        <f>+VLOOKUP($D172,'[2]indmpn01-122018'!$G$2:$T$183,12,FALSE)</f>
        <v>7</v>
      </c>
      <c r="R172">
        <f>+VLOOKUP($D172,'[2]indmpn01-122018'!$G$2:$T$183,13,FALSE)</f>
        <v>4</v>
      </c>
      <c r="S172">
        <f>+VLOOKUP($D172,'[2]indmpn01-122018'!$G$2:$T$183,14,FALSE)</f>
        <v>13</v>
      </c>
      <c r="T172">
        <f>IFERROR(VLOOKUP(D172,[3]totalPP!$A$6:$O$187,15,FALSE),0)</f>
        <v>32</v>
      </c>
    </row>
    <row r="173" spans="1:20" x14ac:dyDescent="0.2">
      <c r="A173" t="s">
        <v>209</v>
      </c>
      <c r="B173" t="s">
        <v>352</v>
      </c>
      <c r="C173" t="s">
        <v>366</v>
      </c>
      <c r="D173" t="s">
        <v>367</v>
      </c>
      <c r="E173" s="21">
        <f>VLOOKUP(D173,[1]Datos!$B$10:$CK$224,8,FALSE)</f>
        <v>32</v>
      </c>
      <c r="F173" s="21">
        <f>VLOOKUP(D173,[1]Datos!$B$10:$CK$224,19,FALSE)</f>
        <v>56</v>
      </c>
      <c r="G173" s="21">
        <f>VLOOKUP(D173,[1]Datos!$B$10:$CK$224,51,FALSE)+VLOOKUP(D173,[1]Datos!$B$10:$CK$224,57,FALSE)</f>
        <v>0</v>
      </c>
      <c r="H173">
        <f>+VLOOKUP($D173,'[2]indmpn01-122018'!$G$2:$T$183,3,FALSE)</f>
        <v>15</v>
      </c>
      <c r="I173">
        <f>+VLOOKUP($D173,'[2]indmpn01-122018'!$G$2:$T$183,4,FALSE)</f>
        <v>26</v>
      </c>
      <c r="J173">
        <f>+VLOOKUP($D173,'[2]indmpn01-122018'!$G$2:$T$183,5,FALSE)</f>
        <v>2</v>
      </c>
      <c r="K173">
        <f>+VLOOKUP($D173,'[2]indmpn01-122018'!$G$2:$T$183,6,FALSE)</f>
        <v>10</v>
      </c>
      <c r="L173">
        <f>+VLOOKUP($D173,'[2]indmpn01-122018'!$G$2:$T$183,7,FALSE)</f>
        <v>8</v>
      </c>
      <c r="M173">
        <f>+VLOOKUP($D173,'[2]indmpn01-122018'!$G$2:$T$183,8,FALSE)</f>
        <v>9</v>
      </c>
      <c r="N173">
        <f>+VLOOKUP($D173,'[2]indmpn01-122018'!$G$2:$T$183,9,FALSE)</f>
        <v>21</v>
      </c>
      <c r="O173">
        <f>+VLOOKUP($D173,'[2]indmpn01-122018'!$G$2:$T$183,10,FALSE)</f>
        <v>24</v>
      </c>
      <c r="P173">
        <f>+VLOOKUP($D173,'[2]indmpn01-122018'!$G$2:$T$183,11,FALSE)</f>
        <v>17</v>
      </c>
      <c r="Q173">
        <f>+VLOOKUP($D173,'[2]indmpn01-122018'!$G$2:$T$183,12,FALSE)</f>
        <v>11</v>
      </c>
      <c r="R173">
        <f>+VLOOKUP($D173,'[2]indmpn01-122018'!$G$2:$T$183,13,FALSE)</f>
        <v>0</v>
      </c>
      <c r="S173">
        <f>+VLOOKUP($D173,'[2]indmpn01-122018'!$G$2:$T$183,14,FALSE)</f>
        <v>0</v>
      </c>
      <c r="T173">
        <f>IFERROR(VLOOKUP(D173,[3]totalPP!$A$6:$O$187,15,FALSE),0)</f>
        <v>114</v>
      </c>
    </row>
    <row r="174" spans="1:20" x14ac:dyDescent="0.2">
      <c r="A174" t="s">
        <v>209</v>
      </c>
      <c r="B174" t="s">
        <v>352</v>
      </c>
      <c r="C174" t="s">
        <v>368</v>
      </c>
      <c r="D174" t="s">
        <v>369</v>
      </c>
      <c r="E174" s="21">
        <f>VLOOKUP(D174,[1]Datos!$B$10:$CK$224,8,FALSE)</f>
        <v>34</v>
      </c>
      <c r="F174" s="21">
        <f>VLOOKUP(D174,[1]Datos!$B$10:$CK$224,19,FALSE)</f>
        <v>92</v>
      </c>
      <c r="G174" s="21">
        <f>VLOOKUP(D174,[1]Datos!$B$10:$CK$224,51,FALSE)+VLOOKUP(D174,[1]Datos!$B$10:$CK$224,57,FALSE)</f>
        <v>0</v>
      </c>
      <c r="H174">
        <f>+VLOOKUP($D174,'[2]indmpn01-122018'!$G$2:$T$183,3,FALSE)</f>
        <v>28</v>
      </c>
      <c r="I174">
        <f>+VLOOKUP($D174,'[2]indmpn01-122018'!$G$2:$T$183,4,FALSE)</f>
        <v>36</v>
      </c>
      <c r="J174">
        <f>+VLOOKUP($D174,'[2]indmpn01-122018'!$G$2:$T$183,5,FALSE)</f>
        <v>2</v>
      </c>
      <c r="K174">
        <f>+VLOOKUP($D174,'[2]indmpn01-122018'!$G$2:$T$183,6,FALSE)</f>
        <v>27</v>
      </c>
      <c r="L174">
        <f>+VLOOKUP($D174,'[2]indmpn01-122018'!$G$2:$T$183,7,FALSE)</f>
        <v>18</v>
      </c>
      <c r="M174">
        <f>+VLOOKUP($D174,'[2]indmpn01-122018'!$G$2:$T$183,8,FALSE)</f>
        <v>44</v>
      </c>
      <c r="N174">
        <f>+VLOOKUP($D174,'[2]indmpn01-122018'!$G$2:$T$183,9,FALSE)</f>
        <v>12</v>
      </c>
      <c r="O174">
        <f>+VLOOKUP($D174,'[2]indmpn01-122018'!$G$2:$T$183,10,FALSE)</f>
        <v>21</v>
      </c>
      <c r="P174">
        <f>+VLOOKUP($D174,'[2]indmpn01-122018'!$G$2:$T$183,11,FALSE)</f>
        <v>34</v>
      </c>
      <c r="Q174">
        <f>+VLOOKUP($D174,'[2]indmpn01-122018'!$G$2:$T$183,12,FALSE)</f>
        <v>20</v>
      </c>
      <c r="R174">
        <f>+VLOOKUP($D174,'[2]indmpn01-122018'!$G$2:$T$183,13,FALSE)</f>
        <v>2</v>
      </c>
      <c r="S174">
        <f>+VLOOKUP($D174,'[2]indmpn01-122018'!$G$2:$T$183,14,FALSE)</f>
        <v>0</v>
      </c>
      <c r="T174">
        <f>IFERROR(VLOOKUP(D174,[3]totalPP!$A$6:$O$187,15,FALSE),0)</f>
        <v>62</v>
      </c>
    </row>
    <row r="175" spans="1:20" x14ac:dyDescent="0.2">
      <c r="A175" t="s">
        <v>209</v>
      </c>
      <c r="B175" t="s">
        <v>352</v>
      </c>
      <c r="C175" t="s">
        <v>370</v>
      </c>
      <c r="D175" t="s">
        <v>371</v>
      </c>
      <c r="E175" s="21">
        <f>VLOOKUP(D175,[1]Datos!$B$10:$CK$224,8,FALSE)</f>
        <v>13</v>
      </c>
      <c r="F175" s="21">
        <f>VLOOKUP(D175,[1]Datos!$B$10:$CK$224,19,FALSE)</f>
        <v>50</v>
      </c>
      <c r="G175" s="21">
        <f>VLOOKUP(D175,[1]Datos!$B$10:$CK$224,51,FALSE)+VLOOKUP(D175,[1]Datos!$B$10:$CK$224,57,FALSE)</f>
        <v>0</v>
      </c>
      <c r="H175">
        <f>+VLOOKUP($D175,'[2]indmpn01-122018'!$G$2:$T$183,3,FALSE)</f>
        <v>11</v>
      </c>
      <c r="I175">
        <f>+VLOOKUP($D175,'[2]indmpn01-122018'!$G$2:$T$183,4,FALSE)</f>
        <v>13</v>
      </c>
      <c r="J175">
        <f>+VLOOKUP($D175,'[2]indmpn01-122018'!$G$2:$T$183,5,FALSE)</f>
        <v>0</v>
      </c>
      <c r="K175">
        <f>+VLOOKUP($D175,'[2]indmpn01-122018'!$G$2:$T$183,6,FALSE)</f>
        <v>0</v>
      </c>
      <c r="L175">
        <f>+VLOOKUP($D175,'[2]indmpn01-122018'!$G$2:$T$183,7,FALSE)</f>
        <v>2</v>
      </c>
      <c r="M175">
        <f>+VLOOKUP($D175,'[2]indmpn01-122018'!$G$2:$T$183,8,FALSE)</f>
        <v>2</v>
      </c>
      <c r="N175">
        <f>+VLOOKUP($D175,'[2]indmpn01-122018'!$G$2:$T$183,9,FALSE)</f>
        <v>13</v>
      </c>
      <c r="O175">
        <f>+VLOOKUP($D175,'[2]indmpn01-122018'!$G$2:$T$183,10,FALSE)</f>
        <v>8</v>
      </c>
      <c r="P175">
        <f>+VLOOKUP($D175,'[2]indmpn01-122018'!$G$2:$T$183,11,FALSE)</f>
        <v>3</v>
      </c>
      <c r="Q175">
        <f>+VLOOKUP($D175,'[2]indmpn01-122018'!$G$2:$T$183,12,FALSE)</f>
        <v>0</v>
      </c>
      <c r="R175">
        <f>+VLOOKUP($D175,'[2]indmpn01-122018'!$G$2:$T$183,13,FALSE)</f>
        <v>0</v>
      </c>
      <c r="S175">
        <f>+VLOOKUP($D175,'[2]indmpn01-122018'!$G$2:$T$183,14,FALSE)</f>
        <v>0</v>
      </c>
      <c r="T175">
        <f>IFERROR(VLOOKUP(D175,[3]totalPP!$A$6:$O$187,15,FALSE),0)</f>
        <v>19</v>
      </c>
    </row>
    <row r="176" spans="1:20" x14ac:dyDescent="0.2">
      <c r="A176" t="s">
        <v>209</v>
      </c>
      <c r="B176" t="s">
        <v>372</v>
      </c>
      <c r="C176" t="s">
        <v>373</v>
      </c>
      <c r="D176" t="s">
        <v>374</v>
      </c>
      <c r="E176" s="21">
        <f>VLOOKUP(D176,[1]Datos!$B$10:$CK$224,8,FALSE)</f>
        <v>34.333333333333336</v>
      </c>
      <c r="F176" s="21">
        <f>VLOOKUP(D176,[1]Datos!$B$10:$CK$224,19,FALSE)</f>
        <v>88</v>
      </c>
      <c r="G176" s="21">
        <f>VLOOKUP(D176,[1]Datos!$B$10:$CK$224,51,FALSE)+VLOOKUP(D176,[1]Datos!$B$10:$CK$224,57,FALSE)</f>
        <v>0</v>
      </c>
      <c r="H176">
        <f>+VLOOKUP($D176,'[2]indmpn01-122018'!$G$2:$T$183,3,FALSE)</f>
        <v>24</v>
      </c>
      <c r="I176">
        <f>+VLOOKUP($D176,'[2]indmpn01-122018'!$G$2:$T$183,4,FALSE)</f>
        <v>31</v>
      </c>
      <c r="J176">
        <f>+VLOOKUP($D176,'[2]indmpn01-122018'!$G$2:$T$183,5,FALSE)</f>
        <v>4</v>
      </c>
      <c r="K176">
        <f>+VLOOKUP($D176,'[2]indmpn01-122018'!$G$2:$T$183,6,FALSE)</f>
        <v>15</v>
      </c>
      <c r="L176">
        <f>+VLOOKUP($D176,'[2]indmpn01-122018'!$G$2:$T$183,7,FALSE)</f>
        <v>11</v>
      </c>
      <c r="M176">
        <f>+VLOOKUP($D176,'[2]indmpn01-122018'!$G$2:$T$183,8,FALSE)</f>
        <v>30</v>
      </c>
      <c r="N176">
        <f>+VLOOKUP($D176,'[2]indmpn01-122018'!$G$2:$T$183,9,FALSE)</f>
        <v>32</v>
      </c>
      <c r="O176">
        <f>+VLOOKUP($D176,'[2]indmpn01-122018'!$G$2:$T$183,10,FALSE)</f>
        <v>31</v>
      </c>
      <c r="P176">
        <f>+VLOOKUP($D176,'[2]indmpn01-122018'!$G$2:$T$183,11,FALSE)</f>
        <v>28</v>
      </c>
      <c r="Q176">
        <f>+VLOOKUP($D176,'[2]indmpn01-122018'!$G$2:$T$183,12,FALSE)</f>
        <v>25</v>
      </c>
      <c r="R176">
        <f>+VLOOKUP($D176,'[2]indmpn01-122018'!$G$2:$T$183,13,FALSE)</f>
        <v>14</v>
      </c>
      <c r="S176">
        <f>+VLOOKUP($D176,'[2]indmpn01-122018'!$G$2:$T$183,14,FALSE)</f>
        <v>7</v>
      </c>
      <c r="T176">
        <f>IFERROR(VLOOKUP(D176,[3]totalPP!$A$6:$O$187,15,FALSE),0)</f>
        <v>75</v>
      </c>
    </row>
    <row r="177" spans="1:20" x14ac:dyDescent="0.2">
      <c r="A177" t="s">
        <v>209</v>
      </c>
      <c r="B177" t="s">
        <v>372</v>
      </c>
      <c r="C177" t="s">
        <v>375</v>
      </c>
      <c r="D177" t="s">
        <v>376</v>
      </c>
      <c r="E177" s="21">
        <f>VLOOKUP(D177,[1]Datos!$B$10:$CK$224,8,FALSE)</f>
        <v>71.666666666666671</v>
      </c>
      <c r="F177" s="21">
        <f>VLOOKUP(D177,[1]Datos!$B$10:$CK$224,19,FALSE)</f>
        <v>102</v>
      </c>
      <c r="G177" s="21">
        <f>VLOOKUP(D177,[1]Datos!$B$10:$CK$224,51,FALSE)+VLOOKUP(D177,[1]Datos!$B$10:$CK$224,57,FALSE)</f>
        <v>0</v>
      </c>
      <c r="H177">
        <f>+VLOOKUP($D177,'[2]indmpn01-122018'!$G$2:$T$183,3,FALSE)</f>
        <v>56</v>
      </c>
      <c r="I177">
        <f>+VLOOKUP($D177,'[2]indmpn01-122018'!$G$2:$T$183,4,FALSE)</f>
        <v>69</v>
      </c>
      <c r="J177">
        <f>+VLOOKUP($D177,'[2]indmpn01-122018'!$G$2:$T$183,5,FALSE)</f>
        <v>5</v>
      </c>
      <c r="K177">
        <f>+VLOOKUP($D177,'[2]indmpn01-122018'!$G$2:$T$183,6,FALSE)</f>
        <v>38</v>
      </c>
      <c r="L177">
        <f>+VLOOKUP($D177,'[2]indmpn01-122018'!$G$2:$T$183,7,FALSE)</f>
        <v>35</v>
      </c>
      <c r="M177">
        <f>+VLOOKUP($D177,'[2]indmpn01-122018'!$G$2:$T$183,8,FALSE)</f>
        <v>91</v>
      </c>
      <c r="N177">
        <f>+VLOOKUP($D177,'[2]indmpn01-122018'!$G$2:$T$183,9,FALSE)</f>
        <v>68</v>
      </c>
      <c r="O177">
        <f>+VLOOKUP($D177,'[2]indmpn01-122018'!$G$2:$T$183,10,FALSE)</f>
        <v>68</v>
      </c>
      <c r="P177">
        <f>+VLOOKUP($D177,'[2]indmpn01-122018'!$G$2:$T$183,11,FALSE)</f>
        <v>41</v>
      </c>
      <c r="Q177">
        <f>+VLOOKUP($D177,'[2]indmpn01-122018'!$G$2:$T$183,12,FALSE)</f>
        <v>42</v>
      </c>
      <c r="R177">
        <f>+VLOOKUP($D177,'[2]indmpn01-122018'!$G$2:$T$183,13,FALSE)</f>
        <v>38</v>
      </c>
      <c r="S177">
        <f>+VLOOKUP($D177,'[2]indmpn01-122018'!$G$2:$T$183,14,FALSE)</f>
        <v>0</v>
      </c>
      <c r="T177">
        <f>IFERROR(VLOOKUP(D177,[3]totalPP!$A$6:$O$187,15,FALSE),0)</f>
        <v>121</v>
      </c>
    </row>
    <row r="178" spans="1:20" x14ac:dyDescent="0.2">
      <c r="A178" t="s">
        <v>209</v>
      </c>
      <c r="B178" t="s">
        <v>372</v>
      </c>
      <c r="C178" t="s">
        <v>372</v>
      </c>
      <c r="D178" t="s">
        <v>377</v>
      </c>
      <c r="E178" s="21">
        <f>VLOOKUP(D178,[1]Datos!$B$10:$CK$224,8,FALSE)</f>
        <v>289.33333333333331</v>
      </c>
      <c r="F178" s="21">
        <f>VLOOKUP(D178,[1]Datos!$B$10:$CK$224,19,FALSE)</f>
        <v>399</v>
      </c>
      <c r="G178" s="21">
        <f>VLOOKUP(D178,[1]Datos!$B$10:$CK$224,51,FALSE)+VLOOKUP(D178,[1]Datos!$B$10:$CK$224,57,FALSE)</f>
        <v>0</v>
      </c>
      <c r="H178">
        <f>+VLOOKUP($D178,'[2]indmpn01-122018'!$G$2:$T$183,3,FALSE)</f>
        <v>137</v>
      </c>
      <c r="I178">
        <f>+VLOOKUP($D178,'[2]indmpn01-122018'!$G$2:$T$183,4,FALSE)</f>
        <v>226</v>
      </c>
      <c r="J178">
        <f>+VLOOKUP($D178,'[2]indmpn01-122018'!$G$2:$T$183,5,FALSE)</f>
        <v>16</v>
      </c>
      <c r="K178">
        <f>+VLOOKUP($D178,'[2]indmpn01-122018'!$G$2:$T$183,6,FALSE)</f>
        <v>175</v>
      </c>
      <c r="L178">
        <f>+VLOOKUP($D178,'[2]indmpn01-122018'!$G$2:$T$183,7,FALSE)</f>
        <v>136</v>
      </c>
      <c r="M178">
        <f>+VLOOKUP($D178,'[2]indmpn01-122018'!$G$2:$T$183,8,FALSE)</f>
        <v>223</v>
      </c>
      <c r="N178">
        <f>+VLOOKUP($D178,'[2]indmpn01-122018'!$G$2:$T$183,9,FALSE)</f>
        <v>223</v>
      </c>
      <c r="O178">
        <f>+VLOOKUP($D178,'[2]indmpn01-122018'!$G$2:$T$183,10,FALSE)</f>
        <v>226</v>
      </c>
      <c r="P178">
        <f>+VLOOKUP($D178,'[2]indmpn01-122018'!$G$2:$T$183,11,FALSE)</f>
        <v>201</v>
      </c>
      <c r="Q178">
        <f>+VLOOKUP($D178,'[2]indmpn01-122018'!$G$2:$T$183,12,FALSE)</f>
        <v>160</v>
      </c>
      <c r="R178">
        <f>+VLOOKUP($D178,'[2]indmpn01-122018'!$G$2:$T$183,13,FALSE)</f>
        <v>105</v>
      </c>
      <c r="S178">
        <f>+VLOOKUP($D178,'[2]indmpn01-122018'!$G$2:$T$183,14,FALSE)</f>
        <v>44</v>
      </c>
      <c r="T178">
        <f>IFERROR(VLOOKUP(D178,[3]totalPP!$A$6:$O$187,15,FALSE),0)</f>
        <v>240</v>
      </c>
    </row>
    <row r="179" spans="1:20" x14ac:dyDescent="0.2">
      <c r="A179" t="s">
        <v>209</v>
      </c>
      <c r="B179" t="s">
        <v>372</v>
      </c>
      <c r="C179" t="s">
        <v>378</v>
      </c>
      <c r="D179" t="s">
        <v>379</v>
      </c>
      <c r="E179" s="21">
        <f>VLOOKUP(D179,[1]Datos!$B$10:$CK$224,8,FALSE)</f>
        <v>15.666666666666666</v>
      </c>
      <c r="F179" s="21">
        <f>VLOOKUP(D179,[1]Datos!$B$10:$CK$224,19,FALSE)</f>
        <v>66</v>
      </c>
      <c r="G179" s="21">
        <f>VLOOKUP(D179,[1]Datos!$B$10:$CK$224,51,FALSE)+VLOOKUP(D179,[1]Datos!$B$10:$CK$224,57,FALSE)</f>
        <v>0</v>
      </c>
      <c r="H179">
        <f>+VLOOKUP($D179,'[2]indmpn01-122018'!$G$2:$T$183,3,FALSE)</f>
        <v>10</v>
      </c>
      <c r="I179">
        <f>+VLOOKUP($D179,'[2]indmpn01-122018'!$G$2:$T$183,4,FALSE)</f>
        <v>19</v>
      </c>
      <c r="J179">
        <f>+VLOOKUP($D179,'[2]indmpn01-122018'!$G$2:$T$183,5,FALSE)</f>
        <v>3</v>
      </c>
      <c r="K179">
        <f>+VLOOKUP($D179,'[2]indmpn01-122018'!$G$2:$T$183,6,FALSE)</f>
        <v>18</v>
      </c>
      <c r="L179">
        <f>+VLOOKUP($D179,'[2]indmpn01-122018'!$G$2:$T$183,7,FALSE)</f>
        <v>11</v>
      </c>
      <c r="M179">
        <f>+VLOOKUP($D179,'[2]indmpn01-122018'!$G$2:$T$183,8,FALSE)</f>
        <v>47</v>
      </c>
      <c r="N179">
        <f>+VLOOKUP($D179,'[2]indmpn01-122018'!$G$2:$T$183,9,FALSE)</f>
        <v>20</v>
      </c>
      <c r="O179">
        <f>+VLOOKUP($D179,'[2]indmpn01-122018'!$G$2:$T$183,10,FALSE)</f>
        <v>19</v>
      </c>
      <c r="P179">
        <f>+VLOOKUP($D179,'[2]indmpn01-122018'!$G$2:$T$183,11,FALSE)</f>
        <v>18</v>
      </c>
      <c r="Q179">
        <f>+VLOOKUP($D179,'[2]indmpn01-122018'!$G$2:$T$183,12,FALSE)</f>
        <v>18</v>
      </c>
      <c r="R179">
        <f>+VLOOKUP($D179,'[2]indmpn01-122018'!$G$2:$T$183,13,FALSE)</f>
        <v>14</v>
      </c>
      <c r="S179">
        <f>+VLOOKUP($D179,'[2]indmpn01-122018'!$G$2:$T$183,14,FALSE)</f>
        <v>15</v>
      </c>
      <c r="T179">
        <f>IFERROR(VLOOKUP(D179,[3]totalPP!$A$6:$O$187,15,FALSE),0)</f>
        <v>66</v>
      </c>
    </row>
    <row r="180" spans="1:20" x14ac:dyDescent="0.2">
      <c r="A180" t="s">
        <v>209</v>
      </c>
      <c r="B180" t="s">
        <v>372</v>
      </c>
      <c r="C180" t="s">
        <v>380</v>
      </c>
      <c r="D180" t="s">
        <v>381</v>
      </c>
      <c r="E180" s="21">
        <f>VLOOKUP(D180,[1]Datos!$B$10:$CK$224,8,FALSE)</f>
        <v>70.666666666666671</v>
      </c>
      <c r="F180" s="21">
        <f>VLOOKUP(D180,[1]Datos!$B$10:$CK$224,19,FALSE)</f>
        <v>181</v>
      </c>
      <c r="G180" s="21">
        <f>VLOOKUP(D180,[1]Datos!$B$10:$CK$224,51,FALSE)+VLOOKUP(D180,[1]Datos!$B$10:$CK$224,57,FALSE)</f>
        <v>0</v>
      </c>
      <c r="H180">
        <f>+VLOOKUP($D180,'[2]indmpn01-122018'!$G$2:$T$183,3,FALSE)</f>
        <v>47</v>
      </c>
      <c r="I180">
        <f>+VLOOKUP($D180,'[2]indmpn01-122018'!$G$2:$T$183,4,FALSE)</f>
        <v>59</v>
      </c>
      <c r="J180">
        <f>+VLOOKUP($D180,'[2]indmpn01-122018'!$G$2:$T$183,5,FALSE)</f>
        <v>6</v>
      </c>
      <c r="K180">
        <f>+VLOOKUP($D180,'[2]indmpn01-122018'!$G$2:$T$183,6,FALSE)</f>
        <v>59</v>
      </c>
      <c r="L180">
        <f>+VLOOKUP($D180,'[2]indmpn01-122018'!$G$2:$T$183,7,FALSE)</f>
        <v>43</v>
      </c>
      <c r="M180">
        <f>+VLOOKUP($D180,'[2]indmpn01-122018'!$G$2:$T$183,8,FALSE)</f>
        <v>102</v>
      </c>
      <c r="N180">
        <f>+VLOOKUP($D180,'[2]indmpn01-122018'!$G$2:$T$183,9,FALSE)</f>
        <v>58</v>
      </c>
      <c r="O180">
        <f>+VLOOKUP($D180,'[2]indmpn01-122018'!$G$2:$T$183,10,FALSE)</f>
        <v>65</v>
      </c>
      <c r="P180">
        <f>+VLOOKUP($D180,'[2]indmpn01-122018'!$G$2:$T$183,11,FALSE)</f>
        <v>64</v>
      </c>
      <c r="Q180">
        <f>+VLOOKUP($D180,'[2]indmpn01-122018'!$G$2:$T$183,12,FALSE)</f>
        <v>64</v>
      </c>
      <c r="R180">
        <f>+VLOOKUP($D180,'[2]indmpn01-122018'!$G$2:$T$183,13,FALSE)</f>
        <v>11</v>
      </c>
      <c r="S180">
        <f>+VLOOKUP($D180,'[2]indmpn01-122018'!$G$2:$T$183,14,FALSE)</f>
        <v>28</v>
      </c>
      <c r="T180">
        <f>IFERROR(VLOOKUP(D180,[3]totalPP!$A$6:$O$187,15,FALSE),0)</f>
        <v>158</v>
      </c>
    </row>
    <row r="181" spans="1:20" x14ac:dyDescent="0.2">
      <c r="A181" t="s">
        <v>209</v>
      </c>
      <c r="B181" t="s">
        <v>372</v>
      </c>
      <c r="C181" t="s">
        <v>382</v>
      </c>
      <c r="D181" t="s">
        <v>383</v>
      </c>
      <c r="E181" s="21">
        <f>VLOOKUP(D181,[1]Datos!$B$10:$CK$224,8,FALSE)</f>
        <v>32.333333333333336</v>
      </c>
      <c r="F181" s="21">
        <f>VLOOKUP(D181,[1]Datos!$B$10:$CK$224,19,FALSE)</f>
        <v>59</v>
      </c>
      <c r="G181" s="21">
        <f>VLOOKUP(D181,[1]Datos!$B$10:$CK$224,51,FALSE)+VLOOKUP(D181,[1]Datos!$B$10:$CK$224,57,FALSE)</f>
        <v>0</v>
      </c>
      <c r="H181">
        <f>+VLOOKUP($D181,'[2]indmpn01-122018'!$G$2:$T$183,3,FALSE)</f>
        <v>20</v>
      </c>
      <c r="I181">
        <f>+VLOOKUP($D181,'[2]indmpn01-122018'!$G$2:$T$183,4,FALSE)</f>
        <v>28</v>
      </c>
      <c r="J181">
        <f>+VLOOKUP($D181,'[2]indmpn01-122018'!$G$2:$T$183,5,FALSE)</f>
        <v>0</v>
      </c>
      <c r="K181">
        <f>+VLOOKUP($D181,'[2]indmpn01-122018'!$G$2:$T$183,6,FALSE)</f>
        <v>23</v>
      </c>
      <c r="L181">
        <f>+VLOOKUP($D181,'[2]indmpn01-122018'!$G$2:$T$183,7,FALSE)</f>
        <v>15</v>
      </c>
      <c r="M181">
        <f>+VLOOKUP($D181,'[2]indmpn01-122018'!$G$2:$T$183,8,FALSE)</f>
        <v>24</v>
      </c>
      <c r="N181">
        <f>+VLOOKUP($D181,'[2]indmpn01-122018'!$G$2:$T$183,9,FALSE)</f>
        <v>28</v>
      </c>
      <c r="O181">
        <f>+VLOOKUP($D181,'[2]indmpn01-122018'!$G$2:$T$183,10,FALSE)</f>
        <v>28</v>
      </c>
      <c r="P181">
        <f>+VLOOKUP($D181,'[2]indmpn01-122018'!$G$2:$T$183,11,FALSE)</f>
        <v>27</v>
      </c>
      <c r="Q181">
        <f>+VLOOKUP($D181,'[2]indmpn01-122018'!$G$2:$T$183,12,FALSE)</f>
        <v>25</v>
      </c>
      <c r="R181">
        <f>+VLOOKUP($D181,'[2]indmpn01-122018'!$G$2:$T$183,13,FALSE)</f>
        <v>22</v>
      </c>
      <c r="S181">
        <f>+VLOOKUP($D181,'[2]indmpn01-122018'!$G$2:$T$183,14,FALSE)</f>
        <v>14</v>
      </c>
      <c r="T181">
        <f>IFERROR(VLOOKUP(D181,[3]totalPP!$A$6:$O$187,15,FALSE),0)</f>
        <v>79</v>
      </c>
    </row>
    <row r="182" spans="1:20" x14ac:dyDescent="0.2">
      <c r="A182" t="s">
        <v>384</v>
      </c>
      <c r="B182" t="s">
        <v>67</v>
      </c>
      <c r="C182" t="s">
        <v>385</v>
      </c>
      <c r="D182" t="s">
        <v>386</v>
      </c>
      <c r="E182" s="21">
        <f>VLOOKUP(D182,[1]Datos!$B$10:$CK$224,8,FALSE)</f>
        <v>40</v>
      </c>
      <c r="F182" s="21">
        <f>VLOOKUP(D182,[1]Datos!$B$10:$CK$224,19,FALSE)</f>
        <v>634</v>
      </c>
      <c r="G182" s="21">
        <f>VLOOKUP(D182,[1]Datos!$B$10:$CK$224,51,FALSE)+VLOOKUP(D182,[1]Datos!$B$10:$CK$224,57,FALSE)</f>
        <v>2520</v>
      </c>
      <c r="H182">
        <f>+VLOOKUP($D182,'[2]indmpn01-122018'!$G$2:$T$183,3,FALSE)</f>
        <v>14</v>
      </c>
      <c r="I182">
        <f>+VLOOKUP($D182,'[2]indmpn01-122018'!$G$2:$T$183,4,FALSE)</f>
        <v>48</v>
      </c>
      <c r="J182">
        <f>+VLOOKUP($D182,'[2]indmpn01-122018'!$G$2:$T$183,5,FALSE)</f>
        <v>7</v>
      </c>
      <c r="K182">
        <f>+VLOOKUP($D182,'[2]indmpn01-122018'!$G$2:$T$183,6,FALSE)</f>
        <v>26</v>
      </c>
      <c r="L182">
        <f>+VLOOKUP($D182,'[2]indmpn01-122018'!$G$2:$T$183,7,FALSE)</f>
        <v>10</v>
      </c>
      <c r="M182">
        <f>+VLOOKUP($D182,'[2]indmpn01-122018'!$G$2:$T$183,8,FALSE)</f>
        <v>8</v>
      </c>
      <c r="N182">
        <f>+VLOOKUP($D182,'[2]indmpn01-122018'!$G$2:$T$183,9,FALSE)</f>
        <v>21</v>
      </c>
      <c r="O182">
        <f>+VLOOKUP($D182,'[2]indmpn01-122018'!$G$2:$T$183,10,FALSE)</f>
        <v>23</v>
      </c>
      <c r="P182">
        <f>+VLOOKUP($D182,'[2]indmpn01-122018'!$G$2:$T$183,11,FALSE)</f>
        <v>14</v>
      </c>
      <c r="Q182">
        <f>+VLOOKUP($D182,'[2]indmpn01-122018'!$G$2:$T$183,12,FALSE)</f>
        <v>1</v>
      </c>
      <c r="R182">
        <f>+VLOOKUP($D182,'[2]indmpn01-122018'!$G$2:$T$183,13,FALSE)</f>
        <v>0</v>
      </c>
      <c r="S182">
        <f>+VLOOKUP($D182,'[2]indmpn01-122018'!$G$2:$T$183,14,FALSE)</f>
        <v>0</v>
      </c>
      <c r="T182">
        <f>IFERROR(VLOOKUP(D182,[3]totalPP!$A$6:$O$187,15,FALSE),0)</f>
        <v>142</v>
      </c>
    </row>
    <row r="183" spans="1:20" x14ac:dyDescent="0.2">
      <c r="A183" t="s">
        <v>384</v>
      </c>
      <c r="B183" t="s">
        <v>67</v>
      </c>
      <c r="C183" t="s">
        <v>387</v>
      </c>
      <c r="D183" t="s">
        <v>388</v>
      </c>
      <c r="E183" s="21">
        <f>VLOOKUP(D183,[1]Datos!$B$10:$CK$224,8,FALSE)</f>
        <v>40</v>
      </c>
      <c r="F183" s="21">
        <f>VLOOKUP(D183,[1]Datos!$B$10:$CK$224,19,FALSE)</f>
        <v>351</v>
      </c>
      <c r="G183" s="21">
        <f>VLOOKUP(D183,[1]Datos!$B$10:$CK$224,51,FALSE)+VLOOKUP(D183,[1]Datos!$B$10:$CK$224,57,FALSE)</f>
        <v>1100</v>
      </c>
      <c r="H183">
        <f>+VLOOKUP($D183,'[2]indmpn01-122018'!$G$2:$T$183,3,FALSE)</f>
        <v>107</v>
      </c>
      <c r="I183">
        <f>+VLOOKUP($D183,'[2]indmpn01-122018'!$G$2:$T$183,4,FALSE)</f>
        <v>122</v>
      </c>
      <c r="J183">
        <f>+VLOOKUP($D183,'[2]indmpn01-122018'!$G$2:$T$183,5,FALSE)</f>
        <v>1</v>
      </c>
      <c r="K183">
        <f>+VLOOKUP($D183,'[2]indmpn01-122018'!$G$2:$T$183,6,FALSE)</f>
        <v>66</v>
      </c>
      <c r="L183">
        <f>+VLOOKUP($D183,'[2]indmpn01-122018'!$G$2:$T$183,7,FALSE)</f>
        <v>1</v>
      </c>
      <c r="M183">
        <f>+VLOOKUP($D183,'[2]indmpn01-122018'!$G$2:$T$183,8,FALSE)</f>
        <v>0</v>
      </c>
      <c r="N183">
        <f>+VLOOKUP($D183,'[2]indmpn01-122018'!$G$2:$T$183,9,FALSE)</f>
        <v>0</v>
      </c>
      <c r="O183">
        <f>+VLOOKUP($D183,'[2]indmpn01-122018'!$G$2:$T$183,10,FALSE)</f>
        <v>0</v>
      </c>
      <c r="P183">
        <f>+VLOOKUP($D183,'[2]indmpn01-122018'!$G$2:$T$183,11,FALSE)</f>
        <v>0</v>
      </c>
      <c r="Q183">
        <f>+VLOOKUP($D183,'[2]indmpn01-122018'!$G$2:$T$183,12,FALSE)</f>
        <v>0</v>
      </c>
      <c r="R183">
        <f>+VLOOKUP($D183,'[2]indmpn01-122018'!$G$2:$T$183,13,FALSE)</f>
        <v>0</v>
      </c>
      <c r="S183">
        <f>+VLOOKUP($D183,'[2]indmpn01-122018'!$G$2:$T$183,14,FALSE)</f>
        <v>0</v>
      </c>
      <c r="T183">
        <f>IFERROR(VLOOKUP(D183,[3]totalPP!$A$6:$O$187,15,FALSE),0)</f>
        <v>127</v>
      </c>
    </row>
    <row r="184" spans="1:20" x14ac:dyDescent="0.2">
      <c r="E184" s="21">
        <f t="shared" ref="E184:J184" si="0">SUM(E2:E183)</f>
        <v>19644.333333333328</v>
      </c>
      <c r="F184" s="21">
        <f t="shared" si="0"/>
        <v>55464</v>
      </c>
      <c r="G184" s="21">
        <f t="shared" si="0"/>
        <v>18658</v>
      </c>
      <c r="H184">
        <f t="shared" si="0"/>
        <v>10895</v>
      </c>
      <c r="I184">
        <f>SUM(I2:I183)</f>
        <v>17522</v>
      </c>
      <c r="J184">
        <f t="shared" si="0"/>
        <v>1528</v>
      </c>
      <c r="K184">
        <f t="shared" ref="K184:T184" si="1">SUM(K2:K183)</f>
        <v>9917</v>
      </c>
      <c r="L184">
        <f t="shared" si="1"/>
        <v>8366</v>
      </c>
      <c r="M184">
        <f t="shared" si="1"/>
        <v>9778</v>
      </c>
      <c r="N184">
        <f t="shared" si="1"/>
        <v>15593</v>
      </c>
      <c r="O184">
        <f t="shared" si="1"/>
        <v>19238</v>
      </c>
      <c r="P184">
        <f t="shared" si="1"/>
        <v>11178</v>
      </c>
      <c r="Q184">
        <f t="shared" si="1"/>
        <v>7145</v>
      </c>
      <c r="R184">
        <f t="shared" si="1"/>
        <v>6582</v>
      </c>
      <c r="S184">
        <f t="shared" si="1"/>
        <v>2432</v>
      </c>
      <c r="T184">
        <f t="shared" si="1"/>
        <v>30282</v>
      </c>
    </row>
    <row r="185" spans="1:20" x14ac:dyDescent="0.2">
      <c r="E185" s="21"/>
    </row>
  </sheetData>
  <autoFilter ref="A1:S185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9"/>
  <sheetViews>
    <sheetView tabSelected="1" zoomScale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baseColWidth="10" defaultRowHeight="12.75" x14ac:dyDescent="0.2"/>
  <cols>
    <col min="1" max="1" width="14.85546875" customWidth="1"/>
    <col min="2" max="2" width="27.28515625" customWidth="1"/>
    <col min="3" max="3" width="42.28515625" customWidth="1"/>
    <col min="22" max="22" width="13.140625" customWidth="1"/>
    <col min="24" max="24" width="12.140625" customWidth="1"/>
    <col min="27" max="27" width="12.140625" customWidth="1"/>
  </cols>
  <sheetData>
    <row r="1" spans="1:29" ht="15" x14ac:dyDescent="0.25">
      <c r="A1" s="5" t="s">
        <v>414</v>
      </c>
    </row>
    <row r="2" spans="1:29" ht="13.5" thickBot="1" x14ac:dyDescent="0.25">
      <c r="A2" t="s">
        <v>413</v>
      </c>
      <c r="B2" s="29" t="s">
        <v>415</v>
      </c>
    </row>
    <row r="3" spans="1:29" s="1" customFormat="1" ht="51.75" thickBot="1" x14ac:dyDescent="0.25">
      <c r="A3" s="9" t="s">
        <v>389</v>
      </c>
      <c r="B3" s="10" t="s">
        <v>390</v>
      </c>
      <c r="C3" s="10" t="s">
        <v>391</v>
      </c>
      <c r="D3" s="11" t="s">
        <v>392</v>
      </c>
      <c r="E3" s="12" t="s">
        <v>393</v>
      </c>
      <c r="F3" s="12" t="s">
        <v>394</v>
      </c>
      <c r="G3" s="13" t="s">
        <v>395</v>
      </c>
      <c r="H3" s="13" t="s">
        <v>394</v>
      </c>
      <c r="I3" s="12" t="s">
        <v>396</v>
      </c>
      <c r="J3" s="12" t="s">
        <v>394</v>
      </c>
      <c r="K3" s="13" t="s">
        <v>397</v>
      </c>
      <c r="L3" s="13" t="s">
        <v>394</v>
      </c>
      <c r="M3" s="12" t="s">
        <v>398</v>
      </c>
      <c r="N3" s="12" t="s">
        <v>394</v>
      </c>
      <c r="O3" s="13" t="s">
        <v>399</v>
      </c>
      <c r="P3" s="13" t="s">
        <v>394</v>
      </c>
      <c r="Q3" s="12" t="s">
        <v>400</v>
      </c>
      <c r="R3" s="12" t="s">
        <v>394</v>
      </c>
      <c r="S3" s="13" t="s">
        <v>401</v>
      </c>
      <c r="T3" s="13" t="s">
        <v>402</v>
      </c>
      <c r="U3" s="13" t="s">
        <v>394</v>
      </c>
      <c r="V3" s="12" t="s">
        <v>403</v>
      </c>
      <c r="W3" s="14" t="s">
        <v>394</v>
      </c>
      <c r="X3" s="17" t="s">
        <v>404</v>
      </c>
      <c r="Y3" s="17" t="s">
        <v>405</v>
      </c>
      <c r="Z3" s="13" t="s">
        <v>394</v>
      </c>
      <c r="AA3" s="12" t="s">
        <v>411</v>
      </c>
      <c r="AB3" s="12" t="s">
        <v>412</v>
      </c>
      <c r="AC3" s="12" t="s">
        <v>394</v>
      </c>
    </row>
    <row r="4" spans="1:29" x14ac:dyDescent="0.2">
      <c r="A4" s="6" t="s">
        <v>15</v>
      </c>
      <c r="B4" s="6" t="s">
        <v>16</v>
      </c>
      <c r="C4" s="6" t="s">
        <v>17</v>
      </c>
      <c r="D4" s="7">
        <f>+datos!E2</f>
        <v>8</v>
      </c>
      <c r="E4" s="7">
        <f>+datos!I2</f>
        <v>8</v>
      </c>
      <c r="F4" s="19">
        <f t="shared" ref="F4:F67" si="0">IF(D4=0,0,ROUND(E4/D4,2))</f>
        <v>1</v>
      </c>
      <c r="G4" s="7">
        <f>+datos!H2</f>
        <v>5</v>
      </c>
      <c r="H4" s="18">
        <f>+IF(D4=0,0,ROUND(G4/D4,2))</f>
        <v>0.63</v>
      </c>
      <c r="I4" s="7">
        <f>+datos!J2</f>
        <v>0</v>
      </c>
      <c r="J4" s="8">
        <f>IF(E4=0,0,ROUND(I4/E4,2))</f>
        <v>0</v>
      </c>
      <c r="K4" s="7">
        <f>+datos!K2</f>
        <v>3</v>
      </c>
      <c r="L4" s="18">
        <f>IF(D4=0,0,ROUND(K4/D4,2))</f>
        <v>0.38</v>
      </c>
      <c r="M4" s="7">
        <f>+datos!M2</f>
        <v>5</v>
      </c>
      <c r="N4" s="18">
        <f>IF(E4=0,0,ROUND(M4/E4,2))</f>
        <v>0.63</v>
      </c>
      <c r="O4" s="7">
        <f>+datos!N2</f>
        <v>5</v>
      </c>
      <c r="P4" s="18">
        <f>IF(E4=0,0,ROUND(O4/E4,2))</f>
        <v>0.63</v>
      </c>
      <c r="Q4" s="7">
        <f>+datos!O2</f>
        <v>10</v>
      </c>
      <c r="R4" s="18">
        <f>IF(E4=0,0,ROUND(Q4/E4,2))</f>
        <v>1.25</v>
      </c>
      <c r="S4" s="7">
        <f>+datos!P2</f>
        <v>5</v>
      </c>
      <c r="T4" s="7">
        <f>+datos!Q2</f>
        <v>3</v>
      </c>
      <c r="U4" s="18">
        <f>IF(S4=0,0,ROUND(T4/S4,2))</f>
        <v>0.6</v>
      </c>
      <c r="V4" s="7">
        <f>+datos!S2</f>
        <v>0</v>
      </c>
      <c r="W4" s="18">
        <f>IF(D4=0,0,ROUND(V4/D4,2))</f>
        <v>0</v>
      </c>
      <c r="X4" s="7">
        <f>+datos!G2</f>
        <v>0</v>
      </c>
      <c r="Y4" s="7">
        <f>+VLOOKUP(datos!$D2,[4]Anual!$A$9:$CP$300,94,FALSE)</f>
        <v>0</v>
      </c>
      <c r="Z4" s="8"/>
      <c r="AA4" s="7">
        <f>+datos!F2</f>
        <v>55</v>
      </c>
      <c r="AB4" s="7">
        <f>+datos!T2</f>
        <v>27</v>
      </c>
      <c r="AC4" s="18">
        <f>IF(AA4=0,0,ROUND(AB4/AA4,2))</f>
        <v>0.49</v>
      </c>
    </row>
    <row r="5" spans="1:29" x14ac:dyDescent="0.2">
      <c r="A5" s="2" t="s">
        <v>15</v>
      </c>
      <c r="B5" s="2" t="s">
        <v>16</v>
      </c>
      <c r="C5" s="2" t="s">
        <v>19</v>
      </c>
      <c r="D5" s="7">
        <f>+datos!E3</f>
        <v>9</v>
      </c>
      <c r="E5" s="7">
        <f>+datos!I3</f>
        <v>6</v>
      </c>
      <c r="F5" s="19">
        <f t="shared" si="0"/>
        <v>0.67</v>
      </c>
      <c r="G5" s="7">
        <f>+datos!H3</f>
        <v>6</v>
      </c>
      <c r="H5" s="18">
        <f t="shared" ref="H5:H68" si="1">+IF(D5=0,0,ROUND(G5/D5,2))</f>
        <v>0.67</v>
      </c>
      <c r="I5" s="7">
        <f>+datos!J3</f>
        <v>1</v>
      </c>
      <c r="J5" s="8">
        <f t="shared" ref="J5:J68" si="2">IF(E5=0,0,ROUND(I5/E5,2))</f>
        <v>0.17</v>
      </c>
      <c r="K5" s="7">
        <f>+datos!K3</f>
        <v>12</v>
      </c>
      <c r="L5" s="18">
        <f t="shared" ref="L5:L68" si="3">IF(D5=0,0,ROUND(K5/D5,2))</f>
        <v>1.33</v>
      </c>
      <c r="M5" s="7">
        <f>+datos!M3</f>
        <v>22</v>
      </c>
      <c r="N5" s="18">
        <f t="shared" ref="N5:N68" si="4">IF(E5=0,0,ROUND(M5/E5,2))</f>
        <v>3.67</v>
      </c>
      <c r="O5" s="7">
        <f>+datos!N3</f>
        <v>4</v>
      </c>
      <c r="P5" s="18">
        <f t="shared" ref="P5:P68" si="5">IF(E5=0,0,ROUND(O5/E5,2))</f>
        <v>0.67</v>
      </c>
      <c r="Q5" s="7">
        <f>+datos!O3</f>
        <v>8</v>
      </c>
      <c r="R5" s="18">
        <f t="shared" ref="R5:R68" si="6">IF(E5=0,0,ROUND(Q5/E5,2))</f>
        <v>1.33</v>
      </c>
      <c r="S5" s="7">
        <f>+datos!P3</f>
        <v>12</v>
      </c>
      <c r="T5" s="7">
        <f>+datos!Q3</f>
        <v>10</v>
      </c>
      <c r="U5" s="18">
        <f t="shared" ref="U5:U68" si="7">IF(S5=0,0,ROUND(T5/S5,2))</f>
        <v>0.83</v>
      </c>
      <c r="V5" s="7">
        <f>+datos!S3</f>
        <v>0</v>
      </c>
      <c r="W5" s="18">
        <f t="shared" ref="W5:W68" si="8">IF(D5=0,0,ROUND(V5/D5,2))</f>
        <v>0</v>
      </c>
      <c r="X5" s="7">
        <f>+datos!G3</f>
        <v>0</v>
      </c>
      <c r="Y5" s="7">
        <f>+VLOOKUP(datos!$D3,[4]Anual!$A$9:$CP$300,94,FALSE)</f>
        <v>0</v>
      </c>
      <c r="Z5" s="4"/>
      <c r="AA5" s="7">
        <f>+datos!F3</f>
        <v>62</v>
      </c>
      <c r="AB5" s="7">
        <f>+datos!T3</f>
        <v>41</v>
      </c>
      <c r="AC5" s="18">
        <f t="shared" ref="AC5:AC68" si="9">IF(AA5=0,0,ROUND(AB5/AA5,2))</f>
        <v>0.66</v>
      </c>
    </row>
    <row r="6" spans="1:29" x14ac:dyDescent="0.2">
      <c r="A6" s="2" t="s">
        <v>15</v>
      </c>
      <c r="B6" s="2" t="s">
        <v>16</v>
      </c>
      <c r="C6" s="2" t="s">
        <v>21</v>
      </c>
      <c r="D6" s="7">
        <f>+datos!E4</f>
        <v>94</v>
      </c>
      <c r="E6" s="7">
        <f>+datos!I4</f>
        <v>73</v>
      </c>
      <c r="F6" s="19">
        <f t="shared" si="0"/>
        <v>0.78</v>
      </c>
      <c r="G6" s="7">
        <f>+datos!H4</f>
        <v>56</v>
      </c>
      <c r="H6" s="18">
        <f t="shared" si="1"/>
        <v>0.6</v>
      </c>
      <c r="I6" s="7">
        <f>+datos!J4</f>
        <v>4</v>
      </c>
      <c r="J6" s="8">
        <f t="shared" si="2"/>
        <v>0.05</v>
      </c>
      <c r="K6" s="7">
        <f>+datos!K4</f>
        <v>41</v>
      </c>
      <c r="L6" s="18">
        <f t="shared" si="3"/>
        <v>0.44</v>
      </c>
      <c r="M6" s="7">
        <f>+datos!M4</f>
        <v>58</v>
      </c>
      <c r="N6" s="18">
        <f t="shared" si="4"/>
        <v>0.79</v>
      </c>
      <c r="O6" s="7">
        <f>+datos!N4</f>
        <v>50</v>
      </c>
      <c r="P6" s="18">
        <f t="shared" si="5"/>
        <v>0.68</v>
      </c>
      <c r="Q6" s="7">
        <f>+datos!O4</f>
        <v>90</v>
      </c>
      <c r="R6" s="18">
        <f t="shared" si="6"/>
        <v>1.23</v>
      </c>
      <c r="S6" s="7">
        <f>+datos!P4</f>
        <v>57</v>
      </c>
      <c r="T6" s="7">
        <f>+datos!Q4</f>
        <v>28</v>
      </c>
      <c r="U6" s="18">
        <f t="shared" si="7"/>
        <v>0.49</v>
      </c>
      <c r="V6" s="7">
        <f>+datos!S4</f>
        <v>6</v>
      </c>
      <c r="W6" s="18">
        <f t="shared" si="8"/>
        <v>0.06</v>
      </c>
      <c r="X6" s="7">
        <f>+datos!G4</f>
        <v>0</v>
      </c>
      <c r="Y6" s="7">
        <f>+VLOOKUP(datos!$D4,[4]Anual!$A$9:$CP$300,94,FALSE)</f>
        <v>0</v>
      </c>
      <c r="Z6" s="4"/>
      <c r="AA6" s="7">
        <f>+datos!F4</f>
        <v>248</v>
      </c>
      <c r="AB6" s="7">
        <f>+datos!T4</f>
        <v>243</v>
      </c>
      <c r="AC6" s="18">
        <f t="shared" si="9"/>
        <v>0.98</v>
      </c>
    </row>
    <row r="7" spans="1:29" x14ac:dyDescent="0.2">
      <c r="A7" s="2" t="s">
        <v>15</v>
      </c>
      <c r="B7" s="2" t="s">
        <v>16</v>
      </c>
      <c r="C7" s="2" t="s">
        <v>23</v>
      </c>
      <c r="D7" s="7">
        <f>+datos!E5</f>
        <v>54.333333333333336</v>
      </c>
      <c r="E7" s="7">
        <f>+datos!I5</f>
        <v>56</v>
      </c>
      <c r="F7" s="19">
        <f t="shared" si="0"/>
        <v>1.03</v>
      </c>
      <c r="G7" s="7">
        <f>+datos!H5</f>
        <v>44</v>
      </c>
      <c r="H7" s="18">
        <f t="shared" si="1"/>
        <v>0.81</v>
      </c>
      <c r="I7" s="7">
        <f>+datos!J5</f>
        <v>4</v>
      </c>
      <c r="J7" s="8">
        <f t="shared" si="2"/>
        <v>7.0000000000000007E-2</v>
      </c>
      <c r="K7" s="7">
        <f>+datos!K5</f>
        <v>34</v>
      </c>
      <c r="L7" s="18">
        <f t="shared" si="3"/>
        <v>0.63</v>
      </c>
      <c r="M7" s="7">
        <f>+datos!M5</f>
        <v>33</v>
      </c>
      <c r="N7" s="18">
        <f t="shared" si="4"/>
        <v>0.59</v>
      </c>
      <c r="O7" s="7">
        <f>+datos!N5</f>
        <v>56</v>
      </c>
      <c r="P7" s="18">
        <f t="shared" si="5"/>
        <v>1</v>
      </c>
      <c r="Q7" s="7">
        <f>+datos!O5</f>
        <v>56</v>
      </c>
      <c r="R7" s="18">
        <f t="shared" si="6"/>
        <v>1</v>
      </c>
      <c r="S7" s="7">
        <f>+datos!P5</f>
        <v>40</v>
      </c>
      <c r="T7" s="7">
        <f>+datos!Q5</f>
        <v>27</v>
      </c>
      <c r="U7" s="18">
        <f t="shared" si="7"/>
        <v>0.68</v>
      </c>
      <c r="V7" s="7">
        <f>+datos!S5</f>
        <v>0</v>
      </c>
      <c r="W7" s="18">
        <f t="shared" si="8"/>
        <v>0</v>
      </c>
      <c r="X7" s="7">
        <f>+datos!G5</f>
        <v>0</v>
      </c>
      <c r="Y7" s="7">
        <f>+VLOOKUP(datos!$D5,[4]Anual!$A$9:$CP$300,94,FALSE)</f>
        <v>0</v>
      </c>
      <c r="Z7" s="4"/>
      <c r="AA7" s="7">
        <f>+datos!F5</f>
        <v>161</v>
      </c>
      <c r="AB7" s="7">
        <f>+datos!T5</f>
        <v>153</v>
      </c>
      <c r="AC7" s="18">
        <f t="shared" si="9"/>
        <v>0.95</v>
      </c>
    </row>
    <row r="8" spans="1:29" x14ac:dyDescent="0.2">
      <c r="A8" s="2" t="s">
        <v>15</v>
      </c>
      <c r="B8" s="2" t="s">
        <v>16</v>
      </c>
      <c r="C8" s="2" t="s">
        <v>25</v>
      </c>
      <c r="D8" s="7">
        <f>+datos!E6</f>
        <v>15.333333333333334</v>
      </c>
      <c r="E8" s="7">
        <f>+datos!I6</f>
        <v>11</v>
      </c>
      <c r="F8" s="19">
        <f t="shared" si="0"/>
        <v>0.72</v>
      </c>
      <c r="G8" s="7">
        <f>+datos!H6</f>
        <v>10</v>
      </c>
      <c r="H8" s="18">
        <f t="shared" si="1"/>
        <v>0.65</v>
      </c>
      <c r="I8" s="7">
        <f>+datos!J6</f>
        <v>1</v>
      </c>
      <c r="J8" s="8">
        <f t="shared" si="2"/>
        <v>0.09</v>
      </c>
      <c r="K8" s="7">
        <f>+datos!K6</f>
        <v>7</v>
      </c>
      <c r="L8" s="18">
        <f t="shared" si="3"/>
        <v>0.46</v>
      </c>
      <c r="M8" s="7">
        <f>+datos!M6</f>
        <v>3</v>
      </c>
      <c r="N8" s="18">
        <f t="shared" si="4"/>
        <v>0.27</v>
      </c>
      <c r="O8" s="7">
        <f>+datos!N6</f>
        <v>9</v>
      </c>
      <c r="P8" s="18">
        <f t="shared" si="5"/>
        <v>0.82</v>
      </c>
      <c r="Q8" s="7">
        <f>+datos!O6</f>
        <v>8</v>
      </c>
      <c r="R8" s="18">
        <f t="shared" si="6"/>
        <v>0.73</v>
      </c>
      <c r="S8" s="7">
        <f>+datos!P6</f>
        <v>4</v>
      </c>
      <c r="T8" s="7">
        <f>+datos!Q6</f>
        <v>4</v>
      </c>
      <c r="U8" s="18">
        <f t="shared" si="7"/>
        <v>1</v>
      </c>
      <c r="V8" s="7">
        <f>+datos!S6</f>
        <v>1</v>
      </c>
      <c r="W8" s="18">
        <f t="shared" si="8"/>
        <v>7.0000000000000007E-2</v>
      </c>
      <c r="X8" s="7">
        <f>+datos!G6</f>
        <v>0</v>
      </c>
      <c r="Y8" s="7">
        <f>+VLOOKUP(datos!$D6,[4]Anual!$A$9:$CP$300,94,FALSE)</f>
        <v>0</v>
      </c>
      <c r="Z8" s="4"/>
      <c r="AA8" s="7">
        <f>+datos!F6</f>
        <v>31</v>
      </c>
      <c r="AB8" s="7">
        <f>+datos!T6</f>
        <v>38</v>
      </c>
      <c r="AC8" s="18">
        <f t="shared" si="9"/>
        <v>1.23</v>
      </c>
    </row>
    <row r="9" spans="1:29" x14ac:dyDescent="0.2">
      <c r="A9" s="2" t="s">
        <v>15</v>
      </c>
      <c r="B9" s="2" t="s">
        <v>16</v>
      </c>
      <c r="C9" s="2" t="s">
        <v>27</v>
      </c>
      <c r="D9" s="7">
        <f>+datos!E7</f>
        <v>194.33333333333334</v>
      </c>
      <c r="E9" s="7">
        <f>+datos!I7</f>
        <v>183</v>
      </c>
      <c r="F9" s="19">
        <f t="shared" si="0"/>
        <v>0.94</v>
      </c>
      <c r="G9" s="7">
        <f>+datos!H7</f>
        <v>138</v>
      </c>
      <c r="H9" s="18">
        <f t="shared" si="1"/>
        <v>0.71</v>
      </c>
      <c r="I9" s="7">
        <f>+datos!J7</f>
        <v>20</v>
      </c>
      <c r="J9" s="8">
        <f t="shared" si="2"/>
        <v>0.11</v>
      </c>
      <c r="K9" s="7">
        <f>+datos!K7</f>
        <v>71</v>
      </c>
      <c r="L9" s="18">
        <f t="shared" si="3"/>
        <v>0.37</v>
      </c>
      <c r="M9" s="7">
        <f>+datos!M7</f>
        <v>77</v>
      </c>
      <c r="N9" s="18">
        <f t="shared" si="4"/>
        <v>0.42</v>
      </c>
      <c r="O9" s="7">
        <f>+datos!N7</f>
        <v>144</v>
      </c>
      <c r="P9" s="18">
        <f t="shared" si="5"/>
        <v>0.79</v>
      </c>
      <c r="Q9" s="7">
        <f>+datos!O7</f>
        <v>227</v>
      </c>
      <c r="R9" s="18">
        <f t="shared" si="6"/>
        <v>1.24</v>
      </c>
      <c r="S9" s="7">
        <f>+datos!P7</f>
        <v>96</v>
      </c>
      <c r="T9" s="7">
        <f>+datos!Q7</f>
        <v>46</v>
      </c>
      <c r="U9" s="18">
        <f t="shared" si="7"/>
        <v>0.48</v>
      </c>
      <c r="V9" s="7">
        <f>+datos!S7</f>
        <v>5</v>
      </c>
      <c r="W9" s="18">
        <f t="shared" si="8"/>
        <v>0.03</v>
      </c>
      <c r="X9" s="7">
        <f>+datos!G7</f>
        <v>220.33333333333337</v>
      </c>
      <c r="Y9" s="7">
        <f>+VLOOKUP(datos!$D7,[4]Anual!$A$9:$CP$300,94,FALSE)</f>
        <v>34</v>
      </c>
      <c r="Z9" s="18">
        <f>IF(X9=0,0,ROUND(Y9/X9,2))</f>
        <v>0.15</v>
      </c>
      <c r="AA9" s="7">
        <f>+datos!F7</f>
        <v>374</v>
      </c>
      <c r="AB9" s="7">
        <f>+datos!T7</f>
        <v>395</v>
      </c>
      <c r="AC9" s="18">
        <f t="shared" si="9"/>
        <v>1.06</v>
      </c>
    </row>
    <row r="10" spans="1:29" x14ac:dyDescent="0.2">
      <c r="A10" s="2" t="s">
        <v>15</v>
      </c>
      <c r="B10" s="2" t="s">
        <v>16</v>
      </c>
      <c r="C10" s="2" t="s">
        <v>29</v>
      </c>
      <c r="D10" s="7">
        <f>+datos!E8</f>
        <v>19.333333333333332</v>
      </c>
      <c r="E10" s="7">
        <f>+datos!I8</f>
        <v>17</v>
      </c>
      <c r="F10" s="19">
        <f t="shared" si="0"/>
        <v>0.88</v>
      </c>
      <c r="G10" s="7">
        <f>+datos!H8</f>
        <v>16</v>
      </c>
      <c r="H10" s="18">
        <f t="shared" si="1"/>
        <v>0.83</v>
      </c>
      <c r="I10" s="7">
        <f>+datos!J8</f>
        <v>0</v>
      </c>
      <c r="J10" s="8">
        <f t="shared" si="2"/>
        <v>0</v>
      </c>
      <c r="K10" s="7">
        <f>+datos!K8</f>
        <v>6</v>
      </c>
      <c r="L10" s="18">
        <f t="shared" si="3"/>
        <v>0.31</v>
      </c>
      <c r="M10" s="7">
        <f>+datos!M8</f>
        <v>7</v>
      </c>
      <c r="N10" s="18">
        <f t="shared" si="4"/>
        <v>0.41</v>
      </c>
      <c r="O10" s="7">
        <f>+datos!N8</f>
        <v>17</v>
      </c>
      <c r="P10" s="18">
        <f t="shared" si="5"/>
        <v>1</v>
      </c>
      <c r="Q10" s="7">
        <f>+datos!O8</f>
        <v>21</v>
      </c>
      <c r="R10" s="18">
        <f t="shared" si="6"/>
        <v>1.24</v>
      </c>
      <c r="S10" s="7">
        <f>+datos!P8</f>
        <v>8</v>
      </c>
      <c r="T10" s="7">
        <f>+datos!Q8</f>
        <v>6</v>
      </c>
      <c r="U10" s="18">
        <f t="shared" si="7"/>
        <v>0.75</v>
      </c>
      <c r="V10" s="7">
        <f>+datos!S8</f>
        <v>0</v>
      </c>
      <c r="W10" s="18">
        <f t="shared" si="8"/>
        <v>0</v>
      </c>
      <c r="X10" s="7">
        <f>+datos!G8</f>
        <v>0</v>
      </c>
      <c r="Y10" s="7">
        <f>+VLOOKUP(datos!$D8,[4]Anual!$A$9:$CP$300,94,FALSE)</f>
        <v>0</v>
      </c>
      <c r="Z10" s="4"/>
      <c r="AA10" s="7">
        <f>+datos!F8</f>
        <v>93</v>
      </c>
      <c r="AB10" s="7">
        <f>+datos!T8</f>
        <v>73</v>
      </c>
      <c r="AC10" s="18">
        <f t="shared" si="9"/>
        <v>0.78</v>
      </c>
    </row>
    <row r="11" spans="1:29" x14ac:dyDescent="0.2">
      <c r="A11" s="2" t="s">
        <v>15</v>
      </c>
      <c r="B11" s="2" t="s">
        <v>15</v>
      </c>
      <c r="C11" s="2" t="s">
        <v>31</v>
      </c>
      <c r="D11" s="7">
        <f>+datos!E9</f>
        <v>317.33333333333331</v>
      </c>
      <c r="E11" s="7">
        <f>+datos!I9</f>
        <v>355</v>
      </c>
      <c r="F11" s="19">
        <f t="shared" si="0"/>
        <v>1.1200000000000001</v>
      </c>
      <c r="G11" s="7">
        <f>+datos!H9</f>
        <v>193</v>
      </c>
      <c r="H11" s="18">
        <f t="shared" si="1"/>
        <v>0.61</v>
      </c>
      <c r="I11" s="7">
        <f>+datos!J9</f>
        <v>19</v>
      </c>
      <c r="J11" s="8">
        <f t="shared" si="2"/>
        <v>0.05</v>
      </c>
      <c r="K11" s="7">
        <f>+datos!K9</f>
        <v>102</v>
      </c>
      <c r="L11" s="18">
        <f t="shared" si="3"/>
        <v>0.32</v>
      </c>
      <c r="M11" s="7">
        <f>+datos!M9</f>
        <v>126</v>
      </c>
      <c r="N11" s="18">
        <f t="shared" si="4"/>
        <v>0.35</v>
      </c>
      <c r="O11" s="7">
        <f>+datos!N9</f>
        <v>303</v>
      </c>
      <c r="P11" s="18">
        <f t="shared" si="5"/>
        <v>0.85</v>
      </c>
      <c r="Q11" s="7">
        <f>+datos!O9</f>
        <v>389</v>
      </c>
      <c r="R11" s="18">
        <f t="shared" si="6"/>
        <v>1.1000000000000001</v>
      </c>
      <c r="S11" s="7">
        <f>+datos!P9</f>
        <v>141</v>
      </c>
      <c r="T11" s="7">
        <f>+datos!Q9</f>
        <v>35</v>
      </c>
      <c r="U11" s="18">
        <f t="shared" si="7"/>
        <v>0.25</v>
      </c>
      <c r="V11" s="7">
        <f>+datos!S9</f>
        <v>60</v>
      </c>
      <c r="W11" s="18">
        <f t="shared" si="8"/>
        <v>0.19</v>
      </c>
      <c r="X11" s="7">
        <f>+datos!G9</f>
        <v>0</v>
      </c>
      <c r="Y11" s="7">
        <f>+VLOOKUP(datos!$D9,[4]Anual!$A$9:$CP$300,94,FALSE)</f>
        <v>0</v>
      </c>
      <c r="Z11" s="4"/>
      <c r="AA11" s="7">
        <f>+datos!F9</f>
        <v>2964</v>
      </c>
      <c r="AB11" s="7">
        <f>+datos!T9</f>
        <v>302</v>
      </c>
      <c r="AC11" s="18">
        <f t="shared" si="9"/>
        <v>0.1</v>
      </c>
    </row>
    <row r="12" spans="1:29" x14ac:dyDescent="0.2">
      <c r="A12" s="2" t="s">
        <v>15</v>
      </c>
      <c r="B12" s="2" t="s">
        <v>15</v>
      </c>
      <c r="C12" s="2" t="s">
        <v>33</v>
      </c>
      <c r="D12" s="7">
        <f>+datos!E10</f>
        <v>222.66666666666666</v>
      </c>
      <c r="E12" s="7">
        <f>+datos!I10</f>
        <v>251</v>
      </c>
      <c r="F12" s="19">
        <f t="shared" si="0"/>
        <v>1.1299999999999999</v>
      </c>
      <c r="G12" s="7">
        <f>+datos!H10</f>
        <v>160</v>
      </c>
      <c r="H12" s="18">
        <f t="shared" si="1"/>
        <v>0.72</v>
      </c>
      <c r="I12" s="7">
        <f>+datos!J10</f>
        <v>31</v>
      </c>
      <c r="J12" s="8">
        <f t="shared" si="2"/>
        <v>0.12</v>
      </c>
      <c r="K12" s="7">
        <f>+datos!K10</f>
        <v>112</v>
      </c>
      <c r="L12" s="18">
        <f t="shared" si="3"/>
        <v>0.5</v>
      </c>
      <c r="M12" s="7">
        <f>+datos!M10</f>
        <v>28</v>
      </c>
      <c r="N12" s="18">
        <f t="shared" si="4"/>
        <v>0.11</v>
      </c>
      <c r="O12" s="7">
        <f>+datos!N10</f>
        <v>248</v>
      </c>
      <c r="P12" s="18">
        <f t="shared" si="5"/>
        <v>0.99</v>
      </c>
      <c r="Q12" s="7">
        <f>+datos!O10</f>
        <v>277</v>
      </c>
      <c r="R12" s="18">
        <f t="shared" si="6"/>
        <v>1.1000000000000001</v>
      </c>
      <c r="S12" s="7">
        <f>+datos!P10</f>
        <v>127</v>
      </c>
      <c r="T12" s="7">
        <f>+datos!Q10</f>
        <v>43</v>
      </c>
      <c r="U12" s="18">
        <f t="shared" si="7"/>
        <v>0.34</v>
      </c>
      <c r="V12" s="7">
        <f>+datos!S10</f>
        <v>11</v>
      </c>
      <c r="W12" s="18">
        <f t="shared" si="8"/>
        <v>0.05</v>
      </c>
      <c r="X12" s="7">
        <f>+datos!G10</f>
        <v>0</v>
      </c>
      <c r="Y12" s="7">
        <f>+VLOOKUP(datos!$D10,[4]Anual!$A$9:$CP$300,94,FALSE)</f>
        <v>0</v>
      </c>
      <c r="Z12" s="4"/>
      <c r="AA12" s="7">
        <f>+datos!F10</f>
        <v>1036</v>
      </c>
      <c r="AB12" s="7">
        <f>+datos!T10</f>
        <v>369</v>
      </c>
      <c r="AC12" s="18">
        <f t="shared" si="9"/>
        <v>0.36</v>
      </c>
    </row>
    <row r="13" spans="1:29" x14ac:dyDescent="0.2">
      <c r="A13" s="2" t="s">
        <v>15</v>
      </c>
      <c r="B13" s="2" t="s">
        <v>15</v>
      </c>
      <c r="C13" s="2" t="s">
        <v>35</v>
      </c>
      <c r="D13" s="7">
        <f>+datos!E11</f>
        <v>386.33333333333331</v>
      </c>
      <c r="E13" s="7">
        <f>+datos!I11</f>
        <v>413</v>
      </c>
      <c r="F13" s="19">
        <f t="shared" si="0"/>
        <v>1.07</v>
      </c>
      <c r="G13" s="7">
        <f>+datos!H11</f>
        <v>267</v>
      </c>
      <c r="H13" s="18">
        <f t="shared" si="1"/>
        <v>0.69</v>
      </c>
      <c r="I13" s="7">
        <f>+datos!J11</f>
        <v>33</v>
      </c>
      <c r="J13" s="8">
        <f t="shared" si="2"/>
        <v>0.08</v>
      </c>
      <c r="K13" s="7">
        <f>+datos!K11</f>
        <v>207</v>
      </c>
      <c r="L13" s="18">
        <f t="shared" si="3"/>
        <v>0.54</v>
      </c>
      <c r="M13" s="7">
        <f>+datos!M11</f>
        <v>174</v>
      </c>
      <c r="N13" s="18">
        <f t="shared" si="4"/>
        <v>0.42</v>
      </c>
      <c r="O13" s="7">
        <f>+datos!N11</f>
        <v>417</v>
      </c>
      <c r="P13" s="18">
        <f t="shared" si="5"/>
        <v>1.01</v>
      </c>
      <c r="Q13" s="7">
        <f>+datos!O11</f>
        <v>566</v>
      </c>
      <c r="R13" s="18">
        <f t="shared" si="6"/>
        <v>1.37</v>
      </c>
      <c r="S13" s="7">
        <f>+datos!P11</f>
        <v>184</v>
      </c>
      <c r="T13" s="7">
        <f>+datos!Q11</f>
        <v>78</v>
      </c>
      <c r="U13" s="18">
        <f t="shared" si="7"/>
        <v>0.42</v>
      </c>
      <c r="V13" s="7">
        <f>+datos!S11</f>
        <v>20</v>
      </c>
      <c r="W13" s="18">
        <f t="shared" si="8"/>
        <v>0.05</v>
      </c>
      <c r="X13" s="7">
        <f>+datos!G11</f>
        <v>500.33333333333326</v>
      </c>
      <c r="Y13" s="7">
        <f>+VLOOKUP(datos!$D11,[4]Anual!$A$9:$CP$300,94,FALSE)</f>
        <v>185</v>
      </c>
      <c r="Z13" s="18">
        <f>IF(X13=0,0,ROUND(Y13/X13,2))</f>
        <v>0.37</v>
      </c>
      <c r="AA13" s="7">
        <f>+datos!F11</f>
        <v>1474</v>
      </c>
      <c r="AB13" s="7">
        <f>+datos!T11</f>
        <v>505</v>
      </c>
      <c r="AC13" s="18">
        <f t="shared" si="9"/>
        <v>0.34</v>
      </c>
    </row>
    <row r="14" spans="1:29" x14ac:dyDescent="0.2">
      <c r="A14" s="2" t="s">
        <v>15</v>
      </c>
      <c r="B14" s="2" t="s">
        <v>15</v>
      </c>
      <c r="C14" s="2" t="s">
        <v>37</v>
      </c>
      <c r="D14" s="7">
        <f>+datos!E12</f>
        <v>753.33333333333337</v>
      </c>
      <c r="E14" s="7">
        <f>+datos!I12</f>
        <v>625</v>
      </c>
      <c r="F14" s="19">
        <f t="shared" si="0"/>
        <v>0.83</v>
      </c>
      <c r="G14" s="7">
        <f>+datos!H12</f>
        <v>333</v>
      </c>
      <c r="H14" s="18">
        <f t="shared" si="1"/>
        <v>0.44</v>
      </c>
      <c r="I14" s="7">
        <f>+datos!J12</f>
        <v>32</v>
      </c>
      <c r="J14" s="8">
        <f t="shared" si="2"/>
        <v>0.05</v>
      </c>
      <c r="K14" s="7">
        <f>+datos!K12</f>
        <v>228</v>
      </c>
      <c r="L14" s="18">
        <f t="shared" si="3"/>
        <v>0.3</v>
      </c>
      <c r="M14" s="7">
        <f>+datos!M12</f>
        <v>215</v>
      </c>
      <c r="N14" s="18">
        <f t="shared" si="4"/>
        <v>0.34</v>
      </c>
      <c r="O14" s="7">
        <f>+datos!N12</f>
        <v>512</v>
      </c>
      <c r="P14" s="18">
        <f t="shared" si="5"/>
        <v>0.82</v>
      </c>
      <c r="Q14" s="7">
        <f>+datos!O12</f>
        <v>509</v>
      </c>
      <c r="R14" s="18">
        <f t="shared" si="6"/>
        <v>0.81</v>
      </c>
      <c r="S14" s="7">
        <f>+datos!P12</f>
        <v>283</v>
      </c>
      <c r="T14" s="7">
        <f>+datos!Q12</f>
        <v>72</v>
      </c>
      <c r="U14" s="18">
        <f t="shared" si="7"/>
        <v>0.25</v>
      </c>
      <c r="V14" s="7">
        <f>+datos!S12</f>
        <v>77</v>
      </c>
      <c r="W14" s="18">
        <f t="shared" si="8"/>
        <v>0.1</v>
      </c>
      <c r="X14" s="7">
        <f>+datos!G12</f>
        <v>636.33333333333348</v>
      </c>
      <c r="Y14" s="7">
        <f>+VLOOKUP(datos!$D12,[4]Anual!$A$9:$CP$300,94,FALSE)</f>
        <v>250</v>
      </c>
      <c r="Z14" s="18">
        <f>IF(X14=0,0,ROUND(Y14/X14,2))</f>
        <v>0.39</v>
      </c>
      <c r="AA14" s="7">
        <f>+datos!F12</f>
        <v>2210</v>
      </c>
      <c r="AB14" s="7">
        <f>+datos!T12</f>
        <v>737</v>
      </c>
      <c r="AC14" s="18">
        <f t="shared" si="9"/>
        <v>0.33</v>
      </c>
    </row>
    <row r="15" spans="1:29" x14ac:dyDescent="0.2">
      <c r="A15" s="2" t="s">
        <v>15</v>
      </c>
      <c r="B15" s="2" t="s">
        <v>15</v>
      </c>
      <c r="C15" s="2" t="s">
        <v>39</v>
      </c>
      <c r="D15" s="7">
        <f>+datos!E13</f>
        <v>343</v>
      </c>
      <c r="E15" s="7">
        <f>+datos!I13</f>
        <v>339</v>
      </c>
      <c r="F15" s="19">
        <f t="shared" si="0"/>
        <v>0.99</v>
      </c>
      <c r="G15" s="7">
        <f>+datos!H13</f>
        <v>197</v>
      </c>
      <c r="H15" s="18">
        <f t="shared" si="1"/>
        <v>0.56999999999999995</v>
      </c>
      <c r="I15" s="7">
        <f>+datos!J13</f>
        <v>25</v>
      </c>
      <c r="J15" s="8">
        <f t="shared" si="2"/>
        <v>7.0000000000000007E-2</v>
      </c>
      <c r="K15" s="7">
        <f>+datos!K13</f>
        <v>187</v>
      </c>
      <c r="L15" s="18">
        <f t="shared" si="3"/>
        <v>0.55000000000000004</v>
      </c>
      <c r="M15" s="7">
        <f>+datos!M13</f>
        <v>272</v>
      </c>
      <c r="N15" s="18">
        <f t="shared" si="4"/>
        <v>0.8</v>
      </c>
      <c r="O15" s="7">
        <f>+datos!N13</f>
        <v>315</v>
      </c>
      <c r="P15" s="18">
        <f t="shared" si="5"/>
        <v>0.93</v>
      </c>
      <c r="Q15" s="7">
        <f>+datos!O13</f>
        <v>362</v>
      </c>
      <c r="R15" s="18">
        <f t="shared" si="6"/>
        <v>1.07</v>
      </c>
      <c r="S15" s="7">
        <f>+datos!P13</f>
        <v>302</v>
      </c>
      <c r="T15" s="7">
        <f>+datos!Q13</f>
        <v>295</v>
      </c>
      <c r="U15" s="18">
        <f t="shared" si="7"/>
        <v>0.98</v>
      </c>
      <c r="V15" s="7">
        <f>+datos!S13</f>
        <v>138</v>
      </c>
      <c r="W15" s="18">
        <f t="shared" si="8"/>
        <v>0.4</v>
      </c>
      <c r="X15" s="7">
        <f>+datos!G13</f>
        <v>0</v>
      </c>
      <c r="Y15" s="7">
        <f>+VLOOKUP(datos!$D13,[4]Anual!$A$9:$CP$300,94,FALSE)</f>
        <v>0</v>
      </c>
      <c r="Z15" s="18"/>
      <c r="AA15" s="7">
        <f>+datos!F13</f>
        <v>1095</v>
      </c>
      <c r="AB15" s="7">
        <f>+datos!T13</f>
        <v>336</v>
      </c>
      <c r="AC15" s="18">
        <f t="shared" si="9"/>
        <v>0.31</v>
      </c>
    </row>
    <row r="16" spans="1:29" x14ac:dyDescent="0.2">
      <c r="A16" s="2" t="s">
        <v>15</v>
      </c>
      <c r="B16" s="2" t="s">
        <v>15</v>
      </c>
      <c r="C16" s="2" t="s">
        <v>41</v>
      </c>
      <c r="D16" s="7">
        <f>+datos!E14</f>
        <v>276</v>
      </c>
      <c r="E16" s="7">
        <f>+datos!I14</f>
        <v>278</v>
      </c>
      <c r="F16" s="19">
        <f t="shared" si="0"/>
        <v>1.01</v>
      </c>
      <c r="G16" s="7">
        <f>+datos!H14</f>
        <v>167</v>
      </c>
      <c r="H16" s="18">
        <f t="shared" si="1"/>
        <v>0.61</v>
      </c>
      <c r="I16" s="7">
        <f>+datos!J14</f>
        <v>13</v>
      </c>
      <c r="J16" s="8">
        <f t="shared" si="2"/>
        <v>0.05</v>
      </c>
      <c r="K16" s="7">
        <f>+datos!K14</f>
        <v>119</v>
      </c>
      <c r="L16" s="18">
        <f t="shared" si="3"/>
        <v>0.43</v>
      </c>
      <c r="M16" s="7">
        <f>+datos!M14</f>
        <v>51</v>
      </c>
      <c r="N16" s="18">
        <f t="shared" si="4"/>
        <v>0.18</v>
      </c>
      <c r="O16" s="7">
        <f>+datos!N14</f>
        <v>273</v>
      </c>
      <c r="P16" s="18">
        <f t="shared" si="5"/>
        <v>0.98</v>
      </c>
      <c r="Q16" s="7">
        <f>+datos!O14</f>
        <v>314</v>
      </c>
      <c r="R16" s="18">
        <f t="shared" si="6"/>
        <v>1.1299999999999999</v>
      </c>
      <c r="S16" s="7">
        <f>+datos!P14</f>
        <v>158</v>
      </c>
      <c r="T16" s="7">
        <f>+datos!Q14</f>
        <v>62</v>
      </c>
      <c r="U16" s="18">
        <f t="shared" si="7"/>
        <v>0.39</v>
      </c>
      <c r="V16" s="7">
        <f>+datos!S14</f>
        <v>1</v>
      </c>
      <c r="W16" s="18">
        <f t="shared" si="8"/>
        <v>0</v>
      </c>
      <c r="X16" s="7">
        <f>+datos!G14</f>
        <v>0</v>
      </c>
      <c r="Y16" s="7">
        <f>+VLOOKUP(datos!$D14,[4]Anual!$A$9:$CP$300,94,FALSE)</f>
        <v>0</v>
      </c>
      <c r="Z16" s="18"/>
      <c r="AA16" s="7">
        <f>+datos!F14</f>
        <v>1603</v>
      </c>
      <c r="AB16" s="7">
        <f>+datos!T14</f>
        <v>258</v>
      </c>
      <c r="AC16" s="18">
        <f t="shared" si="9"/>
        <v>0.16</v>
      </c>
    </row>
    <row r="17" spans="1:29" x14ac:dyDescent="0.2">
      <c r="A17" s="2" t="s">
        <v>15</v>
      </c>
      <c r="B17" s="2" t="s">
        <v>15</v>
      </c>
      <c r="C17" s="2" t="s">
        <v>43</v>
      </c>
      <c r="D17" s="7">
        <f>+datos!E15</f>
        <v>179.66666666666666</v>
      </c>
      <c r="E17" s="7">
        <f>+datos!I15</f>
        <v>196</v>
      </c>
      <c r="F17" s="19">
        <f t="shared" si="0"/>
        <v>1.0900000000000001</v>
      </c>
      <c r="G17" s="7">
        <f>+datos!H15</f>
        <v>105</v>
      </c>
      <c r="H17" s="18">
        <f t="shared" si="1"/>
        <v>0.57999999999999996</v>
      </c>
      <c r="I17" s="7">
        <f>+datos!J15</f>
        <v>24</v>
      </c>
      <c r="J17" s="8">
        <f t="shared" si="2"/>
        <v>0.12</v>
      </c>
      <c r="K17" s="7">
        <f>+datos!K15</f>
        <v>92</v>
      </c>
      <c r="L17" s="18">
        <f t="shared" si="3"/>
        <v>0.51</v>
      </c>
      <c r="M17" s="7">
        <f>+datos!M15</f>
        <v>78</v>
      </c>
      <c r="N17" s="18">
        <f t="shared" si="4"/>
        <v>0.4</v>
      </c>
      <c r="O17" s="7">
        <f>+datos!N15</f>
        <v>183</v>
      </c>
      <c r="P17" s="18">
        <f t="shared" si="5"/>
        <v>0.93</v>
      </c>
      <c r="Q17" s="7">
        <f>+datos!O15</f>
        <v>221</v>
      </c>
      <c r="R17" s="18">
        <f t="shared" si="6"/>
        <v>1.1299999999999999</v>
      </c>
      <c r="S17" s="7">
        <f>+datos!P15</f>
        <v>117</v>
      </c>
      <c r="T17" s="7">
        <f>+datos!Q15</f>
        <v>73</v>
      </c>
      <c r="U17" s="18">
        <f t="shared" si="7"/>
        <v>0.62</v>
      </c>
      <c r="V17" s="7">
        <f>+datos!S15</f>
        <v>0</v>
      </c>
      <c r="W17" s="18">
        <f t="shared" si="8"/>
        <v>0</v>
      </c>
      <c r="X17" s="7">
        <f>+datos!G15</f>
        <v>0</v>
      </c>
      <c r="Y17" s="7">
        <f>+VLOOKUP(datos!$D15,[4]Anual!$A$9:$CP$300,94,FALSE)</f>
        <v>0</v>
      </c>
      <c r="Z17" s="18"/>
      <c r="AA17" s="7">
        <f>+datos!F15</f>
        <v>1021</v>
      </c>
      <c r="AB17" s="7">
        <f>+datos!T15</f>
        <v>216</v>
      </c>
      <c r="AC17" s="18">
        <f t="shared" si="9"/>
        <v>0.21</v>
      </c>
    </row>
    <row r="18" spans="1:29" x14ac:dyDescent="0.2">
      <c r="A18" s="2" t="s">
        <v>15</v>
      </c>
      <c r="B18" s="2" t="s">
        <v>45</v>
      </c>
      <c r="C18" s="2" t="s">
        <v>46</v>
      </c>
      <c r="D18" s="7">
        <f>+datos!E16</f>
        <v>23.333333333333332</v>
      </c>
      <c r="E18" s="7">
        <f>+datos!I16</f>
        <v>29</v>
      </c>
      <c r="F18" s="19">
        <f t="shared" si="0"/>
        <v>1.24</v>
      </c>
      <c r="G18" s="7">
        <f>+datos!H16</f>
        <v>14</v>
      </c>
      <c r="H18" s="18">
        <f t="shared" si="1"/>
        <v>0.6</v>
      </c>
      <c r="I18" s="7">
        <f>+datos!J16</f>
        <v>4</v>
      </c>
      <c r="J18" s="8">
        <f t="shared" si="2"/>
        <v>0.14000000000000001</v>
      </c>
      <c r="K18" s="7">
        <f>+datos!K16</f>
        <v>16</v>
      </c>
      <c r="L18" s="18">
        <f t="shared" si="3"/>
        <v>0.69</v>
      </c>
      <c r="M18" s="7">
        <f>+datos!M16</f>
        <v>19</v>
      </c>
      <c r="N18" s="18">
        <f t="shared" si="4"/>
        <v>0.66</v>
      </c>
      <c r="O18" s="7">
        <f>+datos!N16</f>
        <v>30</v>
      </c>
      <c r="P18" s="18">
        <f t="shared" si="5"/>
        <v>1.03</v>
      </c>
      <c r="Q18" s="7">
        <f>+datos!O16</f>
        <v>33</v>
      </c>
      <c r="R18" s="18">
        <f t="shared" si="6"/>
        <v>1.1399999999999999</v>
      </c>
      <c r="S18" s="7">
        <f>+datos!P16</f>
        <v>21</v>
      </c>
      <c r="T18" s="7">
        <f>+datos!Q16</f>
        <v>9</v>
      </c>
      <c r="U18" s="18">
        <f t="shared" si="7"/>
        <v>0.43</v>
      </c>
      <c r="V18" s="7">
        <f>+datos!S16</f>
        <v>0</v>
      </c>
      <c r="W18" s="18">
        <f t="shared" si="8"/>
        <v>0</v>
      </c>
      <c r="X18" s="7">
        <f>+datos!G16</f>
        <v>0</v>
      </c>
      <c r="Y18" s="7">
        <f>+VLOOKUP(datos!$D16,[4]Anual!$A$9:$CP$300,94,FALSE)</f>
        <v>0</v>
      </c>
      <c r="Z18" s="18"/>
      <c r="AA18" s="7">
        <f>+datos!F16</f>
        <v>51</v>
      </c>
      <c r="AB18" s="7">
        <f>+datos!T16</f>
        <v>59</v>
      </c>
      <c r="AC18" s="18">
        <f t="shared" si="9"/>
        <v>1.1599999999999999</v>
      </c>
    </row>
    <row r="19" spans="1:29" x14ac:dyDescent="0.2">
      <c r="A19" s="2" t="s">
        <v>15</v>
      </c>
      <c r="B19" s="2" t="s">
        <v>45</v>
      </c>
      <c r="C19" s="2" t="s">
        <v>48</v>
      </c>
      <c r="D19" s="7">
        <f>+datos!E17</f>
        <v>180</v>
      </c>
      <c r="E19" s="7">
        <f>+datos!I17</f>
        <v>179</v>
      </c>
      <c r="F19" s="19">
        <f t="shared" si="0"/>
        <v>0.99</v>
      </c>
      <c r="G19" s="7">
        <f>+datos!H17</f>
        <v>115</v>
      </c>
      <c r="H19" s="18">
        <f t="shared" si="1"/>
        <v>0.64</v>
      </c>
      <c r="I19" s="7">
        <f>+datos!J17</f>
        <v>20</v>
      </c>
      <c r="J19" s="8">
        <f t="shared" si="2"/>
        <v>0.11</v>
      </c>
      <c r="K19" s="7">
        <f>+datos!K17</f>
        <v>116</v>
      </c>
      <c r="L19" s="18">
        <f t="shared" si="3"/>
        <v>0.64</v>
      </c>
      <c r="M19" s="7">
        <f>+datos!M17</f>
        <v>111</v>
      </c>
      <c r="N19" s="18">
        <f t="shared" si="4"/>
        <v>0.62</v>
      </c>
      <c r="O19" s="7">
        <f>+datos!N17</f>
        <v>180</v>
      </c>
      <c r="P19" s="18">
        <f t="shared" si="5"/>
        <v>1.01</v>
      </c>
      <c r="Q19" s="7">
        <f>+datos!O17</f>
        <v>223</v>
      </c>
      <c r="R19" s="18">
        <f t="shared" si="6"/>
        <v>1.25</v>
      </c>
      <c r="S19" s="7">
        <f>+datos!P17</f>
        <v>114</v>
      </c>
      <c r="T19" s="7">
        <f>+datos!Q17</f>
        <v>57</v>
      </c>
      <c r="U19" s="18">
        <f t="shared" si="7"/>
        <v>0.5</v>
      </c>
      <c r="V19" s="7">
        <f>+datos!S17</f>
        <v>3</v>
      </c>
      <c r="W19" s="18">
        <f t="shared" si="8"/>
        <v>0.02</v>
      </c>
      <c r="X19" s="7">
        <f>+datos!G17</f>
        <v>241</v>
      </c>
      <c r="Y19" s="7">
        <f>+VLOOKUP(datos!$D17,[4]Anual!$A$9:$CP$300,94,FALSE)</f>
        <v>93</v>
      </c>
      <c r="Z19" s="18">
        <f>IF(X19=0,0,ROUND(Y19/X19,2))</f>
        <v>0.39</v>
      </c>
      <c r="AA19" s="7">
        <f>+datos!F17</f>
        <v>443</v>
      </c>
      <c r="AB19" s="7">
        <f>+datos!T17</f>
        <v>353</v>
      </c>
      <c r="AC19" s="18">
        <f t="shared" si="9"/>
        <v>0.8</v>
      </c>
    </row>
    <row r="20" spans="1:29" x14ac:dyDescent="0.2">
      <c r="A20" s="2" t="s">
        <v>15</v>
      </c>
      <c r="B20" s="2" t="s">
        <v>45</v>
      </c>
      <c r="C20" s="2" t="s">
        <v>50</v>
      </c>
      <c r="D20" s="7">
        <f>+datos!E18</f>
        <v>37.666666666666664</v>
      </c>
      <c r="E20" s="7">
        <f>+datos!I18</f>
        <v>53</v>
      </c>
      <c r="F20" s="19">
        <f t="shared" si="0"/>
        <v>1.41</v>
      </c>
      <c r="G20" s="7">
        <f>+datos!H18</f>
        <v>37</v>
      </c>
      <c r="H20" s="18">
        <f t="shared" si="1"/>
        <v>0.98</v>
      </c>
      <c r="I20" s="7">
        <f>+datos!J18</f>
        <v>5</v>
      </c>
      <c r="J20" s="8">
        <f t="shared" si="2"/>
        <v>0.09</v>
      </c>
      <c r="K20" s="7">
        <f>+datos!K18</f>
        <v>31</v>
      </c>
      <c r="L20" s="18">
        <f t="shared" si="3"/>
        <v>0.82</v>
      </c>
      <c r="M20" s="7">
        <f>+datos!M18</f>
        <v>28</v>
      </c>
      <c r="N20" s="18">
        <f t="shared" si="4"/>
        <v>0.53</v>
      </c>
      <c r="O20" s="7">
        <f>+datos!N18</f>
        <v>36</v>
      </c>
      <c r="P20" s="18">
        <f t="shared" si="5"/>
        <v>0.68</v>
      </c>
      <c r="Q20" s="7">
        <f>+datos!O18</f>
        <v>53</v>
      </c>
      <c r="R20" s="18">
        <f t="shared" si="6"/>
        <v>1</v>
      </c>
      <c r="S20" s="7">
        <f>+datos!P18</f>
        <v>34</v>
      </c>
      <c r="T20" s="7">
        <f>+datos!Q18</f>
        <v>5</v>
      </c>
      <c r="U20" s="18">
        <f t="shared" si="7"/>
        <v>0.15</v>
      </c>
      <c r="V20" s="7">
        <f>+datos!S18</f>
        <v>0</v>
      </c>
      <c r="W20" s="18">
        <f t="shared" si="8"/>
        <v>0</v>
      </c>
      <c r="X20" s="7">
        <f>+datos!G18</f>
        <v>0</v>
      </c>
      <c r="Y20" s="7">
        <f>+VLOOKUP(datos!$D18,[4]Anual!$A$9:$CP$300,94,FALSE)</f>
        <v>0</v>
      </c>
      <c r="Z20" s="18"/>
      <c r="AA20" s="7">
        <f>+datos!F18</f>
        <v>193</v>
      </c>
      <c r="AB20" s="7">
        <f>+datos!T18</f>
        <v>170</v>
      </c>
      <c r="AC20" s="18">
        <f t="shared" si="9"/>
        <v>0.88</v>
      </c>
    </row>
    <row r="21" spans="1:29" x14ac:dyDescent="0.2">
      <c r="A21" s="2" t="s">
        <v>15</v>
      </c>
      <c r="B21" s="2" t="s">
        <v>52</v>
      </c>
      <c r="C21" s="2" t="s">
        <v>53</v>
      </c>
      <c r="D21" s="7">
        <f>+datos!E19</f>
        <v>37</v>
      </c>
      <c r="E21" s="7">
        <f>+datos!I19</f>
        <v>31</v>
      </c>
      <c r="F21" s="19">
        <f t="shared" si="0"/>
        <v>0.84</v>
      </c>
      <c r="G21" s="7">
        <f>+datos!H19</f>
        <v>27</v>
      </c>
      <c r="H21" s="18">
        <f t="shared" si="1"/>
        <v>0.73</v>
      </c>
      <c r="I21" s="7">
        <f>+datos!J19</f>
        <v>2</v>
      </c>
      <c r="J21" s="8">
        <f t="shared" si="2"/>
        <v>0.06</v>
      </c>
      <c r="K21" s="7">
        <f>+datos!K19</f>
        <v>18</v>
      </c>
      <c r="L21" s="18">
        <f t="shared" si="3"/>
        <v>0.49</v>
      </c>
      <c r="M21" s="7">
        <f>+datos!M19</f>
        <v>13</v>
      </c>
      <c r="N21" s="18">
        <f t="shared" si="4"/>
        <v>0.42</v>
      </c>
      <c r="O21" s="7">
        <f>+datos!N19</f>
        <v>26</v>
      </c>
      <c r="P21" s="18">
        <f t="shared" si="5"/>
        <v>0.84</v>
      </c>
      <c r="Q21" s="7">
        <f>+datos!O19</f>
        <v>32</v>
      </c>
      <c r="R21" s="18">
        <f t="shared" si="6"/>
        <v>1.03</v>
      </c>
      <c r="S21" s="7">
        <f>+datos!P19</f>
        <v>30</v>
      </c>
      <c r="T21" s="7">
        <f>+datos!Q19</f>
        <v>30</v>
      </c>
      <c r="U21" s="18">
        <f t="shared" si="7"/>
        <v>1</v>
      </c>
      <c r="V21" s="7">
        <f>+datos!S19</f>
        <v>2</v>
      </c>
      <c r="W21" s="18">
        <f t="shared" si="8"/>
        <v>0.05</v>
      </c>
      <c r="X21" s="7">
        <f>+datos!G19</f>
        <v>0</v>
      </c>
      <c r="Y21" s="7">
        <f>+VLOOKUP(datos!$D19,[4]Anual!$A$9:$CP$300,94,FALSE)</f>
        <v>0</v>
      </c>
      <c r="Z21" s="18"/>
      <c r="AA21" s="7">
        <f>+datos!F19</f>
        <v>55</v>
      </c>
      <c r="AB21" s="7">
        <f>+datos!T19</f>
        <v>62</v>
      </c>
      <c r="AC21" s="18">
        <f t="shared" si="9"/>
        <v>1.1299999999999999</v>
      </c>
    </row>
    <row r="22" spans="1:29" x14ac:dyDescent="0.2">
      <c r="A22" s="2" t="s">
        <v>15</v>
      </c>
      <c r="B22" s="2" t="s">
        <v>52</v>
      </c>
      <c r="C22" s="2" t="s">
        <v>55</v>
      </c>
      <c r="D22" s="7">
        <f>+datos!E20</f>
        <v>633</v>
      </c>
      <c r="E22" s="7">
        <f>+datos!I20</f>
        <v>430</v>
      </c>
      <c r="F22" s="19">
        <f t="shared" si="0"/>
        <v>0.68</v>
      </c>
      <c r="G22" s="7">
        <f>+datos!H20</f>
        <v>265</v>
      </c>
      <c r="H22" s="18">
        <f t="shared" si="1"/>
        <v>0.42</v>
      </c>
      <c r="I22" s="7">
        <f>+datos!J20</f>
        <v>57</v>
      </c>
      <c r="J22" s="8">
        <f t="shared" si="2"/>
        <v>0.13</v>
      </c>
      <c r="K22" s="7">
        <f>+datos!K20</f>
        <v>240</v>
      </c>
      <c r="L22" s="18">
        <f t="shared" si="3"/>
        <v>0.38</v>
      </c>
      <c r="M22" s="7">
        <f>+datos!M20</f>
        <v>103</v>
      </c>
      <c r="N22" s="18">
        <f t="shared" si="4"/>
        <v>0.24</v>
      </c>
      <c r="O22" s="7">
        <f>+datos!N20</f>
        <v>355</v>
      </c>
      <c r="P22" s="18">
        <f t="shared" si="5"/>
        <v>0.83</v>
      </c>
      <c r="Q22" s="7">
        <f>+datos!O20</f>
        <v>439</v>
      </c>
      <c r="R22" s="18">
        <f t="shared" si="6"/>
        <v>1.02</v>
      </c>
      <c r="S22" s="7">
        <f>+datos!P20</f>
        <v>154</v>
      </c>
      <c r="T22" s="7">
        <f>+datos!Q20</f>
        <v>55</v>
      </c>
      <c r="U22" s="18">
        <f t="shared" si="7"/>
        <v>0.36</v>
      </c>
      <c r="V22" s="7">
        <f>+datos!S20</f>
        <v>0</v>
      </c>
      <c r="W22" s="18">
        <f t="shared" si="8"/>
        <v>0</v>
      </c>
      <c r="X22" s="7">
        <f>+datos!G20</f>
        <v>835</v>
      </c>
      <c r="Y22" s="7">
        <f>+VLOOKUP(datos!$D20,[4]Anual!$A$9:$CP$300,94,FALSE)</f>
        <v>378</v>
      </c>
      <c r="Z22" s="18">
        <f>IF(X22=0,0,ROUND(Y22/X22,2))</f>
        <v>0.45</v>
      </c>
      <c r="AA22" s="7">
        <f>+datos!F20</f>
        <v>1133</v>
      </c>
      <c r="AB22" s="7">
        <f>+datos!T20</f>
        <v>351</v>
      </c>
      <c r="AC22" s="18">
        <f t="shared" si="9"/>
        <v>0.31</v>
      </c>
    </row>
    <row r="23" spans="1:29" x14ac:dyDescent="0.2">
      <c r="A23" s="2" t="s">
        <v>15</v>
      </c>
      <c r="B23" s="2" t="s">
        <v>52</v>
      </c>
      <c r="C23" s="2" t="s">
        <v>57</v>
      </c>
      <c r="D23" s="7">
        <f>+datos!E21</f>
        <v>83.666666666666671</v>
      </c>
      <c r="E23" s="7">
        <f>+datos!I21</f>
        <v>69</v>
      </c>
      <c r="F23" s="19">
        <f t="shared" si="0"/>
        <v>0.82</v>
      </c>
      <c r="G23" s="7">
        <f>+datos!H21</f>
        <v>47</v>
      </c>
      <c r="H23" s="18">
        <f t="shared" si="1"/>
        <v>0.56000000000000005</v>
      </c>
      <c r="I23" s="7">
        <f>+datos!J21</f>
        <v>6</v>
      </c>
      <c r="J23" s="8">
        <f t="shared" si="2"/>
        <v>0.09</v>
      </c>
      <c r="K23" s="7">
        <f>+datos!K21</f>
        <v>24</v>
      </c>
      <c r="L23" s="18">
        <f t="shared" si="3"/>
        <v>0.28999999999999998</v>
      </c>
      <c r="M23" s="7">
        <f>+datos!M21</f>
        <v>35</v>
      </c>
      <c r="N23" s="18">
        <f t="shared" si="4"/>
        <v>0.51</v>
      </c>
      <c r="O23" s="7">
        <f>+datos!N21</f>
        <v>70</v>
      </c>
      <c r="P23" s="18">
        <f t="shared" si="5"/>
        <v>1.01</v>
      </c>
      <c r="Q23" s="7">
        <f>+datos!O21</f>
        <v>67</v>
      </c>
      <c r="R23" s="18">
        <f t="shared" si="6"/>
        <v>0.97</v>
      </c>
      <c r="S23" s="7">
        <f>+datos!P21</f>
        <v>31</v>
      </c>
      <c r="T23" s="7">
        <f>+datos!Q21</f>
        <v>9</v>
      </c>
      <c r="U23" s="18">
        <f t="shared" si="7"/>
        <v>0.28999999999999998</v>
      </c>
      <c r="V23" s="7">
        <f>+datos!S21</f>
        <v>1</v>
      </c>
      <c r="W23" s="18">
        <f t="shared" si="8"/>
        <v>0.01</v>
      </c>
      <c r="X23" s="7">
        <f>+datos!G21</f>
        <v>0</v>
      </c>
      <c r="Y23" s="7">
        <f>+VLOOKUP(datos!$D21,[4]Anual!$A$9:$CP$300,94,FALSE)</f>
        <v>0</v>
      </c>
      <c r="Z23" s="18"/>
      <c r="AA23" s="7">
        <f>+datos!F21</f>
        <v>155</v>
      </c>
      <c r="AB23" s="7">
        <f>+datos!T21</f>
        <v>135</v>
      </c>
      <c r="AC23" s="18">
        <f t="shared" si="9"/>
        <v>0.87</v>
      </c>
    </row>
    <row r="24" spans="1:29" x14ac:dyDescent="0.2">
      <c r="A24" s="2" t="s">
        <v>15</v>
      </c>
      <c r="B24" s="2" t="s">
        <v>52</v>
      </c>
      <c r="C24" s="2" t="s">
        <v>59</v>
      </c>
      <c r="D24" s="7">
        <f>+datos!E22</f>
        <v>10</v>
      </c>
      <c r="E24" s="7">
        <f>+datos!I22</f>
        <v>22</v>
      </c>
      <c r="F24" s="19">
        <f t="shared" si="0"/>
        <v>2.2000000000000002</v>
      </c>
      <c r="G24" s="7">
        <f>+datos!H22</f>
        <v>15</v>
      </c>
      <c r="H24" s="18">
        <f t="shared" si="1"/>
        <v>1.5</v>
      </c>
      <c r="I24" s="7">
        <f>+datos!J22</f>
        <v>2</v>
      </c>
      <c r="J24" s="8">
        <f t="shared" si="2"/>
        <v>0.09</v>
      </c>
      <c r="K24" s="7">
        <f>+datos!K22</f>
        <v>11</v>
      </c>
      <c r="L24" s="18">
        <f t="shared" si="3"/>
        <v>1.1000000000000001</v>
      </c>
      <c r="M24" s="7">
        <f>+datos!M22</f>
        <v>6</v>
      </c>
      <c r="N24" s="18">
        <f t="shared" si="4"/>
        <v>0.27</v>
      </c>
      <c r="O24" s="7">
        <f>+datos!N22</f>
        <v>21</v>
      </c>
      <c r="P24" s="18">
        <f t="shared" si="5"/>
        <v>0.95</v>
      </c>
      <c r="Q24" s="7">
        <f>+datos!O22</f>
        <v>26</v>
      </c>
      <c r="R24" s="18">
        <f t="shared" si="6"/>
        <v>1.18</v>
      </c>
      <c r="S24" s="7">
        <f>+datos!P22</f>
        <v>17</v>
      </c>
      <c r="T24" s="7">
        <f>+datos!Q22</f>
        <v>9</v>
      </c>
      <c r="U24" s="18">
        <f t="shared" si="7"/>
        <v>0.53</v>
      </c>
      <c r="V24" s="7">
        <f>+datos!S22</f>
        <v>0</v>
      </c>
      <c r="W24" s="18">
        <f t="shared" si="8"/>
        <v>0</v>
      </c>
      <c r="X24" s="7">
        <f>+datos!G22</f>
        <v>0</v>
      </c>
      <c r="Y24" s="7">
        <f>+VLOOKUP(datos!$D22,[4]Anual!$A$9:$CP$300,94,FALSE)</f>
        <v>0</v>
      </c>
      <c r="Z24" s="18"/>
      <c r="AA24" s="7">
        <f>+datos!F22</f>
        <v>43</v>
      </c>
      <c r="AB24" s="7">
        <f>+datos!T22</f>
        <v>25</v>
      </c>
      <c r="AC24" s="18">
        <f t="shared" si="9"/>
        <v>0.57999999999999996</v>
      </c>
    </row>
    <row r="25" spans="1:29" x14ac:dyDescent="0.2">
      <c r="A25" s="2" t="s">
        <v>15</v>
      </c>
      <c r="B25" s="2" t="s">
        <v>52</v>
      </c>
      <c r="C25" s="2" t="s">
        <v>61</v>
      </c>
      <c r="D25" s="7">
        <f>+datos!E23</f>
        <v>25</v>
      </c>
      <c r="E25" s="7">
        <f>+datos!I23</f>
        <v>25</v>
      </c>
      <c r="F25" s="19">
        <f t="shared" si="0"/>
        <v>1</v>
      </c>
      <c r="G25" s="7">
        <f>+datos!H23</f>
        <v>17</v>
      </c>
      <c r="H25" s="18">
        <f t="shared" si="1"/>
        <v>0.68</v>
      </c>
      <c r="I25" s="7">
        <f>+datos!J23</f>
        <v>3</v>
      </c>
      <c r="J25" s="8">
        <f t="shared" si="2"/>
        <v>0.12</v>
      </c>
      <c r="K25" s="7">
        <f>+datos!K23</f>
        <v>14</v>
      </c>
      <c r="L25" s="18">
        <f t="shared" si="3"/>
        <v>0.56000000000000005</v>
      </c>
      <c r="M25" s="7">
        <f>+datos!M23</f>
        <v>15</v>
      </c>
      <c r="N25" s="18">
        <f t="shared" si="4"/>
        <v>0.6</v>
      </c>
      <c r="O25" s="7">
        <f>+datos!N23</f>
        <v>24</v>
      </c>
      <c r="P25" s="18">
        <f t="shared" si="5"/>
        <v>0.96</v>
      </c>
      <c r="Q25" s="7">
        <f>+datos!O23</f>
        <v>26</v>
      </c>
      <c r="R25" s="18">
        <f t="shared" si="6"/>
        <v>1.04</v>
      </c>
      <c r="S25" s="7">
        <f>+datos!P23</f>
        <v>23</v>
      </c>
      <c r="T25" s="7">
        <f>+datos!Q23</f>
        <v>14</v>
      </c>
      <c r="U25" s="18">
        <f t="shared" si="7"/>
        <v>0.61</v>
      </c>
      <c r="V25" s="7">
        <f>+datos!S23</f>
        <v>4</v>
      </c>
      <c r="W25" s="18">
        <f t="shared" si="8"/>
        <v>0.16</v>
      </c>
      <c r="X25" s="7">
        <f>+datos!G23</f>
        <v>0</v>
      </c>
      <c r="Y25" s="7">
        <f>+VLOOKUP(datos!$D23,[4]Anual!$A$9:$CP$300,94,FALSE)</f>
        <v>0</v>
      </c>
      <c r="Z25" s="18"/>
      <c r="AA25" s="7">
        <f>+datos!F23</f>
        <v>110</v>
      </c>
      <c r="AB25" s="7">
        <f>+datos!T23</f>
        <v>107</v>
      </c>
      <c r="AC25" s="18">
        <f t="shared" si="9"/>
        <v>0.97</v>
      </c>
    </row>
    <row r="26" spans="1:29" x14ac:dyDescent="0.2">
      <c r="A26" s="2" t="s">
        <v>15</v>
      </c>
      <c r="B26" s="2" t="s">
        <v>52</v>
      </c>
      <c r="C26" s="2" t="s">
        <v>63</v>
      </c>
      <c r="D26" s="7">
        <f>+datos!E24</f>
        <v>210</v>
      </c>
      <c r="E26" s="7">
        <f>+datos!I24</f>
        <v>205</v>
      </c>
      <c r="F26" s="19">
        <f t="shared" si="0"/>
        <v>0.98</v>
      </c>
      <c r="G26" s="7">
        <f>+datos!H24</f>
        <v>154</v>
      </c>
      <c r="H26" s="18">
        <f t="shared" si="1"/>
        <v>0.73</v>
      </c>
      <c r="I26" s="7">
        <f>+datos!J24</f>
        <v>19</v>
      </c>
      <c r="J26" s="8">
        <f t="shared" si="2"/>
        <v>0.09</v>
      </c>
      <c r="K26" s="7">
        <f>+datos!K24</f>
        <v>110</v>
      </c>
      <c r="L26" s="18">
        <f t="shared" si="3"/>
        <v>0.52</v>
      </c>
      <c r="M26" s="7">
        <f>+datos!M24</f>
        <v>86</v>
      </c>
      <c r="N26" s="18">
        <f t="shared" si="4"/>
        <v>0.42</v>
      </c>
      <c r="O26" s="7">
        <f>+datos!N24</f>
        <v>161</v>
      </c>
      <c r="P26" s="18">
        <f t="shared" si="5"/>
        <v>0.79</v>
      </c>
      <c r="Q26" s="7">
        <f>+datos!O24</f>
        <v>179</v>
      </c>
      <c r="R26" s="18">
        <f t="shared" si="6"/>
        <v>0.87</v>
      </c>
      <c r="S26" s="7">
        <f>+datos!P24</f>
        <v>86</v>
      </c>
      <c r="T26" s="7">
        <f>+datos!Q24</f>
        <v>46</v>
      </c>
      <c r="U26" s="18">
        <f t="shared" si="7"/>
        <v>0.53</v>
      </c>
      <c r="V26" s="7">
        <f>+datos!S24</f>
        <v>0</v>
      </c>
      <c r="W26" s="18">
        <f t="shared" si="8"/>
        <v>0</v>
      </c>
      <c r="X26" s="7">
        <f>+datos!G24</f>
        <v>0</v>
      </c>
      <c r="Y26" s="7">
        <f>+VLOOKUP(datos!$D24,[4]Anual!$A$9:$CP$300,94,FALSE)</f>
        <v>0</v>
      </c>
      <c r="Z26" s="18"/>
      <c r="AA26" s="7">
        <f>+datos!F24</f>
        <v>562</v>
      </c>
      <c r="AB26" s="7">
        <f>+datos!T24</f>
        <v>307</v>
      </c>
      <c r="AC26" s="18">
        <f t="shared" si="9"/>
        <v>0.55000000000000004</v>
      </c>
    </row>
    <row r="27" spans="1:29" x14ac:dyDescent="0.2">
      <c r="A27" s="2" t="s">
        <v>15</v>
      </c>
      <c r="B27" s="2" t="s">
        <v>52</v>
      </c>
      <c r="C27" s="2" t="s">
        <v>65</v>
      </c>
      <c r="D27" s="7">
        <f>+datos!E25</f>
        <v>224.33333333333334</v>
      </c>
      <c r="E27" s="7">
        <f>+datos!I25</f>
        <v>204</v>
      </c>
      <c r="F27" s="19">
        <f t="shared" si="0"/>
        <v>0.91</v>
      </c>
      <c r="G27" s="7">
        <f>+datos!H25</f>
        <v>133</v>
      </c>
      <c r="H27" s="18">
        <f t="shared" si="1"/>
        <v>0.59</v>
      </c>
      <c r="I27" s="7">
        <f>+datos!J25</f>
        <v>10</v>
      </c>
      <c r="J27" s="8">
        <f t="shared" si="2"/>
        <v>0.05</v>
      </c>
      <c r="K27" s="7">
        <f>+datos!K25</f>
        <v>128</v>
      </c>
      <c r="L27" s="18">
        <f t="shared" si="3"/>
        <v>0.56999999999999995</v>
      </c>
      <c r="M27" s="7">
        <f>+datos!M25</f>
        <v>130</v>
      </c>
      <c r="N27" s="18">
        <f t="shared" si="4"/>
        <v>0.64</v>
      </c>
      <c r="O27" s="7">
        <f>+datos!N25</f>
        <v>132</v>
      </c>
      <c r="P27" s="18">
        <f t="shared" si="5"/>
        <v>0.65</v>
      </c>
      <c r="Q27" s="7">
        <f>+datos!O25</f>
        <v>291</v>
      </c>
      <c r="R27" s="18">
        <f t="shared" si="6"/>
        <v>1.43</v>
      </c>
      <c r="S27" s="7">
        <f>+datos!P25</f>
        <v>128</v>
      </c>
      <c r="T27" s="7">
        <f>+datos!Q25</f>
        <v>51</v>
      </c>
      <c r="U27" s="18">
        <f t="shared" si="7"/>
        <v>0.4</v>
      </c>
      <c r="V27" s="7">
        <f>+datos!S25</f>
        <v>23</v>
      </c>
      <c r="W27" s="18">
        <f t="shared" si="8"/>
        <v>0.1</v>
      </c>
      <c r="X27" s="7">
        <f>+datos!G25</f>
        <v>0</v>
      </c>
      <c r="Y27" s="7">
        <f>+VLOOKUP(datos!$D25,[4]Anual!$A$9:$CP$300,94,FALSE)</f>
        <v>0</v>
      </c>
      <c r="Z27" s="18"/>
      <c r="AA27" s="7">
        <f>+datos!F25</f>
        <v>332</v>
      </c>
      <c r="AB27" s="7">
        <f>+datos!T25</f>
        <v>257</v>
      </c>
      <c r="AC27" s="18">
        <f t="shared" si="9"/>
        <v>0.77</v>
      </c>
    </row>
    <row r="28" spans="1:29" x14ac:dyDescent="0.2">
      <c r="A28" s="2" t="s">
        <v>384</v>
      </c>
      <c r="B28" s="2" t="s">
        <v>67</v>
      </c>
      <c r="C28" s="2" t="s">
        <v>68</v>
      </c>
      <c r="D28" s="7">
        <f>+datos!E26</f>
        <v>1000</v>
      </c>
      <c r="E28" s="7">
        <f>+datos!I26</f>
        <v>8</v>
      </c>
      <c r="F28" s="19">
        <f t="shared" si="0"/>
        <v>0.01</v>
      </c>
      <c r="G28" s="7">
        <f>+datos!H26</f>
        <v>4</v>
      </c>
      <c r="H28" s="18">
        <f t="shared" si="1"/>
        <v>0</v>
      </c>
      <c r="I28" s="7">
        <f>+datos!J26</f>
        <v>1</v>
      </c>
      <c r="J28" s="8">
        <f t="shared" si="2"/>
        <v>0.13</v>
      </c>
      <c r="K28" s="7">
        <f>+datos!K26</f>
        <v>238</v>
      </c>
      <c r="L28" s="18">
        <f t="shared" si="3"/>
        <v>0.24</v>
      </c>
      <c r="M28" s="7">
        <f>+datos!M26</f>
        <v>10</v>
      </c>
      <c r="N28" s="18">
        <f t="shared" si="4"/>
        <v>1.25</v>
      </c>
      <c r="O28" s="7">
        <f>+datos!N26</f>
        <v>0</v>
      </c>
      <c r="P28" s="18">
        <f t="shared" si="5"/>
        <v>0</v>
      </c>
      <c r="Q28" s="7">
        <f>+datos!O26</f>
        <v>0</v>
      </c>
      <c r="R28" s="18">
        <f t="shared" si="6"/>
        <v>0</v>
      </c>
      <c r="S28" s="7">
        <f>+datos!P26</f>
        <v>0</v>
      </c>
      <c r="T28" s="7">
        <f>+datos!Q26</f>
        <v>0</v>
      </c>
      <c r="U28" s="18">
        <f t="shared" si="7"/>
        <v>0</v>
      </c>
      <c r="V28" s="7">
        <f>+datos!S26</f>
        <v>0</v>
      </c>
      <c r="W28" s="18">
        <f t="shared" si="8"/>
        <v>0</v>
      </c>
      <c r="X28" s="7">
        <f>+datos!G26</f>
        <v>4462</v>
      </c>
      <c r="Y28" s="7">
        <f>+VLOOKUP(datos!$D26,[4]Anual!$A$9:$CP$300,94,FALSE)</f>
        <v>3704</v>
      </c>
      <c r="Z28" s="18">
        <f t="shared" ref="Z28:Z30" si="10">IF(X28=0,0,ROUND(Y28/X28,2))</f>
        <v>0.83</v>
      </c>
      <c r="AA28" s="7">
        <f>+datos!F26</f>
        <v>1500</v>
      </c>
      <c r="AB28" s="7">
        <f>+datos!T26</f>
        <v>307</v>
      </c>
      <c r="AC28" s="18">
        <f t="shared" si="9"/>
        <v>0.2</v>
      </c>
    </row>
    <row r="29" spans="1:29" x14ac:dyDescent="0.2">
      <c r="A29" s="2" t="s">
        <v>15</v>
      </c>
      <c r="B29" s="2" t="s">
        <v>70</v>
      </c>
      <c r="C29" s="2" t="s">
        <v>71</v>
      </c>
      <c r="D29" s="7">
        <f>+datos!E27</f>
        <v>404.33333333333331</v>
      </c>
      <c r="E29" s="7">
        <f>+datos!I27</f>
        <v>577</v>
      </c>
      <c r="F29" s="19">
        <f t="shared" si="0"/>
        <v>1.43</v>
      </c>
      <c r="G29" s="7">
        <f>+datos!H27</f>
        <v>322</v>
      </c>
      <c r="H29" s="18">
        <f t="shared" si="1"/>
        <v>0.8</v>
      </c>
      <c r="I29" s="7">
        <f>+datos!J27</f>
        <v>44</v>
      </c>
      <c r="J29" s="8">
        <f t="shared" si="2"/>
        <v>0.08</v>
      </c>
      <c r="K29" s="7">
        <f>+datos!K27</f>
        <v>275</v>
      </c>
      <c r="L29" s="18">
        <f t="shared" si="3"/>
        <v>0.68</v>
      </c>
      <c r="M29" s="7">
        <f>+datos!M27</f>
        <v>216</v>
      </c>
      <c r="N29" s="18">
        <f t="shared" si="4"/>
        <v>0.37</v>
      </c>
      <c r="O29" s="7">
        <f>+datos!N27</f>
        <v>543</v>
      </c>
      <c r="P29" s="18">
        <f t="shared" si="5"/>
        <v>0.94</v>
      </c>
      <c r="Q29" s="7">
        <f>+datos!O27</f>
        <v>714</v>
      </c>
      <c r="R29" s="18">
        <f t="shared" si="6"/>
        <v>1.24</v>
      </c>
      <c r="S29" s="7">
        <f>+datos!P27</f>
        <v>228</v>
      </c>
      <c r="T29" s="7">
        <f>+datos!Q27</f>
        <v>82</v>
      </c>
      <c r="U29" s="18">
        <f t="shared" si="7"/>
        <v>0.36</v>
      </c>
      <c r="V29" s="7">
        <f>+datos!S27</f>
        <v>431</v>
      </c>
      <c r="W29" s="18">
        <f t="shared" si="8"/>
        <v>1.07</v>
      </c>
      <c r="X29" s="7">
        <f>+datos!G27</f>
        <v>603.33333333333326</v>
      </c>
      <c r="Y29" s="7">
        <f>+VLOOKUP(datos!$D27,[4]Anual!$A$9:$CP$300,94,FALSE)</f>
        <v>396</v>
      </c>
      <c r="Z29" s="18">
        <f t="shared" si="10"/>
        <v>0.66</v>
      </c>
      <c r="AA29" s="7">
        <f>+datos!F27</f>
        <v>2366</v>
      </c>
      <c r="AB29" s="7">
        <f>+datos!T27</f>
        <v>752</v>
      </c>
      <c r="AC29" s="18">
        <f t="shared" si="9"/>
        <v>0.32</v>
      </c>
    </row>
    <row r="30" spans="1:29" x14ac:dyDescent="0.2">
      <c r="A30" s="2" t="s">
        <v>15</v>
      </c>
      <c r="B30" s="2" t="s">
        <v>70</v>
      </c>
      <c r="C30" s="2" t="s">
        <v>73</v>
      </c>
      <c r="D30" s="7">
        <f>+datos!E28</f>
        <v>367</v>
      </c>
      <c r="E30" s="7">
        <f>+datos!I28</f>
        <v>392</v>
      </c>
      <c r="F30" s="19">
        <f t="shared" si="0"/>
        <v>1.07</v>
      </c>
      <c r="G30" s="7">
        <f>+datos!H28</f>
        <v>247</v>
      </c>
      <c r="H30" s="18">
        <f t="shared" si="1"/>
        <v>0.67</v>
      </c>
      <c r="I30" s="7">
        <f>+datos!J28</f>
        <v>30</v>
      </c>
      <c r="J30" s="8">
        <f t="shared" si="2"/>
        <v>0.08</v>
      </c>
      <c r="K30" s="7">
        <f>+datos!K28</f>
        <v>238</v>
      </c>
      <c r="L30" s="18">
        <f t="shared" si="3"/>
        <v>0.65</v>
      </c>
      <c r="M30" s="7">
        <f>+datos!M28</f>
        <v>154</v>
      </c>
      <c r="N30" s="18">
        <f t="shared" si="4"/>
        <v>0.39</v>
      </c>
      <c r="O30" s="7">
        <f>+datos!N28</f>
        <v>401</v>
      </c>
      <c r="P30" s="18">
        <f t="shared" si="5"/>
        <v>1.02</v>
      </c>
      <c r="Q30" s="7">
        <f>+datos!O28</f>
        <v>685</v>
      </c>
      <c r="R30" s="18">
        <f t="shared" si="6"/>
        <v>1.75</v>
      </c>
      <c r="S30" s="7">
        <f>+datos!P28</f>
        <v>297</v>
      </c>
      <c r="T30" s="7">
        <f>+datos!Q28</f>
        <v>170</v>
      </c>
      <c r="U30" s="18">
        <f t="shared" si="7"/>
        <v>0.56999999999999995</v>
      </c>
      <c r="V30" s="7">
        <f>+datos!S28</f>
        <v>62</v>
      </c>
      <c r="W30" s="18">
        <f t="shared" si="8"/>
        <v>0.17</v>
      </c>
      <c r="X30" s="7">
        <f>+datos!G28</f>
        <v>464</v>
      </c>
      <c r="Y30" s="7">
        <f>+VLOOKUP(datos!$D28,[4]Anual!$A$9:$CP$300,94,FALSE)</f>
        <v>237</v>
      </c>
      <c r="Z30" s="18">
        <f t="shared" si="10"/>
        <v>0.51</v>
      </c>
      <c r="AA30" s="7">
        <f>+datos!F28</f>
        <v>1086</v>
      </c>
      <c r="AB30" s="7">
        <f>+datos!T28</f>
        <v>567</v>
      </c>
      <c r="AC30" s="18">
        <f t="shared" si="9"/>
        <v>0.52</v>
      </c>
    </row>
    <row r="31" spans="1:29" x14ac:dyDescent="0.2">
      <c r="A31" s="2" t="s">
        <v>15</v>
      </c>
      <c r="B31" s="2" t="s">
        <v>70</v>
      </c>
      <c r="C31" s="2" t="s">
        <v>75</v>
      </c>
      <c r="D31" s="7">
        <f>+datos!E29</f>
        <v>122.33333333333333</v>
      </c>
      <c r="E31" s="7">
        <f>+datos!I29</f>
        <v>123</v>
      </c>
      <c r="F31" s="19">
        <f t="shared" si="0"/>
        <v>1.01</v>
      </c>
      <c r="G31" s="7">
        <f>+datos!H29</f>
        <v>78</v>
      </c>
      <c r="H31" s="18">
        <f t="shared" si="1"/>
        <v>0.64</v>
      </c>
      <c r="I31" s="7">
        <f>+datos!J29</f>
        <v>14</v>
      </c>
      <c r="J31" s="8">
        <f t="shared" si="2"/>
        <v>0.11</v>
      </c>
      <c r="K31" s="7">
        <f>+datos!K29</f>
        <v>77</v>
      </c>
      <c r="L31" s="18">
        <f t="shared" si="3"/>
        <v>0.63</v>
      </c>
      <c r="M31" s="7">
        <f>+datos!M29</f>
        <v>76</v>
      </c>
      <c r="N31" s="18">
        <f t="shared" si="4"/>
        <v>0.62</v>
      </c>
      <c r="O31" s="7">
        <f>+datos!N29</f>
        <v>119</v>
      </c>
      <c r="P31" s="18">
        <f t="shared" si="5"/>
        <v>0.97</v>
      </c>
      <c r="Q31" s="7">
        <f>+datos!O29</f>
        <v>159</v>
      </c>
      <c r="R31" s="18">
        <f t="shared" si="6"/>
        <v>1.29</v>
      </c>
      <c r="S31" s="7">
        <f>+datos!P29</f>
        <v>65</v>
      </c>
      <c r="T31" s="7">
        <f>+datos!Q29</f>
        <v>35</v>
      </c>
      <c r="U31" s="18">
        <f t="shared" si="7"/>
        <v>0.54</v>
      </c>
      <c r="V31" s="7">
        <f>+datos!S29</f>
        <v>32</v>
      </c>
      <c r="W31" s="18">
        <f t="shared" si="8"/>
        <v>0.26</v>
      </c>
      <c r="X31" s="7">
        <f>+datos!G29</f>
        <v>0</v>
      </c>
      <c r="Y31" s="7">
        <f>+VLOOKUP(datos!$D29,[4]Anual!$A$9:$CP$300,94,FALSE)</f>
        <v>0</v>
      </c>
      <c r="Z31" s="18"/>
      <c r="AA31" s="7">
        <f>+datos!F29</f>
        <v>581</v>
      </c>
      <c r="AB31" s="7">
        <f>+datos!T29</f>
        <v>149</v>
      </c>
      <c r="AC31" s="18">
        <f t="shared" si="9"/>
        <v>0.26</v>
      </c>
    </row>
    <row r="32" spans="1:29" x14ac:dyDescent="0.2">
      <c r="A32" s="2" t="s">
        <v>15</v>
      </c>
      <c r="B32" s="2" t="s">
        <v>70</v>
      </c>
      <c r="C32" s="2" t="s">
        <v>77</v>
      </c>
      <c r="D32" s="7">
        <f>+datos!E30</f>
        <v>175</v>
      </c>
      <c r="E32" s="7">
        <f>+datos!I30</f>
        <v>155</v>
      </c>
      <c r="F32" s="19">
        <f t="shared" si="0"/>
        <v>0.89</v>
      </c>
      <c r="G32" s="7">
        <f>+datos!H30</f>
        <v>85</v>
      </c>
      <c r="H32" s="18">
        <f t="shared" si="1"/>
        <v>0.49</v>
      </c>
      <c r="I32" s="7">
        <f>+datos!J30</f>
        <v>13</v>
      </c>
      <c r="J32" s="8">
        <f t="shared" si="2"/>
        <v>0.08</v>
      </c>
      <c r="K32" s="7">
        <f>+datos!K30</f>
        <v>94</v>
      </c>
      <c r="L32" s="18">
        <f t="shared" si="3"/>
        <v>0.54</v>
      </c>
      <c r="M32" s="7">
        <f>+datos!M30</f>
        <v>94</v>
      </c>
      <c r="N32" s="18">
        <f t="shared" si="4"/>
        <v>0.61</v>
      </c>
      <c r="O32" s="7">
        <f>+datos!N30</f>
        <v>151</v>
      </c>
      <c r="P32" s="18">
        <f t="shared" si="5"/>
        <v>0.97</v>
      </c>
      <c r="Q32" s="7">
        <f>+datos!O30</f>
        <v>227</v>
      </c>
      <c r="R32" s="18">
        <f t="shared" si="6"/>
        <v>1.46</v>
      </c>
      <c r="S32" s="7">
        <f>+datos!P30</f>
        <v>106</v>
      </c>
      <c r="T32" s="7">
        <f>+datos!Q30</f>
        <v>70</v>
      </c>
      <c r="U32" s="18">
        <f t="shared" si="7"/>
        <v>0.66</v>
      </c>
      <c r="V32" s="7">
        <f>+datos!S30</f>
        <v>60</v>
      </c>
      <c r="W32" s="18">
        <f t="shared" si="8"/>
        <v>0.34</v>
      </c>
      <c r="X32" s="7">
        <f>+datos!G30</f>
        <v>0</v>
      </c>
      <c r="Y32" s="7">
        <f>+VLOOKUP(datos!$D30,[4]Anual!$A$9:$CP$300,94,FALSE)</f>
        <v>0</v>
      </c>
      <c r="Z32" s="18"/>
      <c r="AA32" s="7">
        <f>+datos!F30</f>
        <v>691</v>
      </c>
      <c r="AB32" s="7">
        <f>+datos!T30</f>
        <v>343</v>
      </c>
      <c r="AC32" s="18">
        <f t="shared" si="9"/>
        <v>0.5</v>
      </c>
    </row>
    <row r="33" spans="1:29" x14ac:dyDescent="0.2">
      <c r="A33" s="2" t="s">
        <v>15</v>
      </c>
      <c r="B33" s="2" t="s">
        <v>70</v>
      </c>
      <c r="C33" s="2" t="s">
        <v>70</v>
      </c>
      <c r="D33" s="7">
        <f>+datos!E31</f>
        <v>985.66666666666663</v>
      </c>
      <c r="E33" s="7">
        <f>+datos!I31</f>
        <v>629</v>
      </c>
      <c r="F33" s="19">
        <f t="shared" si="0"/>
        <v>0.64</v>
      </c>
      <c r="G33" s="7">
        <f>+datos!H31</f>
        <v>290</v>
      </c>
      <c r="H33" s="18">
        <f t="shared" si="1"/>
        <v>0.28999999999999998</v>
      </c>
      <c r="I33" s="7">
        <f>+datos!J31+3</f>
        <v>55</v>
      </c>
      <c r="J33" s="8">
        <f t="shared" si="2"/>
        <v>0.09</v>
      </c>
      <c r="K33" s="7">
        <f>+datos!K31</f>
        <v>298</v>
      </c>
      <c r="L33" s="18">
        <f t="shared" si="3"/>
        <v>0.3</v>
      </c>
      <c r="M33" s="7">
        <f>+datos!M31</f>
        <v>251</v>
      </c>
      <c r="N33" s="18">
        <f t="shared" si="4"/>
        <v>0.4</v>
      </c>
      <c r="O33" s="7">
        <f>+datos!N31</f>
        <v>620</v>
      </c>
      <c r="P33" s="18">
        <f t="shared" si="5"/>
        <v>0.99</v>
      </c>
      <c r="Q33" s="7">
        <f>+datos!O31</f>
        <v>699</v>
      </c>
      <c r="R33" s="18">
        <f t="shared" si="6"/>
        <v>1.1100000000000001</v>
      </c>
      <c r="S33" s="7">
        <f>+datos!P31</f>
        <v>347</v>
      </c>
      <c r="T33" s="7">
        <f>+datos!Q31</f>
        <v>182</v>
      </c>
      <c r="U33" s="18">
        <f t="shared" si="7"/>
        <v>0.52</v>
      </c>
      <c r="V33" s="7">
        <f>+datos!S31</f>
        <v>27</v>
      </c>
      <c r="W33" s="18">
        <f t="shared" si="8"/>
        <v>0.03</v>
      </c>
      <c r="X33" s="7">
        <f>+datos!G31</f>
        <v>685.66666666666663</v>
      </c>
      <c r="Y33" s="7">
        <f>+VLOOKUP(datos!$D31,[4]Anual!$A$9:$CP$300,94,FALSE)</f>
        <v>262</v>
      </c>
      <c r="Z33" s="18">
        <f>IF(X33=0,0,ROUND(Y33/X33,2))</f>
        <v>0.38</v>
      </c>
      <c r="AA33" s="7">
        <f>+datos!F31</f>
        <v>2639</v>
      </c>
      <c r="AB33" s="7">
        <f>+datos!T31</f>
        <v>545</v>
      </c>
      <c r="AC33" s="18">
        <f t="shared" si="9"/>
        <v>0.21</v>
      </c>
    </row>
    <row r="34" spans="1:29" x14ac:dyDescent="0.2">
      <c r="A34" s="2" t="s">
        <v>15</v>
      </c>
      <c r="B34" s="2" t="s">
        <v>70</v>
      </c>
      <c r="C34" s="2" t="s">
        <v>80</v>
      </c>
      <c r="D34" s="7">
        <f>+datos!E32</f>
        <v>281.33333333333331</v>
      </c>
      <c r="E34" s="7">
        <f>+datos!I32</f>
        <v>302</v>
      </c>
      <c r="F34" s="19">
        <f t="shared" si="0"/>
        <v>1.07</v>
      </c>
      <c r="G34" s="7">
        <f>+datos!H32</f>
        <v>137</v>
      </c>
      <c r="H34" s="18">
        <f t="shared" si="1"/>
        <v>0.49</v>
      </c>
      <c r="I34" s="7">
        <f>+datos!J32</f>
        <v>16</v>
      </c>
      <c r="J34" s="8">
        <f t="shared" si="2"/>
        <v>0.05</v>
      </c>
      <c r="K34" s="7">
        <f>+datos!K32</f>
        <v>140</v>
      </c>
      <c r="L34" s="18">
        <f t="shared" si="3"/>
        <v>0.5</v>
      </c>
      <c r="M34" s="7">
        <f>+datos!M32</f>
        <v>49</v>
      </c>
      <c r="N34" s="18">
        <f t="shared" si="4"/>
        <v>0.16</v>
      </c>
      <c r="O34" s="7">
        <f>+datos!N32</f>
        <v>185</v>
      </c>
      <c r="P34" s="18">
        <f t="shared" si="5"/>
        <v>0.61</v>
      </c>
      <c r="Q34" s="7">
        <f>+datos!O32</f>
        <v>381</v>
      </c>
      <c r="R34" s="18">
        <f t="shared" si="6"/>
        <v>1.26</v>
      </c>
      <c r="S34" s="7">
        <f>+datos!P32</f>
        <v>139</v>
      </c>
      <c r="T34" s="7">
        <f>+datos!Q32</f>
        <v>81</v>
      </c>
      <c r="U34" s="18">
        <f t="shared" si="7"/>
        <v>0.57999999999999996</v>
      </c>
      <c r="V34" s="7">
        <f>+datos!S32</f>
        <v>65</v>
      </c>
      <c r="W34" s="18">
        <f t="shared" si="8"/>
        <v>0.23</v>
      </c>
      <c r="X34" s="7">
        <f>+datos!G32</f>
        <v>0</v>
      </c>
      <c r="Y34" s="7">
        <f>+VLOOKUP(datos!$D32,[4]Anual!$A$9:$CP$300,94,FALSE)</f>
        <v>0</v>
      </c>
      <c r="Z34" s="18"/>
      <c r="AA34" s="7">
        <f>+datos!F32</f>
        <v>791</v>
      </c>
      <c r="AB34" s="7">
        <f>+datos!T32</f>
        <v>262</v>
      </c>
      <c r="AC34" s="18">
        <f t="shared" si="9"/>
        <v>0.33</v>
      </c>
    </row>
    <row r="35" spans="1:29" x14ac:dyDescent="0.2">
      <c r="A35" s="2" t="s">
        <v>15</v>
      </c>
      <c r="B35" s="2" t="s">
        <v>82</v>
      </c>
      <c r="C35" s="2" t="s">
        <v>83</v>
      </c>
      <c r="D35" s="7">
        <f>+datos!E33</f>
        <v>64</v>
      </c>
      <c r="E35" s="7">
        <f>+datos!I33</f>
        <v>77</v>
      </c>
      <c r="F35" s="19">
        <f t="shared" si="0"/>
        <v>1.2</v>
      </c>
      <c r="G35" s="7">
        <f>+datos!H33</f>
        <v>51</v>
      </c>
      <c r="H35" s="18">
        <f t="shared" si="1"/>
        <v>0.8</v>
      </c>
      <c r="I35" s="7">
        <f>+datos!J33</f>
        <v>6</v>
      </c>
      <c r="J35" s="8">
        <f t="shared" si="2"/>
        <v>0.08</v>
      </c>
      <c r="K35" s="7">
        <f>+datos!K33</f>
        <v>46</v>
      </c>
      <c r="L35" s="18">
        <f t="shared" si="3"/>
        <v>0.72</v>
      </c>
      <c r="M35" s="7">
        <f>+datos!M33</f>
        <v>49</v>
      </c>
      <c r="N35" s="18">
        <f t="shared" si="4"/>
        <v>0.64</v>
      </c>
      <c r="O35" s="7">
        <f>+datos!N33</f>
        <v>77</v>
      </c>
      <c r="P35" s="18">
        <f t="shared" si="5"/>
        <v>1</v>
      </c>
      <c r="Q35" s="7">
        <f>+datos!O33</f>
        <v>87</v>
      </c>
      <c r="R35" s="18">
        <f t="shared" si="6"/>
        <v>1.1299999999999999</v>
      </c>
      <c r="S35" s="7">
        <f>+datos!P33</f>
        <v>52</v>
      </c>
      <c r="T35" s="7">
        <f>+datos!Q33</f>
        <v>29</v>
      </c>
      <c r="U35" s="18">
        <f t="shared" si="7"/>
        <v>0.56000000000000005</v>
      </c>
      <c r="V35" s="7">
        <f>+datos!S33</f>
        <v>0</v>
      </c>
      <c r="W35" s="18">
        <f t="shared" si="8"/>
        <v>0</v>
      </c>
      <c r="X35" s="7">
        <f>+datos!G33</f>
        <v>0</v>
      </c>
      <c r="Y35" s="7">
        <f>+VLOOKUP(datos!$D33,[4]Anual!$A$9:$CP$300,94,FALSE)</f>
        <v>0</v>
      </c>
      <c r="Z35" s="18"/>
      <c r="AA35" s="7">
        <f>+datos!F33</f>
        <v>197</v>
      </c>
      <c r="AB35" s="7">
        <f>+datos!T33</f>
        <v>191</v>
      </c>
      <c r="AC35" s="18">
        <f t="shared" si="9"/>
        <v>0.97</v>
      </c>
    </row>
    <row r="36" spans="1:29" x14ac:dyDescent="0.2">
      <c r="A36" s="2" t="s">
        <v>15</v>
      </c>
      <c r="B36" s="2" t="s">
        <v>82</v>
      </c>
      <c r="C36" s="2" t="s">
        <v>85</v>
      </c>
      <c r="D36" s="7">
        <f>+datos!E34</f>
        <v>395</v>
      </c>
      <c r="E36" s="7">
        <f>+datos!I34</f>
        <v>367</v>
      </c>
      <c r="F36" s="19">
        <f t="shared" si="0"/>
        <v>0.93</v>
      </c>
      <c r="G36" s="7">
        <f>+datos!H34</f>
        <v>224</v>
      </c>
      <c r="H36" s="18">
        <f t="shared" si="1"/>
        <v>0.56999999999999995</v>
      </c>
      <c r="I36" s="7">
        <f>+datos!J34+2</f>
        <v>24</v>
      </c>
      <c r="J36" s="8">
        <f t="shared" si="2"/>
        <v>7.0000000000000007E-2</v>
      </c>
      <c r="K36" s="7">
        <f>+datos!K34</f>
        <v>184</v>
      </c>
      <c r="L36" s="18">
        <f t="shared" si="3"/>
        <v>0.47</v>
      </c>
      <c r="M36" s="7">
        <f>+datos!M34</f>
        <v>185</v>
      </c>
      <c r="N36" s="18">
        <f t="shared" si="4"/>
        <v>0.5</v>
      </c>
      <c r="O36" s="7">
        <f>+datos!N34</f>
        <v>360</v>
      </c>
      <c r="P36" s="18">
        <f t="shared" si="5"/>
        <v>0.98</v>
      </c>
      <c r="Q36" s="7">
        <f>+datos!O34</f>
        <v>471</v>
      </c>
      <c r="R36" s="18">
        <f t="shared" si="6"/>
        <v>1.28</v>
      </c>
      <c r="S36" s="7">
        <f>+datos!P34</f>
        <v>192</v>
      </c>
      <c r="T36" s="7">
        <f>+datos!Q34</f>
        <v>82</v>
      </c>
      <c r="U36" s="18">
        <f t="shared" si="7"/>
        <v>0.43</v>
      </c>
      <c r="V36" s="7">
        <f>+datos!S34</f>
        <v>10</v>
      </c>
      <c r="W36" s="18">
        <f t="shared" si="8"/>
        <v>0.03</v>
      </c>
      <c r="X36" s="7">
        <f>+datos!G34</f>
        <v>0</v>
      </c>
      <c r="Y36" s="7">
        <f>+VLOOKUP(datos!$D34,[4]Anual!$A$9:$CP$300,94,FALSE)</f>
        <v>0</v>
      </c>
      <c r="Z36" s="18"/>
      <c r="AA36" s="7">
        <f>+datos!F34</f>
        <v>1144</v>
      </c>
      <c r="AB36" s="7">
        <f>+datos!T34</f>
        <v>354</v>
      </c>
      <c r="AC36" s="18">
        <f t="shared" si="9"/>
        <v>0.31</v>
      </c>
    </row>
    <row r="37" spans="1:29" x14ac:dyDescent="0.2">
      <c r="A37" s="2" t="s">
        <v>15</v>
      </c>
      <c r="B37" s="2" t="s">
        <v>82</v>
      </c>
      <c r="C37" s="2" t="s">
        <v>87</v>
      </c>
      <c r="D37" s="7">
        <f>+datos!E35</f>
        <v>443.33333333333331</v>
      </c>
      <c r="E37" s="7">
        <f>+datos!I35</f>
        <v>437</v>
      </c>
      <c r="F37" s="19">
        <f t="shared" si="0"/>
        <v>0.99</v>
      </c>
      <c r="G37" s="7">
        <f>+datos!H35</f>
        <v>229</v>
      </c>
      <c r="H37" s="18">
        <f t="shared" si="1"/>
        <v>0.52</v>
      </c>
      <c r="I37" s="7">
        <f>+datos!J35</f>
        <v>32</v>
      </c>
      <c r="J37" s="8">
        <f t="shared" si="2"/>
        <v>7.0000000000000007E-2</v>
      </c>
      <c r="K37" s="7">
        <f>+datos!K35</f>
        <v>235</v>
      </c>
      <c r="L37" s="18">
        <f t="shared" si="3"/>
        <v>0.53</v>
      </c>
      <c r="M37" s="7">
        <f>+datos!M35</f>
        <v>88</v>
      </c>
      <c r="N37" s="18">
        <f t="shared" si="4"/>
        <v>0.2</v>
      </c>
      <c r="O37" s="7">
        <f>+datos!N35</f>
        <v>436</v>
      </c>
      <c r="P37" s="18">
        <f t="shared" si="5"/>
        <v>1</v>
      </c>
      <c r="Q37" s="7">
        <f>+datos!O35</f>
        <v>440</v>
      </c>
      <c r="R37" s="18">
        <f t="shared" si="6"/>
        <v>1.01</v>
      </c>
      <c r="S37" s="7">
        <f>+datos!P35</f>
        <v>237</v>
      </c>
      <c r="T37" s="7">
        <f>+datos!Q35</f>
        <v>128</v>
      </c>
      <c r="U37" s="18">
        <f t="shared" si="7"/>
        <v>0.54</v>
      </c>
      <c r="V37" s="7">
        <f>+datos!S35</f>
        <v>0</v>
      </c>
      <c r="W37" s="18">
        <f t="shared" si="8"/>
        <v>0</v>
      </c>
      <c r="X37" s="7">
        <f>+datos!G35</f>
        <v>531.33333333333326</v>
      </c>
      <c r="Y37" s="7">
        <f>+VLOOKUP(datos!$D35,[4]Anual!$A$9:$CP$300,94,FALSE)</f>
        <v>272</v>
      </c>
      <c r="Z37" s="18">
        <f>IF(X37=0,0,ROUND(Y37/X37,2))</f>
        <v>0.51</v>
      </c>
      <c r="AA37" s="7">
        <f>+datos!F35</f>
        <v>1032</v>
      </c>
      <c r="AB37" s="7">
        <f>+datos!T35</f>
        <v>616</v>
      </c>
      <c r="AC37" s="18">
        <f t="shared" si="9"/>
        <v>0.6</v>
      </c>
    </row>
    <row r="38" spans="1:29" x14ac:dyDescent="0.2">
      <c r="A38" s="2" t="s">
        <v>15</v>
      </c>
      <c r="B38" s="2" t="s">
        <v>82</v>
      </c>
      <c r="C38" s="2" t="s">
        <v>89</v>
      </c>
      <c r="D38" s="7">
        <f>+datos!E36</f>
        <v>277.66666666666669</v>
      </c>
      <c r="E38" s="7">
        <f>+datos!I36</f>
        <v>193</v>
      </c>
      <c r="F38" s="19">
        <f t="shared" si="0"/>
        <v>0.7</v>
      </c>
      <c r="G38" s="7">
        <f>+datos!H36</f>
        <v>94</v>
      </c>
      <c r="H38" s="18">
        <f t="shared" si="1"/>
        <v>0.34</v>
      </c>
      <c r="I38" s="7">
        <f>+datos!J36</f>
        <v>7</v>
      </c>
      <c r="J38" s="8">
        <f t="shared" si="2"/>
        <v>0.04</v>
      </c>
      <c r="K38" s="7">
        <f>+datos!K36</f>
        <v>95</v>
      </c>
      <c r="L38" s="18">
        <f t="shared" si="3"/>
        <v>0.34</v>
      </c>
      <c r="M38" s="7">
        <f>+datos!M36</f>
        <v>100</v>
      </c>
      <c r="N38" s="18">
        <f t="shared" si="4"/>
        <v>0.52</v>
      </c>
      <c r="O38" s="7">
        <f>+datos!N36</f>
        <v>168</v>
      </c>
      <c r="P38" s="18">
        <f t="shared" si="5"/>
        <v>0.87</v>
      </c>
      <c r="Q38" s="7">
        <f>+datos!O36</f>
        <v>194</v>
      </c>
      <c r="R38" s="18">
        <f t="shared" si="6"/>
        <v>1.01</v>
      </c>
      <c r="S38" s="7">
        <f>+datos!P36</f>
        <v>101</v>
      </c>
      <c r="T38" s="7">
        <f>+datos!Q36</f>
        <v>34</v>
      </c>
      <c r="U38" s="18">
        <f t="shared" si="7"/>
        <v>0.34</v>
      </c>
      <c r="V38" s="7">
        <f>+datos!S36</f>
        <v>0</v>
      </c>
      <c r="W38" s="18">
        <f t="shared" si="8"/>
        <v>0</v>
      </c>
      <c r="X38" s="7">
        <f>+datos!G36</f>
        <v>0</v>
      </c>
      <c r="Y38" s="7">
        <f>+VLOOKUP(datos!$D36,[4]Anual!$A$9:$CP$300,94,FALSE)</f>
        <v>0</v>
      </c>
      <c r="Z38" s="18"/>
      <c r="AA38" s="7">
        <f>+datos!F36</f>
        <v>1028</v>
      </c>
      <c r="AB38" s="7">
        <f>+datos!T36</f>
        <v>208</v>
      </c>
      <c r="AC38" s="18">
        <f t="shared" si="9"/>
        <v>0.2</v>
      </c>
    </row>
    <row r="39" spans="1:29" x14ac:dyDescent="0.2">
      <c r="A39" s="2" t="s">
        <v>15</v>
      </c>
      <c r="B39" s="2" t="s">
        <v>82</v>
      </c>
      <c r="C39" s="2" t="s">
        <v>91</v>
      </c>
      <c r="D39" s="7">
        <f>+datos!E37</f>
        <v>215.66666666666666</v>
      </c>
      <c r="E39" s="7">
        <f>+datos!I37</f>
        <v>176</v>
      </c>
      <c r="F39" s="19">
        <f t="shared" si="0"/>
        <v>0.82</v>
      </c>
      <c r="G39" s="7">
        <f>+datos!H37</f>
        <v>114</v>
      </c>
      <c r="H39" s="18">
        <f t="shared" si="1"/>
        <v>0.53</v>
      </c>
      <c r="I39" s="7">
        <f>+datos!J37</f>
        <v>16</v>
      </c>
      <c r="J39" s="8">
        <f t="shared" si="2"/>
        <v>0.09</v>
      </c>
      <c r="K39" s="7">
        <f>+datos!K37</f>
        <v>94</v>
      </c>
      <c r="L39" s="18">
        <f t="shared" si="3"/>
        <v>0.44</v>
      </c>
      <c r="M39" s="7">
        <f>+datos!M37</f>
        <v>112</v>
      </c>
      <c r="N39" s="18">
        <f t="shared" si="4"/>
        <v>0.64</v>
      </c>
      <c r="O39" s="7">
        <f>+datos!N37</f>
        <v>128</v>
      </c>
      <c r="P39" s="18">
        <f t="shared" si="5"/>
        <v>0.73</v>
      </c>
      <c r="Q39" s="7">
        <f>+datos!O37</f>
        <v>148</v>
      </c>
      <c r="R39" s="18">
        <f t="shared" si="6"/>
        <v>0.84</v>
      </c>
      <c r="S39" s="7">
        <f>+datos!P37</f>
        <v>119</v>
      </c>
      <c r="T39" s="7">
        <f>+datos!Q37</f>
        <v>85</v>
      </c>
      <c r="U39" s="18">
        <f t="shared" si="7"/>
        <v>0.71</v>
      </c>
      <c r="V39" s="7">
        <f>+datos!S37</f>
        <v>0</v>
      </c>
      <c r="W39" s="18">
        <f t="shared" si="8"/>
        <v>0</v>
      </c>
      <c r="X39" s="7">
        <f>+datos!G37</f>
        <v>0</v>
      </c>
      <c r="Y39" s="7">
        <f>+VLOOKUP(datos!$D37,[4]Anual!$A$9:$CP$300,94,FALSE)</f>
        <v>0</v>
      </c>
      <c r="Z39" s="18"/>
      <c r="AA39" s="7">
        <f>+datos!F37</f>
        <v>254</v>
      </c>
      <c r="AB39" s="7">
        <f>+datos!T37</f>
        <v>303</v>
      </c>
      <c r="AC39" s="18">
        <f t="shared" si="9"/>
        <v>1.19</v>
      </c>
    </row>
    <row r="40" spans="1:29" x14ac:dyDescent="0.2">
      <c r="A40" s="2" t="s">
        <v>15</v>
      </c>
      <c r="B40" s="2" t="s">
        <v>93</v>
      </c>
      <c r="C40" s="2" t="s">
        <v>94</v>
      </c>
      <c r="D40" s="7">
        <f>+datos!E38</f>
        <v>4</v>
      </c>
      <c r="E40" s="7">
        <f>+datos!I38</f>
        <v>1</v>
      </c>
      <c r="F40" s="19">
        <f t="shared" si="0"/>
        <v>0.25</v>
      </c>
      <c r="G40" s="7">
        <f>+datos!H38</f>
        <v>0</v>
      </c>
      <c r="H40" s="18">
        <f t="shared" si="1"/>
        <v>0</v>
      </c>
      <c r="I40" s="7">
        <f>+datos!J38</f>
        <v>0</v>
      </c>
      <c r="J40" s="8">
        <f t="shared" si="2"/>
        <v>0</v>
      </c>
      <c r="K40" s="7">
        <f>+datos!K38</f>
        <v>1</v>
      </c>
      <c r="L40" s="18">
        <f t="shared" si="3"/>
        <v>0.25</v>
      </c>
      <c r="M40" s="7">
        <f>+datos!M38</f>
        <v>1</v>
      </c>
      <c r="N40" s="18">
        <f t="shared" si="4"/>
        <v>1</v>
      </c>
      <c r="O40" s="7">
        <f>+datos!N38</f>
        <v>0</v>
      </c>
      <c r="P40" s="18">
        <f t="shared" si="5"/>
        <v>0</v>
      </c>
      <c r="Q40" s="7">
        <f>+datos!O38</f>
        <v>1</v>
      </c>
      <c r="R40" s="18">
        <f t="shared" si="6"/>
        <v>1</v>
      </c>
      <c r="S40" s="7">
        <f>+datos!P38</f>
        <v>2</v>
      </c>
      <c r="T40" s="7">
        <f>+datos!Q38</f>
        <v>2</v>
      </c>
      <c r="U40" s="18">
        <f t="shared" si="7"/>
        <v>1</v>
      </c>
      <c r="V40" s="7">
        <f>+datos!S38</f>
        <v>0</v>
      </c>
      <c r="W40" s="18">
        <f t="shared" si="8"/>
        <v>0</v>
      </c>
      <c r="X40" s="7">
        <f>+datos!G38</f>
        <v>0</v>
      </c>
      <c r="Y40" s="7">
        <f>+VLOOKUP(datos!$D38,[4]Anual!$A$9:$CP$300,94,FALSE)</f>
        <v>0</v>
      </c>
      <c r="Z40" s="18"/>
      <c r="AA40" s="7">
        <f>+datos!F38</f>
        <v>36</v>
      </c>
      <c r="AB40" s="7">
        <f>+datos!T38</f>
        <v>27</v>
      </c>
      <c r="AC40" s="18">
        <f t="shared" si="9"/>
        <v>0.75</v>
      </c>
    </row>
    <row r="41" spans="1:29" x14ac:dyDescent="0.2">
      <c r="A41" s="2" t="s">
        <v>15</v>
      </c>
      <c r="B41" s="2" t="s">
        <v>93</v>
      </c>
      <c r="C41" s="2" t="s">
        <v>93</v>
      </c>
      <c r="D41" s="7">
        <f>+datos!E39</f>
        <v>109</v>
      </c>
      <c r="E41" s="7">
        <f>+datos!I39</f>
        <v>85</v>
      </c>
      <c r="F41" s="19">
        <f t="shared" si="0"/>
        <v>0.78</v>
      </c>
      <c r="G41" s="7">
        <f>+datos!H39</f>
        <v>65</v>
      </c>
      <c r="H41" s="18">
        <f t="shared" si="1"/>
        <v>0.6</v>
      </c>
      <c r="I41" s="7">
        <f>+datos!J39</f>
        <v>4</v>
      </c>
      <c r="J41" s="8">
        <f t="shared" si="2"/>
        <v>0.05</v>
      </c>
      <c r="K41" s="7">
        <f>+datos!K39</f>
        <v>54</v>
      </c>
      <c r="L41" s="18">
        <f t="shared" si="3"/>
        <v>0.5</v>
      </c>
      <c r="M41" s="7">
        <f>+datos!M39</f>
        <v>64</v>
      </c>
      <c r="N41" s="18">
        <f t="shared" si="4"/>
        <v>0.75</v>
      </c>
      <c r="O41" s="7">
        <f>+datos!N39</f>
        <v>68</v>
      </c>
      <c r="P41" s="18">
        <f t="shared" si="5"/>
        <v>0.8</v>
      </c>
      <c r="Q41" s="7">
        <f>+datos!O39</f>
        <v>115</v>
      </c>
      <c r="R41" s="18">
        <f t="shared" si="6"/>
        <v>1.35</v>
      </c>
      <c r="S41" s="7">
        <f>+datos!P39</f>
        <v>78</v>
      </c>
      <c r="T41" s="7">
        <f>+datos!Q39</f>
        <v>74</v>
      </c>
      <c r="U41" s="18">
        <f t="shared" si="7"/>
        <v>0.95</v>
      </c>
      <c r="V41" s="7">
        <f>+datos!S39</f>
        <v>0</v>
      </c>
      <c r="W41" s="18">
        <f t="shared" si="8"/>
        <v>0</v>
      </c>
      <c r="X41" s="7">
        <f>+datos!G39</f>
        <v>170</v>
      </c>
      <c r="Y41" s="7">
        <f>+VLOOKUP(datos!$D39,[4]Anual!$A$9:$CP$300,94,FALSE)</f>
        <v>56</v>
      </c>
      <c r="Z41" s="18">
        <f>IF(X41=0,0,ROUND(Y41/X41,2))</f>
        <v>0.33</v>
      </c>
      <c r="AA41" s="7">
        <f>+datos!F39</f>
        <v>222</v>
      </c>
      <c r="AB41" s="7">
        <f>+datos!T39</f>
        <v>309</v>
      </c>
      <c r="AC41" s="18">
        <f t="shared" si="9"/>
        <v>1.39</v>
      </c>
    </row>
    <row r="42" spans="1:29" x14ac:dyDescent="0.2">
      <c r="A42" s="2" t="s">
        <v>15</v>
      </c>
      <c r="B42" s="2" t="s">
        <v>93</v>
      </c>
      <c r="C42" s="2" t="s">
        <v>97</v>
      </c>
      <c r="D42" s="7">
        <f>+datos!E40</f>
        <v>10</v>
      </c>
      <c r="E42" s="7">
        <f>+datos!I40</f>
        <v>0</v>
      </c>
      <c r="F42" s="19">
        <f t="shared" si="0"/>
        <v>0</v>
      </c>
      <c r="G42" s="7">
        <f>+datos!H40</f>
        <v>0</v>
      </c>
      <c r="H42" s="18">
        <f t="shared" si="1"/>
        <v>0</v>
      </c>
      <c r="I42" s="7">
        <f>+datos!J40</f>
        <v>0</v>
      </c>
      <c r="J42" s="8">
        <f t="shared" si="2"/>
        <v>0</v>
      </c>
      <c r="K42" s="7">
        <f>+datos!K40</f>
        <v>1</v>
      </c>
      <c r="L42" s="18">
        <f t="shared" si="3"/>
        <v>0.1</v>
      </c>
      <c r="M42" s="7">
        <f>+datos!M40</f>
        <v>3</v>
      </c>
      <c r="N42" s="18">
        <f t="shared" si="4"/>
        <v>0</v>
      </c>
      <c r="O42" s="7">
        <f>+datos!N40</f>
        <v>0</v>
      </c>
      <c r="P42" s="18">
        <f t="shared" si="5"/>
        <v>0</v>
      </c>
      <c r="Q42" s="7">
        <f>+datos!O40</f>
        <v>1</v>
      </c>
      <c r="R42" s="18">
        <f t="shared" si="6"/>
        <v>0</v>
      </c>
      <c r="S42" s="7">
        <f>+datos!P40</f>
        <v>1</v>
      </c>
      <c r="T42" s="7">
        <f>+datos!Q40</f>
        <v>3</v>
      </c>
      <c r="U42" s="18">
        <f t="shared" si="7"/>
        <v>3</v>
      </c>
      <c r="V42" s="7">
        <f>+datos!S40</f>
        <v>1</v>
      </c>
      <c r="W42" s="18">
        <f t="shared" si="8"/>
        <v>0.1</v>
      </c>
      <c r="X42" s="7">
        <f>+datos!G40</f>
        <v>0</v>
      </c>
      <c r="Y42" s="7">
        <f>+VLOOKUP(datos!$D40,[4]Anual!$A$9:$CP$300,94,FALSE)</f>
        <v>0</v>
      </c>
      <c r="Z42" s="18"/>
      <c r="AA42" s="7">
        <f>+datos!F40</f>
        <v>32</v>
      </c>
      <c r="AB42" s="7">
        <f>+datos!T40</f>
        <v>30</v>
      </c>
      <c r="AC42" s="18">
        <f t="shared" si="9"/>
        <v>0.94</v>
      </c>
    </row>
    <row r="43" spans="1:29" x14ac:dyDescent="0.2">
      <c r="A43" s="2" t="s">
        <v>15</v>
      </c>
      <c r="B43" s="2" t="s">
        <v>93</v>
      </c>
      <c r="C43" s="2" t="s">
        <v>99</v>
      </c>
      <c r="D43" s="7">
        <f>+datos!E41</f>
        <v>32</v>
      </c>
      <c r="E43" s="7">
        <f>+datos!I41</f>
        <v>12</v>
      </c>
      <c r="F43" s="19">
        <f t="shared" si="0"/>
        <v>0.38</v>
      </c>
      <c r="G43" s="7">
        <f>+datos!H41</f>
        <v>11</v>
      </c>
      <c r="H43" s="18">
        <f t="shared" si="1"/>
        <v>0.34</v>
      </c>
      <c r="I43" s="7">
        <f>+datos!J41</f>
        <v>0</v>
      </c>
      <c r="J43" s="8">
        <f t="shared" si="2"/>
        <v>0</v>
      </c>
      <c r="K43" s="7">
        <f>+datos!K41</f>
        <v>11</v>
      </c>
      <c r="L43" s="18">
        <f t="shared" si="3"/>
        <v>0.34</v>
      </c>
      <c r="M43" s="7">
        <f>+datos!M41</f>
        <v>19</v>
      </c>
      <c r="N43" s="18">
        <f t="shared" si="4"/>
        <v>1.58</v>
      </c>
      <c r="O43" s="7">
        <f>+datos!N41</f>
        <v>8</v>
      </c>
      <c r="P43" s="18">
        <f t="shared" si="5"/>
        <v>0.67</v>
      </c>
      <c r="Q43" s="7">
        <f>+datos!O41</f>
        <v>16</v>
      </c>
      <c r="R43" s="18">
        <f t="shared" si="6"/>
        <v>1.33</v>
      </c>
      <c r="S43" s="7">
        <f>+datos!P41</f>
        <v>16</v>
      </c>
      <c r="T43" s="7">
        <f>+datos!Q41</f>
        <v>9</v>
      </c>
      <c r="U43" s="18">
        <f t="shared" si="7"/>
        <v>0.56000000000000005</v>
      </c>
      <c r="V43" s="7">
        <f>+datos!S41</f>
        <v>5</v>
      </c>
      <c r="W43" s="18">
        <f t="shared" si="8"/>
        <v>0.16</v>
      </c>
      <c r="X43" s="7">
        <f>+datos!G41</f>
        <v>0</v>
      </c>
      <c r="Y43" s="7">
        <f>+VLOOKUP(datos!$D41,[4]Anual!$A$9:$CP$300,94,FALSE)</f>
        <v>0</v>
      </c>
      <c r="Z43" s="18"/>
      <c r="AA43" s="7">
        <f>+datos!F41</f>
        <v>91</v>
      </c>
      <c r="AB43" s="7">
        <f>+datos!T41</f>
        <v>106</v>
      </c>
      <c r="AC43" s="18">
        <f t="shared" si="9"/>
        <v>1.1599999999999999</v>
      </c>
    </row>
    <row r="44" spans="1:29" x14ac:dyDescent="0.2">
      <c r="A44" s="2" t="s">
        <v>15</v>
      </c>
      <c r="B44" s="2" t="s">
        <v>93</v>
      </c>
      <c r="C44" s="2" t="s">
        <v>101</v>
      </c>
      <c r="D44" s="7">
        <f>+datos!E42</f>
        <v>3.3333333333333335</v>
      </c>
      <c r="E44" s="7">
        <f>+datos!I42</f>
        <v>4</v>
      </c>
      <c r="F44" s="19">
        <f t="shared" si="0"/>
        <v>1.2</v>
      </c>
      <c r="G44" s="7">
        <f>+datos!H42</f>
        <v>3</v>
      </c>
      <c r="H44" s="18">
        <f t="shared" si="1"/>
        <v>0.9</v>
      </c>
      <c r="I44" s="7">
        <f>+datos!J42</f>
        <v>0</v>
      </c>
      <c r="J44" s="8">
        <f t="shared" si="2"/>
        <v>0</v>
      </c>
      <c r="K44" s="7">
        <f>+datos!K42</f>
        <v>1</v>
      </c>
      <c r="L44" s="18">
        <f t="shared" si="3"/>
        <v>0.3</v>
      </c>
      <c r="M44" s="7">
        <f>+datos!M42</f>
        <v>2</v>
      </c>
      <c r="N44" s="18">
        <f t="shared" si="4"/>
        <v>0.5</v>
      </c>
      <c r="O44" s="7">
        <f>+datos!N42</f>
        <v>3</v>
      </c>
      <c r="P44" s="18">
        <f t="shared" si="5"/>
        <v>0.75</v>
      </c>
      <c r="Q44" s="7">
        <f>+datos!O42</f>
        <v>8</v>
      </c>
      <c r="R44" s="18">
        <f t="shared" si="6"/>
        <v>2</v>
      </c>
      <c r="S44" s="7">
        <f>+datos!P42</f>
        <v>3</v>
      </c>
      <c r="T44" s="7">
        <f>+datos!Q42</f>
        <v>2</v>
      </c>
      <c r="U44" s="18">
        <f t="shared" si="7"/>
        <v>0.67</v>
      </c>
      <c r="V44" s="7">
        <f>+datos!S42</f>
        <v>0</v>
      </c>
      <c r="W44" s="18">
        <f t="shared" si="8"/>
        <v>0</v>
      </c>
      <c r="X44" s="7">
        <f>+datos!G42</f>
        <v>0</v>
      </c>
      <c r="Y44" s="7">
        <f>+VLOOKUP(datos!$D42,[4]Anual!$A$9:$CP$300,94,FALSE)</f>
        <v>0</v>
      </c>
      <c r="Z44" s="18"/>
      <c r="AA44" s="7">
        <f>+datos!F42</f>
        <v>21</v>
      </c>
      <c r="AB44" s="7">
        <f>+datos!T42</f>
        <v>30</v>
      </c>
      <c r="AC44" s="18">
        <f t="shared" si="9"/>
        <v>1.43</v>
      </c>
    </row>
    <row r="45" spans="1:29" x14ac:dyDescent="0.2">
      <c r="A45" s="2" t="s">
        <v>15</v>
      </c>
      <c r="B45" s="2" t="s">
        <v>93</v>
      </c>
      <c r="C45" s="2" t="s">
        <v>103</v>
      </c>
      <c r="D45" s="7">
        <f>+datos!E43</f>
        <v>11.333333333333334</v>
      </c>
      <c r="E45" s="7">
        <f>+datos!I43</f>
        <v>3</v>
      </c>
      <c r="F45" s="19">
        <f t="shared" si="0"/>
        <v>0.26</v>
      </c>
      <c r="G45" s="7">
        <f>+datos!H43</f>
        <v>3</v>
      </c>
      <c r="H45" s="18">
        <f t="shared" si="1"/>
        <v>0.26</v>
      </c>
      <c r="I45" s="7">
        <f>+datos!J43</f>
        <v>0</v>
      </c>
      <c r="J45" s="8">
        <f t="shared" si="2"/>
        <v>0</v>
      </c>
      <c r="K45" s="7">
        <f>+datos!K43</f>
        <v>3</v>
      </c>
      <c r="L45" s="18">
        <f t="shared" si="3"/>
        <v>0.26</v>
      </c>
      <c r="M45" s="7">
        <f>+datos!M43</f>
        <v>4</v>
      </c>
      <c r="N45" s="18">
        <f t="shared" si="4"/>
        <v>1.33</v>
      </c>
      <c r="O45" s="7">
        <f>+datos!N43</f>
        <v>2</v>
      </c>
      <c r="P45" s="18">
        <f t="shared" si="5"/>
        <v>0.67</v>
      </c>
      <c r="Q45" s="7">
        <f>+datos!O43</f>
        <v>7</v>
      </c>
      <c r="R45" s="18">
        <f t="shared" si="6"/>
        <v>2.33</v>
      </c>
      <c r="S45" s="7">
        <f>+datos!P43</f>
        <v>5</v>
      </c>
      <c r="T45" s="7">
        <f>+datos!Q43</f>
        <v>2</v>
      </c>
      <c r="U45" s="18">
        <f t="shared" si="7"/>
        <v>0.4</v>
      </c>
      <c r="V45" s="7">
        <f>+datos!S43</f>
        <v>0</v>
      </c>
      <c r="W45" s="18">
        <f t="shared" si="8"/>
        <v>0</v>
      </c>
      <c r="X45" s="7">
        <f>+datos!G43</f>
        <v>0</v>
      </c>
      <c r="Y45" s="7">
        <f>+VLOOKUP(datos!$D43,[4]Anual!$A$9:$CP$300,94,FALSE)</f>
        <v>0</v>
      </c>
      <c r="Z45" s="18"/>
      <c r="AA45" s="7">
        <f>+datos!F43</f>
        <v>71</v>
      </c>
      <c r="AB45" s="7">
        <f>+datos!T43</f>
        <v>21</v>
      </c>
      <c r="AC45" s="18">
        <f t="shared" si="9"/>
        <v>0.3</v>
      </c>
    </row>
    <row r="46" spans="1:29" x14ac:dyDescent="0.2">
      <c r="A46" s="2" t="s">
        <v>15</v>
      </c>
      <c r="B46" s="2" t="s">
        <v>105</v>
      </c>
      <c r="C46" s="2" t="s">
        <v>106</v>
      </c>
      <c r="D46" s="7">
        <f>+datos!E44</f>
        <v>21</v>
      </c>
      <c r="E46" s="7">
        <f>+datos!I44</f>
        <v>28</v>
      </c>
      <c r="F46" s="19">
        <f t="shared" si="0"/>
        <v>1.33</v>
      </c>
      <c r="G46" s="7">
        <f>+datos!H44</f>
        <v>18</v>
      </c>
      <c r="H46" s="18">
        <f t="shared" si="1"/>
        <v>0.86</v>
      </c>
      <c r="I46" s="7">
        <f>+datos!J44</f>
        <v>5</v>
      </c>
      <c r="J46" s="8">
        <f t="shared" si="2"/>
        <v>0.18</v>
      </c>
      <c r="K46" s="7">
        <f>+datos!K44</f>
        <v>18</v>
      </c>
      <c r="L46" s="18">
        <f t="shared" si="3"/>
        <v>0.86</v>
      </c>
      <c r="M46" s="7">
        <f>+datos!M44</f>
        <v>21</v>
      </c>
      <c r="N46" s="18">
        <f t="shared" si="4"/>
        <v>0.75</v>
      </c>
      <c r="O46" s="7">
        <f>+datos!N44</f>
        <v>26</v>
      </c>
      <c r="P46" s="18">
        <f t="shared" si="5"/>
        <v>0.93</v>
      </c>
      <c r="Q46" s="7">
        <f>+datos!O44</f>
        <v>31</v>
      </c>
      <c r="R46" s="18">
        <f t="shared" si="6"/>
        <v>1.1100000000000001</v>
      </c>
      <c r="S46" s="7">
        <f>+datos!P44</f>
        <v>23</v>
      </c>
      <c r="T46" s="7">
        <f>+datos!Q44</f>
        <v>27</v>
      </c>
      <c r="U46" s="18">
        <f t="shared" si="7"/>
        <v>1.17</v>
      </c>
      <c r="V46" s="7">
        <f>+datos!S44</f>
        <v>10</v>
      </c>
      <c r="W46" s="18">
        <f t="shared" si="8"/>
        <v>0.48</v>
      </c>
      <c r="X46" s="7">
        <f>+datos!G44</f>
        <v>0</v>
      </c>
      <c r="Y46" s="7">
        <f>+VLOOKUP(datos!$D44,[4]Anual!$A$9:$CP$300,94,FALSE)</f>
        <v>0</v>
      </c>
      <c r="Z46" s="18"/>
      <c r="AA46" s="7">
        <f>+datos!F44</f>
        <v>59</v>
      </c>
      <c r="AB46" s="7">
        <f>+datos!T44</f>
        <v>97</v>
      </c>
      <c r="AC46" s="18">
        <f t="shared" si="9"/>
        <v>1.64</v>
      </c>
    </row>
    <row r="47" spans="1:29" x14ac:dyDescent="0.2">
      <c r="A47" s="2" t="s">
        <v>15</v>
      </c>
      <c r="B47" s="2" t="s">
        <v>105</v>
      </c>
      <c r="C47" s="2" t="s">
        <v>105</v>
      </c>
      <c r="D47" s="7">
        <f>+datos!E45</f>
        <v>94.333333333333329</v>
      </c>
      <c r="E47" s="7">
        <f>+datos!I45</f>
        <v>99</v>
      </c>
      <c r="F47" s="19">
        <f t="shared" si="0"/>
        <v>1.05</v>
      </c>
      <c r="G47" s="7">
        <f>+datos!H45</f>
        <v>69</v>
      </c>
      <c r="H47" s="18">
        <f t="shared" si="1"/>
        <v>0.73</v>
      </c>
      <c r="I47" s="7">
        <f>+datos!J45</f>
        <v>7</v>
      </c>
      <c r="J47" s="8">
        <f t="shared" si="2"/>
        <v>7.0000000000000007E-2</v>
      </c>
      <c r="K47" s="7">
        <f>+datos!K45</f>
        <v>58</v>
      </c>
      <c r="L47" s="18">
        <f t="shared" si="3"/>
        <v>0.61</v>
      </c>
      <c r="M47" s="7">
        <f>+datos!M45</f>
        <v>60</v>
      </c>
      <c r="N47" s="18">
        <f t="shared" si="4"/>
        <v>0.61</v>
      </c>
      <c r="O47" s="7">
        <f>+datos!N45</f>
        <v>89</v>
      </c>
      <c r="P47" s="18">
        <f t="shared" si="5"/>
        <v>0.9</v>
      </c>
      <c r="Q47" s="7">
        <f>+datos!O45</f>
        <v>63</v>
      </c>
      <c r="R47" s="18">
        <f t="shared" si="6"/>
        <v>0.64</v>
      </c>
      <c r="S47" s="7">
        <f>+datos!P45</f>
        <v>71</v>
      </c>
      <c r="T47" s="7">
        <f>+datos!Q45</f>
        <v>32</v>
      </c>
      <c r="U47" s="18">
        <f t="shared" si="7"/>
        <v>0.45</v>
      </c>
      <c r="V47" s="7">
        <f>+datos!S45</f>
        <v>44</v>
      </c>
      <c r="W47" s="18">
        <f t="shared" si="8"/>
        <v>0.47</v>
      </c>
      <c r="X47" s="7">
        <f>+datos!G45</f>
        <v>0</v>
      </c>
      <c r="Y47" s="7">
        <f>+VLOOKUP(datos!$D45,[4]Anual!$A$9:$CP$300,94,FALSE)</f>
        <v>0</v>
      </c>
      <c r="Z47" s="18"/>
      <c r="AA47" s="7">
        <f>+datos!F45</f>
        <v>325</v>
      </c>
      <c r="AB47" s="7">
        <f>+datos!T45</f>
        <v>241</v>
      </c>
      <c r="AC47" s="18">
        <f t="shared" si="9"/>
        <v>0.74</v>
      </c>
    </row>
    <row r="48" spans="1:29" x14ac:dyDescent="0.2">
      <c r="A48" s="2" t="s">
        <v>15</v>
      </c>
      <c r="B48" s="2" t="s">
        <v>109</v>
      </c>
      <c r="C48" s="2" t="s">
        <v>109</v>
      </c>
      <c r="D48" s="7">
        <f>+datos!E46</f>
        <v>349</v>
      </c>
      <c r="E48" s="7">
        <f>+datos!I46</f>
        <v>311</v>
      </c>
      <c r="F48" s="19">
        <f t="shared" si="0"/>
        <v>0.89</v>
      </c>
      <c r="G48" s="7">
        <f>+datos!H46</f>
        <v>186</v>
      </c>
      <c r="H48" s="18">
        <f t="shared" si="1"/>
        <v>0.53</v>
      </c>
      <c r="I48" s="7">
        <f>+datos!J46</f>
        <v>14</v>
      </c>
      <c r="J48" s="8">
        <f t="shared" si="2"/>
        <v>0.05</v>
      </c>
      <c r="K48" s="7">
        <f>+datos!K46</f>
        <v>166</v>
      </c>
      <c r="L48" s="18">
        <f t="shared" si="3"/>
        <v>0.48</v>
      </c>
      <c r="M48" s="7">
        <f>+datos!M46</f>
        <v>94</v>
      </c>
      <c r="N48" s="18">
        <f t="shared" si="4"/>
        <v>0.3</v>
      </c>
      <c r="O48" s="7">
        <f>+datos!N46</f>
        <v>309</v>
      </c>
      <c r="P48" s="18">
        <f t="shared" si="5"/>
        <v>0.99</v>
      </c>
      <c r="Q48" s="7">
        <f>+datos!O46</f>
        <v>316</v>
      </c>
      <c r="R48" s="18">
        <f t="shared" si="6"/>
        <v>1.02</v>
      </c>
      <c r="S48" s="7">
        <f>+datos!P46</f>
        <v>150</v>
      </c>
      <c r="T48" s="7">
        <f>+datos!Q46</f>
        <v>85</v>
      </c>
      <c r="U48" s="18">
        <f t="shared" si="7"/>
        <v>0.56999999999999995</v>
      </c>
      <c r="V48" s="7">
        <f>+datos!S46</f>
        <v>96</v>
      </c>
      <c r="W48" s="18">
        <f t="shared" si="8"/>
        <v>0.28000000000000003</v>
      </c>
      <c r="X48" s="7">
        <f>+datos!G46</f>
        <v>319</v>
      </c>
      <c r="Y48" s="7">
        <f>+VLOOKUP(datos!$D46,[4]Anual!$A$9:$CP$300,94,FALSE)</f>
        <v>122</v>
      </c>
      <c r="Z48" s="18">
        <f>IF(X48=0,0,ROUND(Y48/X48,2))</f>
        <v>0.38</v>
      </c>
      <c r="AA48" s="7">
        <f>+datos!F46</f>
        <v>1209</v>
      </c>
      <c r="AB48" s="7">
        <f>+datos!T46</f>
        <v>669</v>
      </c>
      <c r="AC48" s="18">
        <f t="shared" si="9"/>
        <v>0.55000000000000004</v>
      </c>
    </row>
    <row r="49" spans="1:29" x14ac:dyDescent="0.2">
      <c r="A49" s="2" t="s">
        <v>15</v>
      </c>
      <c r="B49" s="2" t="s">
        <v>109</v>
      </c>
      <c r="C49" s="2" t="s">
        <v>111</v>
      </c>
      <c r="D49" s="7">
        <f>+datos!E47</f>
        <v>170.33333333333334</v>
      </c>
      <c r="E49" s="7">
        <f>+datos!I47</f>
        <v>118</v>
      </c>
      <c r="F49" s="19">
        <f t="shared" si="0"/>
        <v>0.69</v>
      </c>
      <c r="G49" s="7">
        <f>+datos!H47</f>
        <v>60</v>
      </c>
      <c r="H49" s="18">
        <f t="shared" si="1"/>
        <v>0.35</v>
      </c>
      <c r="I49" s="7">
        <f>+datos!J47</f>
        <v>11</v>
      </c>
      <c r="J49" s="8">
        <f t="shared" si="2"/>
        <v>0.09</v>
      </c>
      <c r="K49" s="7">
        <f>+datos!K47</f>
        <v>72</v>
      </c>
      <c r="L49" s="18">
        <f t="shared" si="3"/>
        <v>0.42</v>
      </c>
      <c r="M49" s="7">
        <f>+datos!M47</f>
        <v>41</v>
      </c>
      <c r="N49" s="18">
        <f t="shared" si="4"/>
        <v>0.35</v>
      </c>
      <c r="O49" s="7">
        <f>+datos!N47</f>
        <v>111</v>
      </c>
      <c r="P49" s="18">
        <f t="shared" si="5"/>
        <v>0.94</v>
      </c>
      <c r="Q49" s="7">
        <f>+datos!O47</f>
        <v>161</v>
      </c>
      <c r="R49" s="18">
        <f t="shared" si="6"/>
        <v>1.36</v>
      </c>
      <c r="S49" s="7">
        <f>+datos!P47</f>
        <v>95</v>
      </c>
      <c r="T49" s="7">
        <f>+datos!Q47</f>
        <v>50</v>
      </c>
      <c r="U49" s="18">
        <f t="shared" si="7"/>
        <v>0.53</v>
      </c>
      <c r="V49" s="7">
        <f>+datos!S47</f>
        <v>2</v>
      </c>
      <c r="W49" s="18">
        <f t="shared" si="8"/>
        <v>0.01</v>
      </c>
      <c r="X49" s="7">
        <f>+datos!G47</f>
        <v>0</v>
      </c>
      <c r="Y49" s="7">
        <f>+VLOOKUP(datos!$D47,[4]Anual!$A$9:$CP$300,94,FALSE)</f>
        <v>0</v>
      </c>
      <c r="Z49" s="18"/>
      <c r="AA49" s="7">
        <f>+datos!F47</f>
        <v>543</v>
      </c>
      <c r="AB49" s="7">
        <f>+datos!T47</f>
        <v>175</v>
      </c>
      <c r="AC49" s="18">
        <f t="shared" si="9"/>
        <v>0.32</v>
      </c>
    </row>
    <row r="50" spans="1:29" x14ac:dyDescent="0.2">
      <c r="A50" s="2" t="s">
        <v>15</v>
      </c>
      <c r="B50" s="2" t="s">
        <v>113</v>
      </c>
      <c r="C50" s="2" t="s">
        <v>113</v>
      </c>
      <c r="D50" s="7">
        <f>+datos!E48</f>
        <v>283.66666666666669</v>
      </c>
      <c r="E50" s="7">
        <f>+datos!I48</f>
        <v>262</v>
      </c>
      <c r="F50" s="19">
        <f t="shared" si="0"/>
        <v>0.92</v>
      </c>
      <c r="G50" s="7">
        <f>+datos!H48</f>
        <v>178</v>
      </c>
      <c r="H50" s="18">
        <f t="shared" si="1"/>
        <v>0.63</v>
      </c>
      <c r="I50" s="7">
        <f>+datos!J48</f>
        <v>25</v>
      </c>
      <c r="J50" s="8">
        <f t="shared" si="2"/>
        <v>0.1</v>
      </c>
      <c r="K50" s="7">
        <f>+datos!K48</f>
        <v>136</v>
      </c>
      <c r="L50" s="18">
        <f t="shared" si="3"/>
        <v>0.48</v>
      </c>
      <c r="M50" s="7">
        <f>+datos!M48</f>
        <v>92</v>
      </c>
      <c r="N50" s="18">
        <f t="shared" si="4"/>
        <v>0.35</v>
      </c>
      <c r="O50" s="7">
        <f>+datos!N48</f>
        <v>253</v>
      </c>
      <c r="P50" s="18">
        <f t="shared" si="5"/>
        <v>0.97</v>
      </c>
      <c r="Q50" s="7">
        <f>+datos!O48</f>
        <v>270</v>
      </c>
      <c r="R50" s="18">
        <f t="shared" si="6"/>
        <v>1.03</v>
      </c>
      <c r="S50" s="7">
        <f>+datos!P48</f>
        <v>150</v>
      </c>
      <c r="T50" s="7">
        <f>+datos!Q48</f>
        <v>57</v>
      </c>
      <c r="U50" s="18">
        <f t="shared" si="7"/>
        <v>0.38</v>
      </c>
      <c r="V50" s="7">
        <f>+datos!S48</f>
        <v>1</v>
      </c>
      <c r="W50" s="18">
        <f t="shared" si="8"/>
        <v>0</v>
      </c>
      <c r="X50" s="7">
        <f>+datos!G48</f>
        <v>0</v>
      </c>
      <c r="Y50" s="7">
        <f>+VLOOKUP(datos!$D48,[4]Anual!$A$9:$CP$300,94,FALSE)</f>
        <v>0</v>
      </c>
      <c r="Z50" s="18"/>
      <c r="AA50" s="7">
        <f>+datos!F48</f>
        <v>653</v>
      </c>
      <c r="AB50" s="7">
        <f>+datos!T48</f>
        <v>659</v>
      </c>
      <c r="AC50" s="18">
        <f t="shared" si="9"/>
        <v>1.01</v>
      </c>
    </row>
    <row r="51" spans="1:29" x14ac:dyDescent="0.2">
      <c r="A51" s="2" t="s">
        <v>15</v>
      </c>
      <c r="B51" s="2" t="s">
        <v>113</v>
      </c>
      <c r="C51" s="2" t="s">
        <v>115</v>
      </c>
      <c r="D51" s="7">
        <f>+datos!E49</f>
        <v>6.666666666666667</v>
      </c>
      <c r="E51" s="7">
        <f>+datos!I49</f>
        <v>0</v>
      </c>
      <c r="F51" s="19">
        <f t="shared" si="0"/>
        <v>0</v>
      </c>
      <c r="G51" s="7">
        <f>+datos!H49</f>
        <v>0</v>
      </c>
      <c r="H51" s="18">
        <f t="shared" si="1"/>
        <v>0</v>
      </c>
      <c r="I51" s="7">
        <f>+datos!J49</f>
        <v>0</v>
      </c>
      <c r="J51" s="8">
        <f t="shared" si="2"/>
        <v>0</v>
      </c>
      <c r="K51" s="7">
        <f>+datos!K49</f>
        <v>1</v>
      </c>
      <c r="L51" s="18">
        <f t="shared" si="3"/>
        <v>0.15</v>
      </c>
      <c r="M51" s="7">
        <f>+datos!M49</f>
        <v>0</v>
      </c>
      <c r="N51" s="18">
        <f t="shared" si="4"/>
        <v>0</v>
      </c>
      <c r="O51" s="7">
        <f>+datos!N49</f>
        <v>0</v>
      </c>
      <c r="P51" s="18">
        <f t="shared" si="5"/>
        <v>0</v>
      </c>
      <c r="Q51" s="7">
        <f>+datos!O49</f>
        <v>1</v>
      </c>
      <c r="R51" s="18">
        <f t="shared" si="6"/>
        <v>0</v>
      </c>
      <c r="S51" s="7">
        <f>+datos!P49</f>
        <v>3</v>
      </c>
      <c r="T51" s="7">
        <f>+datos!Q49</f>
        <v>2</v>
      </c>
      <c r="U51" s="18">
        <f t="shared" si="7"/>
        <v>0.67</v>
      </c>
      <c r="V51" s="7">
        <f>+datos!S49</f>
        <v>0</v>
      </c>
      <c r="W51" s="18">
        <f t="shared" si="8"/>
        <v>0</v>
      </c>
      <c r="X51" s="7">
        <f>+datos!G49</f>
        <v>0</v>
      </c>
      <c r="Y51" s="7">
        <f>+VLOOKUP(datos!$D49,[4]Anual!$A$9:$CP$300,94,FALSE)</f>
        <v>0</v>
      </c>
      <c r="Z51" s="18"/>
      <c r="AA51" s="7">
        <f>+datos!F49</f>
        <v>72</v>
      </c>
      <c r="AB51" s="7">
        <f>+datos!T49</f>
        <v>39</v>
      </c>
      <c r="AC51" s="18">
        <f t="shared" si="9"/>
        <v>0.54</v>
      </c>
    </row>
    <row r="52" spans="1:29" x14ac:dyDescent="0.2">
      <c r="A52" s="2" t="s">
        <v>15</v>
      </c>
      <c r="B52" s="2" t="s">
        <v>113</v>
      </c>
      <c r="C52" s="2" t="s">
        <v>117</v>
      </c>
      <c r="D52" s="7">
        <f>+datos!E50</f>
        <v>53.666666666666664</v>
      </c>
      <c r="E52" s="7">
        <f>+datos!I50</f>
        <v>46</v>
      </c>
      <c r="F52" s="19">
        <f t="shared" si="0"/>
        <v>0.86</v>
      </c>
      <c r="G52" s="7">
        <f>+datos!H50</f>
        <v>36</v>
      </c>
      <c r="H52" s="18">
        <f t="shared" si="1"/>
        <v>0.67</v>
      </c>
      <c r="I52" s="7">
        <f>+datos!J50</f>
        <v>3</v>
      </c>
      <c r="J52" s="8">
        <f t="shared" si="2"/>
        <v>7.0000000000000007E-2</v>
      </c>
      <c r="K52" s="7">
        <f>+datos!K50</f>
        <v>20</v>
      </c>
      <c r="L52" s="18">
        <f t="shared" si="3"/>
        <v>0.37</v>
      </c>
      <c r="M52" s="7">
        <f>+datos!M50</f>
        <v>19</v>
      </c>
      <c r="N52" s="18">
        <f t="shared" si="4"/>
        <v>0.41</v>
      </c>
      <c r="O52" s="7">
        <f>+datos!N50</f>
        <v>37</v>
      </c>
      <c r="P52" s="18">
        <f t="shared" si="5"/>
        <v>0.8</v>
      </c>
      <c r="Q52" s="7">
        <f>+datos!O50</f>
        <v>65</v>
      </c>
      <c r="R52" s="18">
        <f t="shared" si="6"/>
        <v>1.41</v>
      </c>
      <c r="S52" s="7">
        <f>+datos!P50</f>
        <v>25</v>
      </c>
      <c r="T52" s="7">
        <f>+datos!Q50</f>
        <v>21</v>
      </c>
      <c r="U52" s="18">
        <f t="shared" si="7"/>
        <v>0.84</v>
      </c>
      <c r="V52" s="7">
        <f>+datos!S50</f>
        <v>2</v>
      </c>
      <c r="W52" s="18">
        <f t="shared" si="8"/>
        <v>0.04</v>
      </c>
      <c r="X52" s="7">
        <f>+datos!G50</f>
        <v>0</v>
      </c>
      <c r="Y52" s="7">
        <f>+VLOOKUP(datos!$D50,[4]Anual!$A$9:$CP$300,94,FALSE)</f>
        <v>0</v>
      </c>
      <c r="Z52" s="18"/>
      <c r="AA52" s="7">
        <f>+datos!F50</f>
        <v>403</v>
      </c>
      <c r="AB52" s="7">
        <f>+datos!T50</f>
        <v>175</v>
      </c>
      <c r="AC52" s="18">
        <f t="shared" si="9"/>
        <v>0.43</v>
      </c>
    </row>
    <row r="53" spans="1:29" x14ac:dyDescent="0.2">
      <c r="A53" s="2" t="s">
        <v>15</v>
      </c>
      <c r="B53" s="2" t="s">
        <v>119</v>
      </c>
      <c r="C53" s="2" t="s">
        <v>120</v>
      </c>
      <c r="D53" s="7">
        <f>+datos!E51</f>
        <v>142</v>
      </c>
      <c r="E53" s="7">
        <f>+datos!I51</f>
        <v>65</v>
      </c>
      <c r="F53" s="19">
        <f t="shared" si="0"/>
        <v>0.46</v>
      </c>
      <c r="G53" s="7">
        <f>+datos!H51</f>
        <v>56</v>
      </c>
      <c r="H53" s="18">
        <f t="shared" si="1"/>
        <v>0.39</v>
      </c>
      <c r="I53" s="7">
        <f>+datos!J51</f>
        <v>5</v>
      </c>
      <c r="J53" s="8">
        <f t="shared" si="2"/>
        <v>0.08</v>
      </c>
      <c r="K53" s="7">
        <f>+datos!K51</f>
        <v>25</v>
      </c>
      <c r="L53" s="18">
        <f t="shared" si="3"/>
        <v>0.18</v>
      </c>
      <c r="M53" s="7">
        <f>+datos!M51</f>
        <v>18</v>
      </c>
      <c r="N53" s="18">
        <f t="shared" si="4"/>
        <v>0.28000000000000003</v>
      </c>
      <c r="O53" s="7">
        <f>+datos!N51</f>
        <v>61</v>
      </c>
      <c r="P53" s="18">
        <f t="shared" si="5"/>
        <v>0.94</v>
      </c>
      <c r="Q53" s="7">
        <f>+datos!O51</f>
        <v>70</v>
      </c>
      <c r="R53" s="18">
        <f t="shared" si="6"/>
        <v>1.08</v>
      </c>
      <c r="S53" s="7">
        <f>+datos!P51</f>
        <v>47</v>
      </c>
      <c r="T53" s="7">
        <f>+datos!Q51</f>
        <v>42</v>
      </c>
      <c r="U53" s="18">
        <f t="shared" si="7"/>
        <v>0.89</v>
      </c>
      <c r="V53" s="7">
        <f>+datos!S51</f>
        <v>7</v>
      </c>
      <c r="W53" s="18">
        <f t="shared" si="8"/>
        <v>0.05</v>
      </c>
      <c r="X53" s="7">
        <f>+datos!G51</f>
        <v>0</v>
      </c>
      <c r="Y53" s="7">
        <f>+VLOOKUP(datos!$D51,[4]Anual!$A$9:$CP$300,94,FALSE)</f>
        <v>0</v>
      </c>
      <c r="Z53" s="18"/>
      <c r="AA53" s="7">
        <f>+datos!F51</f>
        <v>359</v>
      </c>
      <c r="AB53" s="7">
        <f>+datos!T51</f>
        <v>189</v>
      </c>
      <c r="AC53" s="18">
        <f t="shared" si="9"/>
        <v>0.53</v>
      </c>
    </row>
    <row r="54" spans="1:29" x14ac:dyDescent="0.2">
      <c r="A54" s="2" t="s">
        <v>15</v>
      </c>
      <c r="B54" s="2" t="s">
        <v>119</v>
      </c>
      <c r="C54" s="2" t="s">
        <v>122</v>
      </c>
      <c r="D54" s="7">
        <f>+datos!E52</f>
        <v>53</v>
      </c>
      <c r="E54" s="7">
        <f>+datos!I52</f>
        <v>68</v>
      </c>
      <c r="F54" s="19">
        <f t="shared" si="0"/>
        <v>1.28</v>
      </c>
      <c r="G54" s="7">
        <f>+datos!H52</f>
        <v>41</v>
      </c>
      <c r="H54" s="18">
        <f t="shared" si="1"/>
        <v>0.77</v>
      </c>
      <c r="I54" s="7">
        <f>+datos!J52</f>
        <v>8</v>
      </c>
      <c r="J54" s="8">
        <f t="shared" si="2"/>
        <v>0.12</v>
      </c>
      <c r="K54" s="7">
        <f>+datos!K52</f>
        <v>42</v>
      </c>
      <c r="L54" s="18">
        <f t="shared" si="3"/>
        <v>0.79</v>
      </c>
      <c r="M54" s="7">
        <f>+datos!M52</f>
        <v>33</v>
      </c>
      <c r="N54" s="18">
        <f t="shared" si="4"/>
        <v>0.49</v>
      </c>
      <c r="O54" s="7">
        <f>+datos!N52</f>
        <v>57</v>
      </c>
      <c r="P54" s="18">
        <f t="shared" si="5"/>
        <v>0.84</v>
      </c>
      <c r="Q54" s="7">
        <f>+datos!O52</f>
        <v>73</v>
      </c>
      <c r="R54" s="18">
        <f t="shared" si="6"/>
        <v>1.07</v>
      </c>
      <c r="S54" s="7">
        <f>+datos!P52</f>
        <v>40</v>
      </c>
      <c r="T54" s="7">
        <f>+datos!Q52</f>
        <v>32</v>
      </c>
      <c r="U54" s="18">
        <f t="shared" si="7"/>
        <v>0.8</v>
      </c>
      <c r="V54" s="7">
        <f>+datos!S52</f>
        <v>0</v>
      </c>
      <c r="W54" s="18">
        <f t="shared" si="8"/>
        <v>0</v>
      </c>
      <c r="X54" s="7">
        <f>+datos!G52</f>
        <v>0</v>
      </c>
      <c r="Y54" s="7">
        <f>+VLOOKUP(datos!$D52,[4]Anual!$A$9:$CP$300,94,FALSE)</f>
        <v>0</v>
      </c>
      <c r="Z54" s="18"/>
      <c r="AA54" s="7">
        <f>+datos!F52</f>
        <v>196</v>
      </c>
      <c r="AB54" s="7">
        <f>+datos!T52</f>
        <v>192</v>
      </c>
      <c r="AC54" s="18">
        <f t="shared" si="9"/>
        <v>0.98</v>
      </c>
    </row>
    <row r="55" spans="1:29" x14ac:dyDescent="0.2">
      <c r="A55" s="2" t="s">
        <v>15</v>
      </c>
      <c r="B55" s="2" t="s">
        <v>119</v>
      </c>
      <c r="C55" s="2" t="s">
        <v>124</v>
      </c>
      <c r="D55" s="7">
        <f>+datos!E53</f>
        <v>356.66666666666669</v>
      </c>
      <c r="E55" s="7">
        <f>+datos!I53</f>
        <v>334</v>
      </c>
      <c r="F55" s="19">
        <f t="shared" si="0"/>
        <v>0.94</v>
      </c>
      <c r="G55" s="7">
        <f>+datos!H53</f>
        <v>187</v>
      </c>
      <c r="H55" s="18">
        <f t="shared" si="1"/>
        <v>0.52</v>
      </c>
      <c r="I55" s="7">
        <f>+datos!J53</f>
        <v>21</v>
      </c>
      <c r="J55" s="8">
        <f t="shared" si="2"/>
        <v>0.06</v>
      </c>
      <c r="K55" s="7">
        <f>+datos!K53</f>
        <v>157</v>
      </c>
      <c r="L55" s="18">
        <f t="shared" si="3"/>
        <v>0.44</v>
      </c>
      <c r="M55" s="7">
        <f>+datos!M53</f>
        <v>211</v>
      </c>
      <c r="N55" s="18">
        <f t="shared" si="4"/>
        <v>0.63</v>
      </c>
      <c r="O55" s="7">
        <f>+datos!N53</f>
        <v>331</v>
      </c>
      <c r="P55" s="18">
        <f t="shared" si="5"/>
        <v>0.99</v>
      </c>
      <c r="Q55" s="7">
        <f>+datos!O53</f>
        <v>331</v>
      </c>
      <c r="R55" s="18">
        <f t="shared" si="6"/>
        <v>0.99</v>
      </c>
      <c r="S55" s="7">
        <f>+datos!P53</f>
        <v>220</v>
      </c>
      <c r="T55" s="7">
        <f>+datos!Q53</f>
        <v>137</v>
      </c>
      <c r="U55" s="18">
        <f t="shared" si="7"/>
        <v>0.62</v>
      </c>
      <c r="V55" s="7">
        <f>+datos!S53</f>
        <v>32</v>
      </c>
      <c r="W55" s="18">
        <f t="shared" si="8"/>
        <v>0.09</v>
      </c>
      <c r="X55" s="7">
        <f>+datos!G53</f>
        <v>0</v>
      </c>
      <c r="Y55" s="7">
        <f>+VLOOKUP(datos!$D53,[4]Anual!$A$9:$CP$300,94,FALSE)</f>
        <v>0</v>
      </c>
      <c r="Z55" s="18"/>
      <c r="AA55" s="7">
        <f>+datos!F53</f>
        <v>1391</v>
      </c>
      <c r="AB55" s="7">
        <f>+datos!T53</f>
        <v>691</v>
      </c>
      <c r="AC55" s="18">
        <f t="shared" si="9"/>
        <v>0.5</v>
      </c>
    </row>
    <row r="56" spans="1:29" x14ac:dyDescent="0.2">
      <c r="A56" s="2" t="s">
        <v>15</v>
      </c>
      <c r="B56" s="2" t="s">
        <v>119</v>
      </c>
      <c r="C56" s="2" t="s">
        <v>119</v>
      </c>
      <c r="D56" s="7">
        <f>+datos!E54</f>
        <v>228</v>
      </c>
      <c r="E56" s="7">
        <f>+datos!I54</f>
        <v>241</v>
      </c>
      <c r="F56" s="19">
        <f t="shared" si="0"/>
        <v>1.06</v>
      </c>
      <c r="G56" s="7">
        <f>+datos!H54</f>
        <v>171</v>
      </c>
      <c r="H56" s="18">
        <f t="shared" si="1"/>
        <v>0.75</v>
      </c>
      <c r="I56" s="7">
        <f>+datos!J54</f>
        <v>14</v>
      </c>
      <c r="J56" s="8">
        <f t="shared" si="2"/>
        <v>0.06</v>
      </c>
      <c r="K56" s="7">
        <f>+datos!K54</f>
        <v>127</v>
      </c>
      <c r="L56" s="18">
        <f t="shared" si="3"/>
        <v>0.56000000000000005</v>
      </c>
      <c r="M56" s="7">
        <f>+datos!M54</f>
        <v>73</v>
      </c>
      <c r="N56" s="18">
        <f t="shared" si="4"/>
        <v>0.3</v>
      </c>
      <c r="O56" s="7">
        <f>+datos!N54</f>
        <v>212</v>
      </c>
      <c r="P56" s="18">
        <f t="shared" si="5"/>
        <v>0.88</v>
      </c>
      <c r="Q56" s="7">
        <f>+datos!O54</f>
        <v>243</v>
      </c>
      <c r="R56" s="18">
        <f t="shared" si="6"/>
        <v>1.01</v>
      </c>
      <c r="S56" s="7">
        <f>+datos!P54</f>
        <v>108</v>
      </c>
      <c r="T56" s="7">
        <f>+datos!Q54</f>
        <v>76</v>
      </c>
      <c r="U56" s="18">
        <f t="shared" si="7"/>
        <v>0.7</v>
      </c>
      <c r="V56" s="7">
        <f>+datos!S54</f>
        <v>2</v>
      </c>
      <c r="W56" s="18">
        <f t="shared" si="8"/>
        <v>0.01</v>
      </c>
      <c r="X56" s="7">
        <f>+datos!G54</f>
        <v>380</v>
      </c>
      <c r="Y56" s="7">
        <f>+VLOOKUP(datos!$D54,[4]Anual!$A$9:$CP$300,94,FALSE)</f>
        <v>202</v>
      </c>
      <c r="Z56" s="18">
        <f>IF(X56=0,0,ROUND(Y56/X56,2))</f>
        <v>0.53</v>
      </c>
      <c r="AA56" s="7">
        <f>+datos!F54</f>
        <v>523</v>
      </c>
      <c r="AB56" s="7">
        <f>+datos!T54</f>
        <v>518</v>
      </c>
      <c r="AC56" s="18">
        <f t="shared" si="9"/>
        <v>0.99</v>
      </c>
    </row>
    <row r="57" spans="1:29" x14ac:dyDescent="0.2">
      <c r="A57" s="2" t="s">
        <v>15</v>
      </c>
      <c r="B57" s="2" t="s">
        <v>127</v>
      </c>
      <c r="C57" s="2" t="s">
        <v>39</v>
      </c>
      <c r="D57" s="7">
        <f>+datos!E55</f>
        <v>30</v>
      </c>
      <c r="E57" s="7">
        <f>+datos!I55</f>
        <v>9</v>
      </c>
      <c r="F57" s="19">
        <f t="shared" si="0"/>
        <v>0.3</v>
      </c>
      <c r="G57" s="7">
        <f>+datos!H55</f>
        <v>4</v>
      </c>
      <c r="H57" s="18">
        <f t="shared" si="1"/>
        <v>0.13</v>
      </c>
      <c r="I57" s="7">
        <f>+datos!J55</f>
        <v>0</v>
      </c>
      <c r="J57" s="8">
        <f t="shared" si="2"/>
        <v>0</v>
      </c>
      <c r="K57" s="7">
        <f>+datos!K55</f>
        <v>12</v>
      </c>
      <c r="L57" s="18">
        <f t="shared" si="3"/>
        <v>0.4</v>
      </c>
      <c r="M57" s="7">
        <f>+datos!M55</f>
        <v>6</v>
      </c>
      <c r="N57" s="18">
        <f t="shared" si="4"/>
        <v>0.67</v>
      </c>
      <c r="O57" s="7">
        <f>+datos!N55</f>
        <v>9</v>
      </c>
      <c r="P57" s="18">
        <f t="shared" si="5"/>
        <v>1</v>
      </c>
      <c r="Q57" s="7">
        <f>+datos!O55</f>
        <v>9</v>
      </c>
      <c r="R57" s="18">
        <f t="shared" si="6"/>
        <v>1</v>
      </c>
      <c r="S57" s="7">
        <f>+datos!P55</f>
        <v>12</v>
      </c>
      <c r="T57" s="7">
        <f>+datos!Q55</f>
        <v>11</v>
      </c>
      <c r="U57" s="18">
        <f t="shared" si="7"/>
        <v>0.92</v>
      </c>
      <c r="V57" s="7">
        <f>+datos!S55</f>
        <v>0</v>
      </c>
      <c r="W57" s="18">
        <f t="shared" si="8"/>
        <v>0</v>
      </c>
      <c r="X57" s="7">
        <f>+datos!G55</f>
        <v>0</v>
      </c>
      <c r="Y57" s="7">
        <f>+VLOOKUP(datos!$D55,[4]Anual!$A$9:$CP$300,94,FALSE)</f>
        <v>0</v>
      </c>
      <c r="Z57" s="18"/>
      <c r="AA57" s="7">
        <f>+datos!F55</f>
        <v>59</v>
      </c>
      <c r="AB57" s="7">
        <f>+datos!T55</f>
        <v>80</v>
      </c>
      <c r="AC57" s="18">
        <f t="shared" si="9"/>
        <v>1.36</v>
      </c>
    </row>
    <row r="58" spans="1:29" x14ac:dyDescent="0.2">
      <c r="A58" s="2" t="s">
        <v>15</v>
      </c>
      <c r="B58" s="2" t="s">
        <v>127</v>
      </c>
      <c r="C58" s="2" t="s">
        <v>129</v>
      </c>
      <c r="D58" s="7">
        <f>+datos!E56</f>
        <v>5</v>
      </c>
      <c r="E58" s="7">
        <f>+datos!I56</f>
        <v>16</v>
      </c>
      <c r="F58" s="19">
        <f t="shared" si="0"/>
        <v>3.2</v>
      </c>
      <c r="G58" s="7">
        <f>+datos!H56</f>
        <v>11</v>
      </c>
      <c r="H58" s="18">
        <f t="shared" si="1"/>
        <v>2.2000000000000002</v>
      </c>
      <c r="I58" s="7">
        <f>+datos!J56</f>
        <v>1</v>
      </c>
      <c r="J58" s="8">
        <f t="shared" si="2"/>
        <v>0.06</v>
      </c>
      <c r="K58" s="7">
        <f>+datos!K56</f>
        <v>3</v>
      </c>
      <c r="L58" s="18">
        <f t="shared" si="3"/>
        <v>0.6</v>
      </c>
      <c r="M58" s="7">
        <f>+datos!M56</f>
        <v>3</v>
      </c>
      <c r="N58" s="18">
        <f t="shared" si="4"/>
        <v>0.19</v>
      </c>
      <c r="O58" s="7">
        <f>+datos!N56</f>
        <v>8</v>
      </c>
      <c r="P58" s="18">
        <f t="shared" si="5"/>
        <v>0.5</v>
      </c>
      <c r="Q58" s="7">
        <f>+datos!O56</f>
        <v>5</v>
      </c>
      <c r="R58" s="18">
        <f t="shared" si="6"/>
        <v>0.31</v>
      </c>
      <c r="S58" s="7">
        <f>+datos!P56</f>
        <v>7</v>
      </c>
      <c r="T58" s="7">
        <f>+datos!Q56</f>
        <v>1</v>
      </c>
      <c r="U58" s="18">
        <f t="shared" si="7"/>
        <v>0.14000000000000001</v>
      </c>
      <c r="V58" s="7">
        <f>+datos!S56</f>
        <v>0</v>
      </c>
      <c r="W58" s="18">
        <f t="shared" si="8"/>
        <v>0</v>
      </c>
      <c r="X58" s="7">
        <f>+datos!G56</f>
        <v>0</v>
      </c>
      <c r="Y58" s="7">
        <f>+VLOOKUP(datos!$D56,[4]Anual!$A$9:$CP$300,94,FALSE)</f>
        <v>0</v>
      </c>
      <c r="Z58" s="18"/>
      <c r="AA58" s="7">
        <f>+datos!F56</f>
        <v>28</v>
      </c>
      <c r="AB58" s="7">
        <f>+datos!T56</f>
        <v>21</v>
      </c>
      <c r="AC58" s="18">
        <f t="shared" si="9"/>
        <v>0.75</v>
      </c>
    </row>
    <row r="59" spans="1:29" x14ac:dyDescent="0.2">
      <c r="A59" s="2" t="s">
        <v>15</v>
      </c>
      <c r="B59" s="2" t="s">
        <v>127</v>
      </c>
      <c r="C59" s="2" t="s">
        <v>131</v>
      </c>
      <c r="D59" s="7">
        <f>+datos!E57</f>
        <v>267.66666666666669</v>
      </c>
      <c r="E59" s="7">
        <f>+datos!I57</f>
        <v>243</v>
      </c>
      <c r="F59" s="19">
        <f t="shared" si="0"/>
        <v>0.91</v>
      </c>
      <c r="G59" s="7">
        <f>+datos!H57</f>
        <v>178</v>
      </c>
      <c r="H59" s="18">
        <f t="shared" si="1"/>
        <v>0.67</v>
      </c>
      <c r="I59" s="7">
        <f>+datos!J57</f>
        <v>21</v>
      </c>
      <c r="J59" s="8">
        <f t="shared" si="2"/>
        <v>0.09</v>
      </c>
      <c r="K59" s="7">
        <f>+datos!K57</f>
        <v>144</v>
      </c>
      <c r="L59" s="18">
        <f t="shared" si="3"/>
        <v>0.54</v>
      </c>
      <c r="M59" s="7">
        <f>+datos!M57</f>
        <v>121</v>
      </c>
      <c r="N59" s="18">
        <f t="shared" si="4"/>
        <v>0.5</v>
      </c>
      <c r="O59" s="7">
        <f>+datos!N57</f>
        <v>225</v>
      </c>
      <c r="P59" s="18">
        <f t="shared" si="5"/>
        <v>0.93</v>
      </c>
      <c r="Q59" s="7">
        <f>+datos!O57</f>
        <v>227</v>
      </c>
      <c r="R59" s="18">
        <f t="shared" si="6"/>
        <v>0.93</v>
      </c>
      <c r="S59" s="7">
        <f>+datos!P57</f>
        <v>101</v>
      </c>
      <c r="T59" s="7">
        <f>+datos!Q57</f>
        <v>53</v>
      </c>
      <c r="U59" s="18">
        <f t="shared" si="7"/>
        <v>0.52</v>
      </c>
      <c r="V59" s="7">
        <f>+datos!S57</f>
        <v>0</v>
      </c>
      <c r="W59" s="18">
        <f t="shared" si="8"/>
        <v>0</v>
      </c>
      <c r="X59" s="7">
        <f>+datos!G57</f>
        <v>355.66666666666669</v>
      </c>
      <c r="Y59" s="7">
        <f>+VLOOKUP(datos!$D57,[4]Anual!$A$9:$CP$300,94,FALSE)</f>
        <v>129</v>
      </c>
      <c r="Z59" s="18">
        <f>IF(X59=0,0,ROUND(Y59/X59,2))</f>
        <v>0.36</v>
      </c>
      <c r="AA59" s="7">
        <f>+datos!F57</f>
        <v>551</v>
      </c>
      <c r="AB59" s="7">
        <f>+datos!T57</f>
        <v>410</v>
      </c>
      <c r="AC59" s="18">
        <f t="shared" si="9"/>
        <v>0.74</v>
      </c>
    </row>
    <row r="60" spans="1:29" x14ac:dyDescent="0.2">
      <c r="A60" s="2" t="s">
        <v>15</v>
      </c>
      <c r="B60" s="2" t="s">
        <v>127</v>
      </c>
      <c r="C60" s="2" t="s">
        <v>133</v>
      </c>
      <c r="D60" s="7">
        <f>+datos!E58</f>
        <v>49</v>
      </c>
      <c r="E60" s="7">
        <f>+datos!I58</f>
        <v>41</v>
      </c>
      <c r="F60" s="19">
        <f t="shared" si="0"/>
        <v>0.84</v>
      </c>
      <c r="G60" s="7">
        <f>+datos!H58</f>
        <v>22</v>
      </c>
      <c r="H60" s="18">
        <f t="shared" si="1"/>
        <v>0.45</v>
      </c>
      <c r="I60" s="7">
        <f>+datos!J58</f>
        <v>1</v>
      </c>
      <c r="J60" s="8">
        <f t="shared" si="2"/>
        <v>0.02</v>
      </c>
      <c r="K60" s="7">
        <f>+datos!K58</f>
        <v>17</v>
      </c>
      <c r="L60" s="18">
        <f t="shared" si="3"/>
        <v>0.35</v>
      </c>
      <c r="M60" s="7">
        <f>+datos!M58</f>
        <v>18</v>
      </c>
      <c r="N60" s="18">
        <f t="shared" si="4"/>
        <v>0.44</v>
      </c>
      <c r="O60" s="7">
        <f>+datos!N58</f>
        <v>34</v>
      </c>
      <c r="P60" s="18">
        <f t="shared" si="5"/>
        <v>0.83</v>
      </c>
      <c r="Q60" s="7">
        <f>+datos!O58</f>
        <v>35</v>
      </c>
      <c r="R60" s="18">
        <f t="shared" si="6"/>
        <v>0.85</v>
      </c>
      <c r="S60" s="7">
        <f>+datos!P58</f>
        <v>26</v>
      </c>
      <c r="T60" s="7">
        <f>+datos!Q58</f>
        <v>25</v>
      </c>
      <c r="U60" s="18">
        <f t="shared" si="7"/>
        <v>0.96</v>
      </c>
      <c r="V60" s="7">
        <f>+datos!S58</f>
        <v>1</v>
      </c>
      <c r="W60" s="18">
        <f t="shared" si="8"/>
        <v>0.02</v>
      </c>
      <c r="X60" s="7">
        <f>+datos!G58</f>
        <v>0</v>
      </c>
      <c r="Y60" s="7">
        <f>+VLOOKUP(datos!$D58,[4]Anual!$A$9:$CP$300,94,FALSE)</f>
        <v>0</v>
      </c>
      <c r="Z60" s="18"/>
      <c r="AA60" s="7">
        <f>+datos!F58</f>
        <v>66</v>
      </c>
      <c r="AB60" s="7">
        <f>+datos!T58</f>
        <v>93</v>
      </c>
      <c r="AC60" s="18">
        <f t="shared" si="9"/>
        <v>1.41</v>
      </c>
    </row>
    <row r="61" spans="1:29" x14ac:dyDescent="0.2">
      <c r="A61" s="2" t="s">
        <v>15</v>
      </c>
      <c r="B61" s="2" t="s">
        <v>127</v>
      </c>
      <c r="C61" s="2" t="s">
        <v>135</v>
      </c>
      <c r="D61" s="7">
        <f>+datos!E59</f>
        <v>15</v>
      </c>
      <c r="E61" s="7">
        <f>+datos!I59</f>
        <v>18</v>
      </c>
      <c r="F61" s="19">
        <f t="shared" si="0"/>
        <v>1.2</v>
      </c>
      <c r="G61" s="7">
        <f>+datos!H59</f>
        <v>14</v>
      </c>
      <c r="H61" s="18">
        <f t="shared" si="1"/>
        <v>0.93</v>
      </c>
      <c r="I61" s="7">
        <f>+datos!J59</f>
        <v>0</v>
      </c>
      <c r="J61" s="8">
        <f t="shared" si="2"/>
        <v>0</v>
      </c>
      <c r="K61" s="7">
        <f>+datos!K59</f>
        <v>5</v>
      </c>
      <c r="L61" s="18">
        <f t="shared" si="3"/>
        <v>0.33</v>
      </c>
      <c r="M61" s="7">
        <f>+datos!M59</f>
        <v>5</v>
      </c>
      <c r="N61" s="18">
        <f t="shared" si="4"/>
        <v>0.28000000000000003</v>
      </c>
      <c r="O61" s="7">
        <f>+datos!N59</f>
        <v>5</v>
      </c>
      <c r="P61" s="18">
        <f t="shared" si="5"/>
        <v>0.28000000000000003</v>
      </c>
      <c r="Q61" s="7">
        <f>+datos!O59</f>
        <v>1</v>
      </c>
      <c r="R61" s="18">
        <f t="shared" si="6"/>
        <v>0.06</v>
      </c>
      <c r="S61" s="7">
        <f>+datos!P59</f>
        <v>3</v>
      </c>
      <c r="T61" s="7">
        <f>+datos!Q59</f>
        <v>2</v>
      </c>
      <c r="U61" s="18">
        <f t="shared" si="7"/>
        <v>0.67</v>
      </c>
      <c r="V61" s="7">
        <f>+datos!S59</f>
        <v>0</v>
      </c>
      <c r="W61" s="18">
        <f t="shared" si="8"/>
        <v>0</v>
      </c>
      <c r="X61" s="7">
        <f>+datos!G59</f>
        <v>0</v>
      </c>
      <c r="Y61" s="7">
        <f>+VLOOKUP(datos!$D59,[4]Anual!$A$9:$CP$300,94,FALSE)</f>
        <v>0</v>
      </c>
      <c r="Z61" s="18"/>
      <c r="AA61" s="7">
        <f>+datos!F59</f>
        <v>38</v>
      </c>
      <c r="AB61" s="7">
        <f>+datos!T59</f>
        <v>47</v>
      </c>
      <c r="AC61" s="18">
        <f t="shared" si="9"/>
        <v>1.24</v>
      </c>
    </row>
    <row r="62" spans="1:29" x14ac:dyDescent="0.2">
      <c r="A62" s="2" t="s">
        <v>15</v>
      </c>
      <c r="B62" s="2" t="s">
        <v>127</v>
      </c>
      <c r="C62" s="2" t="s">
        <v>137</v>
      </c>
      <c r="D62" s="7">
        <f>+datos!E60</f>
        <v>100</v>
      </c>
      <c r="E62" s="7">
        <f>+datos!I60</f>
        <v>48</v>
      </c>
      <c r="F62" s="19">
        <f t="shared" si="0"/>
        <v>0.48</v>
      </c>
      <c r="G62" s="7">
        <f>+datos!H60</f>
        <v>37</v>
      </c>
      <c r="H62" s="18">
        <f t="shared" si="1"/>
        <v>0.37</v>
      </c>
      <c r="I62" s="7">
        <f>+datos!J60</f>
        <v>0</v>
      </c>
      <c r="J62" s="8">
        <f t="shared" si="2"/>
        <v>0</v>
      </c>
      <c r="K62" s="7">
        <f>+datos!K60</f>
        <v>29</v>
      </c>
      <c r="L62" s="18">
        <f t="shared" si="3"/>
        <v>0.28999999999999998</v>
      </c>
      <c r="M62" s="7">
        <f>+datos!M60</f>
        <v>38</v>
      </c>
      <c r="N62" s="18">
        <f t="shared" si="4"/>
        <v>0.79</v>
      </c>
      <c r="O62" s="7">
        <f>+datos!N60</f>
        <v>44</v>
      </c>
      <c r="P62" s="18">
        <f t="shared" si="5"/>
        <v>0.92</v>
      </c>
      <c r="Q62" s="7">
        <f>+datos!O60</f>
        <v>45</v>
      </c>
      <c r="R62" s="18">
        <f t="shared" si="6"/>
        <v>0.94</v>
      </c>
      <c r="S62" s="7">
        <f>+datos!P60</f>
        <v>39</v>
      </c>
      <c r="T62" s="7">
        <f>+datos!Q60</f>
        <v>26</v>
      </c>
      <c r="U62" s="18">
        <f t="shared" si="7"/>
        <v>0.67</v>
      </c>
      <c r="V62" s="7">
        <f>+datos!S60</f>
        <v>14</v>
      </c>
      <c r="W62" s="18">
        <f t="shared" si="8"/>
        <v>0.14000000000000001</v>
      </c>
      <c r="X62" s="7">
        <f>+datos!G60</f>
        <v>0</v>
      </c>
      <c r="Y62" s="7">
        <f>+VLOOKUP(datos!$D60,[4]Anual!$A$9:$CP$300,94,FALSE)</f>
        <v>0</v>
      </c>
      <c r="Z62" s="18"/>
      <c r="AA62" s="7">
        <f>+datos!F60</f>
        <v>142</v>
      </c>
      <c r="AB62" s="7">
        <f>+datos!T60</f>
        <v>227</v>
      </c>
      <c r="AC62" s="18">
        <f t="shared" si="9"/>
        <v>1.6</v>
      </c>
    </row>
    <row r="63" spans="1:29" x14ac:dyDescent="0.2">
      <c r="A63" s="2" t="s">
        <v>15</v>
      </c>
      <c r="B63" s="2" t="s">
        <v>127</v>
      </c>
      <c r="C63" s="2" t="s">
        <v>139</v>
      </c>
      <c r="D63" s="7">
        <f>+datos!E61</f>
        <v>14.666666666666666</v>
      </c>
      <c r="E63" s="7">
        <f>+datos!I61</f>
        <v>18</v>
      </c>
      <c r="F63" s="19">
        <f t="shared" si="0"/>
        <v>1.23</v>
      </c>
      <c r="G63" s="7">
        <f>+datos!H61</f>
        <v>15</v>
      </c>
      <c r="H63" s="18">
        <f t="shared" si="1"/>
        <v>1.02</v>
      </c>
      <c r="I63" s="7">
        <f>+datos!J61</f>
        <v>4</v>
      </c>
      <c r="J63" s="8">
        <f t="shared" si="2"/>
        <v>0.22</v>
      </c>
      <c r="K63" s="7">
        <f>+datos!K61</f>
        <v>5</v>
      </c>
      <c r="L63" s="18">
        <f t="shared" si="3"/>
        <v>0.34</v>
      </c>
      <c r="M63" s="7">
        <f>+datos!M61</f>
        <v>11</v>
      </c>
      <c r="N63" s="18">
        <f t="shared" si="4"/>
        <v>0.61</v>
      </c>
      <c r="O63" s="7">
        <f>+datos!N61</f>
        <v>11</v>
      </c>
      <c r="P63" s="18">
        <f t="shared" si="5"/>
        <v>0.61</v>
      </c>
      <c r="Q63" s="7">
        <f>+datos!O61</f>
        <v>14</v>
      </c>
      <c r="R63" s="18">
        <f t="shared" si="6"/>
        <v>0.78</v>
      </c>
      <c r="S63" s="7">
        <f>+datos!P61</f>
        <v>13</v>
      </c>
      <c r="T63" s="7">
        <f>+datos!Q61</f>
        <v>10</v>
      </c>
      <c r="U63" s="18">
        <f t="shared" si="7"/>
        <v>0.77</v>
      </c>
      <c r="V63" s="7">
        <f>+datos!S61</f>
        <v>1</v>
      </c>
      <c r="W63" s="18">
        <f t="shared" si="8"/>
        <v>7.0000000000000007E-2</v>
      </c>
      <c r="X63" s="7">
        <f>+datos!G61</f>
        <v>0</v>
      </c>
      <c r="Y63" s="7">
        <f>+VLOOKUP(datos!$D61,[4]Anual!$A$9:$CP$300,94,FALSE)</f>
        <v>0</v>
      </c>
      <c r="Z63" s="18"/>
      <c r="AA63" s="7">
        <f>+datos!F61</f>
        <v>51</v>
      </c>
      <c r="AB63" s="7">
        <f>+datos!T61</f>
        <v>51</v>
      </c>
      <c r="AC63" s="18">
        <f t="shared" si="9"/>
        <v>1</v>
      </c>
    </row>
    <row r="64" spans="1:29" x14ac:dyDescent="0.2">
      <c r="A64" s="2" t="s">
        <v>15</v>
      </c>
      <c r="B64" s="2" t="s">
        <v>127</v>
      </c>
      <c r="C64" s="2" t="s">
        <v>141</v>
      </c>
      <c r="D64" s="7">
        <f>+datos!E62</f>
        <v>24.666666666666668</v>
      </c>
      <c r="E64" s="7">
        <f>+datos!I62</f>
        <v>14</v>
      </c>
      <c r="F64" s="19">
        <f t="shared" si="0"/>
        <v>0.56999999999999995</v>
      </c>
      <c r="G64" s="7">
        <f>+datos!H62</f>
        <v>12</v>
      </c>
      <c r="H64" s="18">
        <f t="shared" si="1"/>
        <v>0.49</v>
      </c>
      <c r="I64" s="7">
        <f>+datos!J62</f>
        <v>2</v>
      </c>
      <c r="J64" s="8">
        <f t="shared" si="2"/>
        <v>0.14000000000000001</v>
      </c>
      <c r="K64" s="7">
        <f>+datos!K62</f>
        <v>6</v>
      </c>
      <c r="L64" s="18">
        <f t="shared" si="3"/>
        <v>0.24</v>
      </c>
      <c r="M64" s="7">
        <f>+datos!M62</f>
        <v>14</v>
      </c>
      <c r="N64" s="18">
        <f t="shared" si="4"/>
        <v>1</v>
      </c>
      <c r="O64" s="7">
        <f>+datos!N62</f>
        <v>14</v>
      </c>
      <c r="P64" s="18">
        <f t="shared" si="5"/>
        <v>1</v>
      </c>
      <c r="Q64" s="7">
        <f>+datos!O62</f>
        <v>14</v>
      </c>
      <c r="R64" s="18">
        <f t="shared" si="6"/>
        <v>1</v>
      </c>
      <c r="S64" s="7">
        <f>+datos!P62</f>
        <v>14</v>
      </c>
      <c r="T64" s="7">
        <f>+datos!Q62</f>
        <v>11</v>
      </c>
      <c r="U64" s="18">
        <f t="shared" si="7"/>
        <v>0.79</v>
      </c>
      <c r="V64" s="7">
        <f>+datos!S62</f>
        <v>0</v>
      </c>
      <c r="W64" s="18">
        <f t="shared" si="8"/>
        <v>0</v>
      </c>
      <c r="X64" s="7">
        <f>+datos!G62</f>
        <v>0</v>
      </c>
      <c r="Y64" s="7">
        <f>+VLOOKUP(datos!$D62,[4]Anual!$A$9:$CP$300,94,FALSE)</f>
        <v>0</v>
      </c>
      <c r="Z64" s="18"/>
      <c r="AA64" s="7">
        <f>+datos!F62</f>
        <v>103</v>
      </c>
      <c r="AB64" s="7">
        <f>+datos!T62</f>
        <v>46</v>
      </c>
      <c r="AC64" s="18">
        <f t="shared" si="9"/>
        <v>0.45</v>
      </c>
    </row>
    <row r="65" spans="1:29" x14ac:dyDescent="0.2">
      <c r="A65" s="2" t="s">
        <v>15</v>
      </c>
      <c r="B65" s="2" t="s">
        <v>143</v>
      </c>
      <c r="C65" s="2" t="s">
        <v>143</v>
      </c>
      <c r="D65" s="7">
        <f>+datos!E63</f>
        <v>310</v>
      </c>
      <c r="E65" s="7">
        <f>+datos!I63</f>
        <v>237</v>
      </c>
      <c r="F65" s="19">
        <f t="shared" si="0"/>
        <v>0.76</v>
      </c>
      <c r="G65" s="7">
        <f>+datos!H63</f>
        <v>170</v>
      </c>
      <c r="H65" s="18">
        <f t="shared" si="1"/>
        <v>0.55000000000000004</v>
      </c>
      <c r="I65" s="7">
        <f>+datos!J63</f>
        <v>21</v>
      </c>
      <c r="J65" s="8">
        <f t="shared" si="2"/>
        <v>0.09</v>
      </c>
      <c r="K65" s="7">
        <f>+datos!K63</f>
        <v>85</v>
      </c>
      <c r="L65" s="18">
        <f t="shared" si="3"/>
        <v>0.27</v>
      </c>
      <c r="M65" s="7">
        <f>+datos!M63</f>
        <v>77</v>
      </c>
      <c r="N65" s="18">
        <f t="shared" si="4"/>
        <v>0.32</v>
      </c>
      <c r="O65" s="7">
        <f>+datos!N63</f>
        <v>226</v>
      </c>
      <c r="P65" s="18">
        <f t="shared" si="5"/>
        <v>0.95</v>
      </c>
      <c r="Q65" s="7">
        <f>+datos!O63</f>
        <v>256</v>
      </c>
      <c r="R65" s="18">
        <f t="shared" si="6"/>
        <v>1.08</v>
      </c>
      <c r="S65" s="7">
        <f>+datos!P63</f>
        <v>109</v>
      </c>
      <c r="T65" s="7">
        <f>+datos!Q63</f>
        <v>32</v>
      </c>
      <c r="U65" s="18">
        <f t="shared" si="7"/>
        <v>0.28999999999999998</v>
      </c>
      <c r="V65" s="7">
        <f>+datos!S63</f>
        <v>0</v>
      </c>
      <c r="W65" s="18">
        <f t="shared" si="8"/>
        <v>0</v>
      </c>
      <c r="X65" s="7">
        <f>+datos!G63</f>
        <v>0</v>
      </c>
      <c r="Y65" s="7">
        <f>+VLOOKUP(datos!$D63,[4]Anual!$A$9:$CP$300,94,FALSE)</f>
        <v>0</v>
      </c>
      <c r="Z65" s="18"/>
      <c r="AA65" s="7">
        <f>+datos!F63</f>
        <v>422</v>
      </c>
      <c r="AB65" s="7">
        <f>+datos!T63</f>
        <v>320</v>
      </c>
      <c r="AC65" s="18">
        <f t="shared" si="9"/>
        <v>0.76</v>
      </c>
    </row>
    <row r="66" spans="1:29" x14ac:dyDescent="0.2">
      <c r="A66" s="2" t="s">
        <v>15</v>
      </c>
      <c r="B66" s="2" t="s">
        <v>143</v>
      </c>
      <c r="C66" s="2" t="s">
        <v>145</v>
      </c>
      <c r="D66" s="7">
        <f>+datos!E64</f>
        <v>75</v>
      </c>
      <c r="E66" s="7">
        <f>+datos!I64</f>
        <v>112</v>
      </c>
      <c r="F66" s="19">
        <f t="shared" si="0"/>
        <v>1.49</v>
      </c>
      <c r="G66" s="7">
        <f>+datos!H64</f>
        <v>85</v>
      </c>
      <c r="H66" s="18">
        <f t="shared" si="1"/>
        <v>1.1299999999999999</v>
      </c>
      <c r="I66" s="7">
        <f>+datos!J64</f>
        <v>11</v>
      </c>
      <c r="J66" s="8">
        <f t="shared" si="2"/>
        <v>0.1</v>
      </c>
      <c r="K66" s="7">
        <f>+datos!K64</f>
        <v>41</v>
      </c>
      <c r="L66" s="18">
        <f t="shared" si="3"/>
        <v>0.55000000000000004</v>
      </c>
      <c r="M66" s="7">
        <f>+datos!M64</f>
        <v>44</v>
      </c>
      <c r="N66" s="18">
        <f t="shared" si="4"/>
        <v>0.39</v>
      </c>
      <c r="O66" s="7">
        <f>+datos!N64</f>
        <v>103</v>
      </c>
      <c r="P66" s="18">
        <f t="shared" si="5"/>
        <v>0.92</v>
      </c>
      <c r="Q66" s="7">
        <f>+datos!O64</f>
        <v>104</v>
      </c>
      <c r="R66" s="18">
        <f t="shared" si="6"/>
        <v>0.93</v>
      </c>
      <c r="S66" s="7">
        <f>+datos!P64</f>
        <v>50</v>
      </c>
      <c r="T66" s="7">
        <f>+datos!Q64</f>
        <v>45</v>
      </c>
      <c r="U66" s="18">
        <f t="shared" si="7"/>
        <v>0.9</v>
      </c>
      <c r="V66" s="7">
        <f>+datos!S64</f>
        <v>15</v>
      </c>
      <c r="W66" s="18">
        <f t="shared" si="8"/>
        <v>0.2</v>
      </c>
      <c r="X66" s="7">
        <f>+datos!G64</f>
        <v>0</v>
      </c>
      <c r="Y66" s="7">
        <f>+VLOOKUP(datos!$D64,[4]Anual!$A$9:$CP$300,94,FALSE)</f>
        <v>0</v>
      </c>
      <c r="Z66" s="18"/>
      <c r="AA66" s="7">
        <f>+datos!F64</f>
        <v>111</v>
      </c>
      <c r="AB66" s="7">
        <f>+datos!T64</f>
        <v>250</v>
      </c>
      <c r="AC66" s="18">
        <f t="shared" si="9"/>
        <v>2.25</v>
      </c>
    </row>
    <row r="67" spans="1:29" x14ac:dyDescent="0.2">
      <c r="A67" s="2" t="s">
        <v>15</v>
      </c>
      <c r="B67" s="2" t="s">
        <v>143</v>
      </c>
      <c r="C67" s="2" t="s">
        <v>147</v>
      </c>
      <c r="D67" s="7">
        <f>+datos!E65</f>
        <v>41</v>
      </c>
      <c r="E67" s="7">
        <f>+datos!I65</f>
        <v>51</v>
      </c>
      <c r="F67" s="19">
        <f t="shared" si="0"/>
        <v>1.24</v>
      </c>
      <c r="G67" s="7">
        <f>+datos!H65</f>
        <v>40</v>
      </c>
      <c r="H67" s="18">
        <f t="shared" si="1"/>
        <v>0.98</v>
      </c>
      <c r="I67" s="7">
        <f>+datos!J65</f>
        <v>10</v>
      </c>
      <c r="J67" s="8">
        <f t="shared" si="2"/>
        <v>0.2</v>
      </c>
      <c r="K67" s="7">
        <f>+datos!K65</f>
        <v>38</v>
      </c>
      <c r="L67" s="18">
        <f t="shared" si="3"/>
        <v>0.93</v>
      </c>
      <c r="M67" s="7">
        <f>+datos!M65</f>
        <v>39</v>
      </c>
      <c r="N67" s="18">
        <f t="shared" si="4"/>
        <v>0.76</v>
      </c>
      <c r="O67" s="7">
        <f>+datos!N65</f>
        <v>51</v>
      </c>
      <c r="P67" s="18">
        <f t="shared" si="5"/>
        <v>1</v>
      </c>
      <c r="Q67" s="7">
        <f>+datos!O65</f>
        <v>66</v>
      </c>
      <c r="R67" s="18">
        <f t="shared" si="6"/>
        <v>1.29</v>
      </c>
      <c r="S67" s="7">
        <f>+datos!P65</f>
        <v>37</v>
      </c>
      <c r="T67" s="7">
        <f>+datos!Q65</f>
        <v>22</v>
      </c>
      <c r="U67" s="18">
        <f t="shared" si="7"/>
        <v>0.59</v>
      </c>
      <c r="V67" s="7">
        <f>+datos!S65</f>
        <v>16</v>
      </c>
      <c r="W67" s="18">
        <f t="shared" si="8"/>
        <v>0.39</v>
      </c>
      <c r="X67" s="7">
        <f>+datos!G65</f>
        <v>0</v>
      </c>
      <c r="Y67" s="7">
        <f>+VLOOKUP(datos!$D65,[4]Anual!$A$9:$CP$300,94,FALSE)</f>
        <v>0</v>
      </c>
      <c r="Z67" s="18"/>
      <c r="AA67" s="7">
        <f>+datos!F65</f>
        <v>46</v>
      </c>
      <c r="AB67" s="7">
        <f>+datos!T65</f>
        <v>65</v>
      </c>
      <c r="AC67" s="18">
        <f t="shared" si="9"/>
        <v>1.41</v>
      </c>
    </row>
    <row r="68" spans="1:29" x14ac:dyDescent="0.2">
      <c r="A68" s="2" t="s">
        <v>15</v>
      </c>
      <c r="B68" s="2" t="s">
        <v>143</v>
      </c>
      <c r="C68" s="2" t="s">
        <v>149</v>
      </c>
      <c r="D68" s="7">
        <f>+datos!E66</f>
        <v>30.333333333333332</v>
      </c>
      <c r="E68" s="7">
        <f>+datos!I66</f>
        <v>22</v>
      </c>
      <c r="F68" s="19">
        <f t="shared" ref="F68:F131" si="11">IF(D68=0,0,ROUND(E68/D68,2))</f>
        <v>0.73</v>
      </c>
      <c r="G68" s="7">
        <f>+datos!H66</f>
        <v>17</v>
      </c>
      <c r="H68" s="18">
        <f t="shared" si="1"/>
        <v>0.56000000000000005</v>
      </c>
      <c r="I68" s="7">
        <f>+datos!J66</f>
        <v>5</v>
      </c>
      <c r="J68" s="8">
        <f t="shared" si="2"/>
        <v>0.23</v>
      </c>
      <c r="K68" s="7">
        <f>+datos!K66</f>
        <v>16</v>
      </c>
      <c r="L68" s="18">
        <f t="shared" si="3"/>
        <v>0.53</v>
      </c>
      <c r="M68" s="7">
        <f>+datos!M66</f>
        <v>22</v>
      </c>
      <c r="N68" s="18">
        <f t="shared" si="4"/>
        <v>1</v>
      </c>
      <c r="O68" s="7">
        <f>+datos!N66</f>
        <v>22</v>
      </c>
      <c r="P68" s="18">
        <f t="shared" si="5"/>
        <v>1</v>
      </c>
      <c r="Q68" s="7">
        <f>+datos!O66</f>
        <v>37</v>
      </c>
      <c r="R68" s="18">
        <f t="shared" si="6"/>
        <v>1.68</v>
      </c>
      <c r="S68" s="7">
        <f>+datos!P66</f>
        <v>22</v>
      </c>
      <c r="T68" s="7">
        <f>+datos!Q66</f>
        <v>19</v>
      </c>
      <c r="U68" s="18">
        <f t="shared" si="7"/>
        <v>0.86</v>
      </c>
      <c r="V68" s="7">
        <f>+datos!S66</f>
        <v>4</v>
      </c>
      <c r="W68" s="18">
        <f t="shared" si="8"/>
        <v>0.13</v>
      </c>
      <c r="X68" s="7">
        <f>+datos!G66</f>
        <v>0</v>
      </c>
      <c r="Y68" s="7">
        <f>+VLOOKUP(datos!$D66,[4]Anual!$A$9:$CP$300,94,FALSE)</f>
        <v>0</v>
      </c>
      <c r="Z68" s="18"/>
      <c r="AA68" s="7">
        <f>+datos!F66</f>
        <v>70</v>
      </c>
      <c r="AB68" s="7">
        <f>+datos!T66</f>
        <v>46</v>
      </c>
      <c r="AC68" s="18">
        <f t="shared" si="9"/>
        <v>0.66</v>
      </c>
    </row>
    <row r="69" spans="1:29" x14ac:dyDescent="0.2">
      <c r="A69" s="2" t="s">
        <v>151</v>
      </c>
      <c r="B69" s="2" t="s">
        <v>152</v>
      </c>
      <c r="C69" s="2" t="s">
        <v>153</v>
      </c>
      <c r="D69" s="7">
        <f>+datos!E67</f>
        <v>24.333333333333332</v>
      </c>
      <c r="E69" s="7">
        <f>+datos!I67</f>
        <v>29</v>
      </c>
      <c r="F69" s="19">
        <f t="shared" si="11"/>
        <v>1.19</v>
      </c>
      <c r="G69" s="7">
        <f>+datos!H67</f>
        <v>22</v>
      </c>
      <c r="H69" s="18">
        <f t="shared" ref="H69:H132" si="12">+IF(D69=0,0,ROUND(G69/D69,2))</f>
        <v>0.9</v>
      </c>
      <c r="I69" s="7">
        <f>+datos!J67</f>
        <v>5</v>
      </c>
      <c r="J69" s="8">
        <f t="shared" ref="J69:J132" si="13">IF(E69=0,0,ROUND(I69/E69,2))</f>
        <v>0.17</v>
      </c>
      <c r="K69" s="7">
        <f>+datos!K67</f>
        <v>26</v>
      </c>
      <c r="L69" s="18">
        <f t="shared" ref="L69:L132" si="14">IF(D69=0,0,ROUND(K69/D69,2))</f>
        <v>1.07</v>
      </c>
      <c r="M69" s="7">
        <f>+datos!M67</f>
        <v>24</v>
      </c>
      <c r="N69" s="18">
        <f t="shared" ref="N69:N132" si="15">IF(E69=0,0,ROUND(M69/E69,2))</f>
        <v>0.83</v>
      </c>
      <c r="O69" s="7">
        <f>+datos!N67</f>
        <v>29</v>
      </c>
      <c r="P69" s="18">
        <f t="shared" ref="P69:P132" si="16">IF(E69=0,0,ROUND(O69/E69,2))</f>
        <v>1</v>
      </c>
      <c r="Q69" s="7">
        <f>+datos!O67</f>
        <v>28</v>
      </c>
      <c r="R69" s="18">
        <f t="shared" ref="R69:R132" si="17">IF(E69=0,0,ROUND(Q69/E69,2))</f>
        <v>0.97</v>
      </c>
      <c r="S69" s="7">
        <f>+datos!P67</f>
        <v>35</v>
      </c>
      <c r="T69" s="7">
        <f>+datos!Q67</f>
        <v>33</v>
      </c>
      <c r="U69" s="18">
        <f t="shared" ref="U69:U132" si="18">IF(S69=0,0,ROUND(T69/S69,2))</f>
        <v>0.94</v>
      </c>
      <c r="V69" s="7">
        <f>+datos!S67</f>
        <v>16</v>
      </c>
      <c r="W69" s="18">
        <f t="shared" ref="W69:W132" si="19">IF(D69=0,0,ROUND(V69/D69,2))</f>
        <v>0.66</v>
      </c>
      <c r="X69" s="7">
        <f>+datos!G67</f>
        <v>0</v>
      </c>
      <c r="Y69" s="7">
        <f>+VLOOKUP(datos!$D67,[4]Anual!$A$9:$CP$300,94,FALSE)</f>
        <v>0</v>
      </c>
      <c r="Z69" s="18"/>
      <c r="AA69" s="7">
        <f>+datos!F67</f>
        <v>127</v>
      </c>
      <c r="AB69" s="7">
        <f>+datos!T67</f>
        <v>120</v>
      </c>
      <c r="AC69" s="18">
        <f t="shared" ref="AC69:AC132" si="20">IF(AA69=0,0,ROUND(AB69/AA69,2))</f>
        <v>0.94</v>
      </c>
    </row>
    <row r="70" spans="1:29" x14ac:dyDescent="0.2">
      <c r="A70" s="2" t="s">
        <v>151</v>
      </c>
      <c r="B70" s="2" t="s">
        <v>152</v>
      </c>
      <c r="C70" s="2" t="s">
        <v>155</v>
      </c>
      <c r="D70" s="7">
        <f>+datos!E68</f>
        <v>302</v>
      </c>
      <c r="E70" s="7">
        <f>+datos!I68</f>
        <v>318</v>
      </c>
      <c r="F70" s="19">
        <f t="shared" si="11"/>
        <v>1.05</v>
      </c>
      <c r="G70" s="7">
        <f>+datos!H68</f>
        <v>209</v>
      </c>
      <c r="H70" s="18">
        <f t="shared" si="12"/>
        <v>0.69</v>
      </c>
      <c r="I70" s="7">
        <f>+datos!J68</f>
        <v>25</v>
      </c>
      <c r="J70" s="8">
        <f t="shared" si="13"/>
        <v>0.08</v>
      </c>
      <c r="K70" s="7">
        <f>+datos!K68</f>
        <v>223</v>
      </c>
      <c r="L70" s="18">
        <f t="shared" si="14"/>
        <v>0.74</v>
      </c>
      <c r="M70" s="7">
        <f>+datos!M68</f>
        <v>148</v>
      </c>
      <c r="N70" s="18">
        <f t="shared" si="15"/>
        <v>0.47</v>
      </c>
      <c r="O70" s="7">
        <f>+datos!N68</f>
        <v>318</v>
      </c>
      <c r="P70" s="18">
        <f t="shared" si="16"/>
        <v>1</v>
      </c>
      <c r="Q70" s="7">
        <f>+datos!O68</f>
        <v>508</v>
      </c>
      <c r="R70" s="18">
        <f t="shared" si="17"/>
        <v>1.6</v>
      </c>
      <c r="S70" s="7">
        <f>+datos!P68</f>
        <v>190</v>
      </c>
      <c r="T70" s="7">
        <f>+datos!Q68</f>
        <v>88</v>
      </c>
      <c r="U70" s="18">
        <f t="shared" si="18"/>
        <v>0.46</v>
      </c>
      <c r="V70" s="7">
        <f>+datos!S68</f>
        <v>66</v>
      </c>
      <c r="W70" s="18">
        <f t="shared" si="19"/>
        <v>0.22</v>
      </c>
      <c r="X70" s="7">
        <f>+datos!G68</f>
        <v>1161</v>
      </c>
      <c r="Y70" s="7">
        <f>+VLOOKUP(datos!$D68,[4]Anual!$A$9:$CP$300,94,FALSE)</f>
        <v>606</v>
      </c>
      <c r="Z70" s="18">
        <f>IF(X70=0,0,ROUND(Y70/X70,2))</f>
        <v>0.52</v>
      </c>
      <c r="AA70" s="7">
        <f>+datos!F68</f>
        <v>755</v>
      </c>
      <c r="AB70" s="7">
        <f>+datos!T68</f>
        <v>833</v>
      </c>
      <c r="AC70" s="18">
        <f t="shared" si="20"/>
        <v>1.1000000000000001</v>
      </c>
    </row>
    <row r="71" spans="1:29" x14ac:dyDescent="0.2">
      <c r="A71" s="2" t="s">
        <v>151</v>
      </c>
      <c r="B71" s="2" t="s">
        <v>152</v>
      </c>
      <c r="C71" s="2" t="s">
        <v>157</v>
      </c>
      <c r="D71" s="7">
        <f>+datos!E69</f>
        <v>91.333333333333329</v>
      </c>
      <c r="E71" s="7">
        <f>+datos!I69</f>
        <v>82</v>
      </c>
      <c r="F71" s="19">
        <f t="shared" si="11"/>
        <v>0.9</v>
      </c>
      <c r="G71" s="7">
        <f>+datos!H69</f>
        <v>64</v>
      </c>
      <c r="H71" s="18">
        <f t="shared" si="12"/>
        <v>0.7</v>
      </c>
      <c r="I71" s="7">
        <f>+datos!J69</f>
        <v>4</v>
      </c>
      <c r="J71" s="8">
        <f t="shared" si="13"/>
        <v>0.05</v>
      </c>
      <c r="K71" s="7">
        <f>+datos!K69</f>
        <v>60</v>
      </c>
      <c r="L71" s="18">
        <f t="shared" si="14"/>
        <v>0.66</v>
      </c>
      <c r="M71" s="7">
        <f>+datos!M69</f>
        <v>58</v>
      </c>
      <c r="N71" s="18">
        <f t="shared" si="15"/>
        <v>0.71</v>
      </c>
      <c r="O71" s="7">
        <f>+datos!N69</f>
        <v>83</v>
      </c>
      <c r="P71" s="18">
        <f t="shared" si="16"/>
        <v>1.01</v>
      </c>
      <c r="Q71" s="7">
        <f>+datos!O69</f>
        <v>82</v>
      </c>
      <c r="R71" s="18">
        <f t="shared" si="17"/>
        <v>1</v>
      </c>
      <c r="S71" s="7">
        <f>+datos!P69</f>
        <v>61</v>
      </c>
      <c r="T71" s="7">
        <f>+datos!Q69</f>
        <v>24</v>
      </c>
      <c r="U71" s="18">
        <f t="shared" si="18"/>
        <v>0.39</v>
      </c>
      <c r="V71" s="7">
        <f>+datos!S69</f>
        <v>38</v>
      </c>
      <c r="W71" s="18">
        <f t="shared" si="19"/>
        <v>0.42</v>
      </c>
      <c r="X71" s="7">
        <f>+datos!G69</f>
        <v>0</v>
      </c>
      <c r="Y71" s="7">
        <f>+VLOOKUP(datos!$D69,[4]Anual!$A$9:$CP$300,94,FALSE)</f>
        <v>0</v>
      </c>
      <c r="Z71" s="18"/>
      <c r="AA71" s="7">
        <f>+datos!F69</f>
        <v>246</v>
      </c>
      <c r="AB71" s="7">
        <f>+datos!T69</f>
        <v>254</v>
      </c>
      <c r="AC71" s="18">
        <f t="shared" si="20"/>
        <v>1.03</v>
      </c>
    </row>
    <row r="72" spans="1:29" x14ac:dyDescent="0.2">
      <c r="A72" s="2" t="s">
        <v>151</v>
      </c>
      <c r="B72" s="2" t="s">
        <v>152</v>
      </c>
      <c r="C72" s="2" t="s">
        <v>159</v>
      </c>
      <c r="D72" s="7">
        <f>+datos!E70</f>
        <v>228.66666666666666</v>
      </c>
      <c r="E72" s="7">
        <f>+datos!I70</f>
        <v>213</v>
      </c>
      <c r="F72" s="19">
        <f t="shared" si="11"/>
        <v>0.93</v>
      </c>
      <c r="G72" s="7">
        <f>+datos!H70</f>
        <v>113</v>
      </c>
      <c r="H72" s="18">
        <f t="shared" si="12"/>
        <v>0.49</v>
      </c>
      <c r="I72" s="7">
        <f>+datos!J70</f>
        <v>26</v>
      </c>
      <c r="J72" s="8">
        <f t="shared" si="13"/>
        <v>0.12</v>
      </c>
      <c r="K72" s="7">
        <f>+datos!K70</f>
        <v>122</v>
      </c>
      <c r="L72" s="18">
        <f t="shared" si="14"/>
        <v>0.53</v>
      </c>
      <c r="M72" s="7">
        <f>+datos!M70</f>
        <v>112</v>
      </c>
      <c r="N72" s="18">
        <f t="shared" si="15"/>
        <v>0.53</v>
      </c>
      <c r="O72" s="7">
        <f>+datos!N70</f>
        <v>209</v>
      </c>
      <c r="P72" s="18">
        <f t="shared" si="16"/>
        <v>0.98</v>
      </c>
      <c r="Q72" s="7">
        <f>+datos!O70</f>
        <v>230</v>
      </c>
      <c r="R72" s="18">
        <f t="shared" si="17"/>
        <v>1.08</v>
      </c>
      <c r="S72" s="7">
        <f>+datos!P70</f>
        <v>157</v>
      </c>
      <c r="T72" s="7">
        <f>+datos!Q70</f>
        <v>146</v>
      </c>
      <c r="U72" s="18">
        <f t="shared" si="18"/>
        <v>0.93</v>
      </c>
      <c r="V72" s="7">
        <f>+datos!S70</f>
        <v>59</v>
      </c>
      <c r="W72" s="18">
        <f t="shared" si="19"/>
        <v>0.26</v>
      </c>
      <c r="X72" s="7">
        <f>+datos!G70</f>
        <v>0</v>
      </c>
      <c r="Y72" s="7">
        <f>+VLOOKUP(datos!$D70,[4]Anual!$A$9:$CP$300,94,FALSE)</f>
        <v>0</v>
      </c>
      <c r="Z72" s="18"/>
      <c r="AA72" s="7">
        <f>+datos!F70</f>
        <v>573</v>
      </c>
      <c r="AB72" s="7">
        <f>+datos!T70</f>
        <v>523</v>
      </c>
      <c r="AC72" s="18">
        <f t="shared" si="20"/>
        <v>0.91</v>
      </c>
    </row>
    <row r="73" spans="1:29" x14ac:dyDescent="0.2">
      <c r="A73" s="2" t="s">
        <v>151</v>
      </c>
      <c r="B73" s="2" t="s">
        <v>152</v>
      </c>
      <c r="C73" s="2" t="s">
        <v>161</v>
      </c>
      <c r="D73" s="7">
        <f>+datos!E71</f>
        <v>156</v>
      </c>
      <c r="E73" s="7">
        <f>+datos!I71</f>
        <v>141</v>
      </c>
      <c r="F73" s="19">
        <f t="shared" si="11"/>
        <v>0.9</v>
      </c>
      <c r="G73" s="7">
        <f>+datos!H71</f>
        <v>68</v>
      </c>
      <c r="H73" s="18">
        <f t="shared" si="12"/>
        <v>0.44</v>
      </c>
      <c r="I73" s="7">
        <f>+datos!J71</f>
        <v>14</v>
      </c>
      <c r="J73" s="8">
        <f t="shared" si="13"/>
        <v>0.1</v>
      </c>
      <c r="K73" s="7">
        <f>+datos!K71</f>
        <v>67</v>
      </c>
      <c r="L73" s="18">
        <f t="shared" si="14"/>
        <v>0.43</v>
      </c>
      <c r="M73" s="7">
        <f>+datos!M71</f>
        <v>112</v>
      </c>
      <c r="N73" s="18">
        <f t="shared" si="15"/>
        <v>0.79</v>
      </c>
      <c r="O73" s="7">
        <f>+datos!N71</f>
        <v>139</v>
      </c>
      <c r="P73" s="18">
        <f t="shared" si="16"/>
        <v>0.99</v>
      </c>
      <c r="Q73" s="7">
        <f>+datos!O71</f>
        <v>140</v>
      </c>
      <c r="R73" s="18">
        <f t="shared" si="17"/>
        <v>0.99</v>
      </c>
      <c r="S73" s="7">
        <f>+datos!P71</f>
        <v>122</v>
      </c>
      <c r="T73" s="7">
        <f>+datos!Q71</f>
        <v>88</v>
      </c>
      <c r="U73" s="18">
        <f t="shared" si="18"/>
        <v>0.72</v>
      </c>
      <c r="V73" s="7">
        <f>+datos!S71</f>
        <v>15</v>
      </c>
      <c r="W73" s="18">
        <f t="shared" si="19"/>
        <v>0.1</v>
      </c>
      <c r="X73" s="7">
        <f>+datos!G71</f>
        <v>0</v>
      </c>
      <c r="Y73" s="7">
        <f>+VLOOKUP(datos!$D71,[4]Anual!$A$9:$CP$300,94,FALSE)</f>
        <v>0</v>
      </c>
      <c r="Z73" s="18"/>
      <c r="AA73" s="7">
        <f>+datos!F71</f>
        <v>471</v>
      </c>
      <c r="AB73" s="7">
        <f>+datos!T71</f>
        <v>357</v>
      </c>
      <c r="AC73" s="18">
        <f t="shared" si="20"/>
        <v>0.76</v>
      </c>
    </row>
    <row r="74" spans="1:29" x14ac:dyDescent="0.2">
      <c r="A74" s="2" t="s">
        <v>151</v>
      </c>
      <c r="B74" s="2" t="s">
        <v>163</v>
      </c>
      <c r="C74" s="2" t="s">
        <v>164</v>
      </c>
      <c r="D74" s="7">
        <f>+datos!E72</f>
        <v>25.333333333333332</v>
      </c>
      <c r="E74" s="7">
        <f>+datos!I72</f>
        <v>12</v>
      </c>
      <c r="F74" s="19">
        <f t="shared" si="11"/>
        <v>0.47</v>
      </c>
      <c r="G74" s="7">
        <f>+datos!H72</f>
        <v>4</v>
      </c>
      <c r="H74" s="18">
        <f t="shared" si="12"/>
        <v>0.16</v>
      </c>
      <c r="I74" s="7">
        <f>+datos!J72</f>
        <v>4</v>
      </c>
      <c r="J74" s="8">
        <f t="shared" si="13"/>
        <v>0.33</v>
      </c>
      <c r="K74" s="7">
        <f>+datos!K72</f>
        <v>3</v>
      </c>
      <c r="L74" s="18">
        <f t="shared" si="14"/>
        <v>0.12</v>
      </c>
      <c r="M74" s="7">
        <f>+datos!M72</f>
        <v>6</v>
      </c>
      <c r="N74" s="18">
        <f t="shared" si="15"/>
        <v>0.5</v>
      </c>
      <c r="O74" s="7">
        <f>+datos!N72</f>
        <v>10</v>
      </c>
      <c r="P74" s="18">
        <f t="shared" si="16"/>
        <v>0.83</v>
      </c>
      <c r="Q74" s="7">
        <f>+datos!O72</f>
        <v>16</v>
      </c>
      <c r="R74" s="18">
        <f t="shared" si="17"/>
        <v>1.33</v>
      </c>
      <c r="S74" s="7">
        <f>+datos!P72</f>
        <v>10</v>
      </c>
      <c r="T74" s="7">
        <f>+datos!Q72</f>
        <v>7</v>
      </c>
      <c r="U74" s="18">
        <f t="shared" si="18"/>
        <v>0.7</v>
      </c>
      <c r="V74" s="7">
        <f>+datos!S72</f>
        <v>3</v>
      </c>
      <c r="W74" s="18">
        <f t="shared" si="19"/>
        <v>0.12</v>
      </c>
      <c r="X74" s="7">
        <f>+datos!G72</f>
        <v>0</v>
      </c>
      <c r="Y74" s="7">
        <f>+VLOOKUP(datos!$D72,[4]Anual!$A$9:$CP$300,94,FALSE)</f>
        <v>8</v>
      </c>
      <c r="Z74" s="18"/>
      <c r="AA74" s="7">
        <f>+datos!F72</f>
        <v>80</v>
      </c>
      <c r="AB74" s="7">
        <f>+datos!T72</f>
        <v>55</v>
      </c>
      <c r="AC74" s="18">
        <f t="shared" si="20"/>
        <v>0.69</v>
      </c>
    </row>
    <row r="75" spans="1:29" x14ac:dyDescent="0.2">
      <c r="A75" s="2" t="s">
        <v>151</v>
      </c>
      <c r="B75" s="2" t="s">
        <v>163</v>
      </c>
      <c r="C75" s="2" t="s">
        <v>163</v>
      </c>
      <c r="D75" s="7">
        <f>+datos!E73</f>
        <v>167</v>
      </c>
      <c r="E75" s="7">
        <f>+datos!I73</f>
        <v>139</v>
      </c>
      <c r="F75" s="19">
        <f t="shared" si="11"/>
        <v>0.83</v>
      </c>
      <c r="G75" s="7">
        <f>+datos!H73</f>
        <v>17</v>
      </c>
      <c r="H75" s="18">
        <f t="shared" si="12"/>
        <v>0.1</v>
      </c>
      <c r="I75" s="7">
        <f>+datos!J73</f>
        <v>20</v>
      </c>
      <c r="J75" s="8">
        <f t="shared" si="13"/>
        <v>0.14000000000000001</v>
      </c>
      <c r="K75" s="7">
        <f>+datos!K73</f>
        <v>55</v>
      </c>
      <c r="L75" s="18">
        <f t="shared" si="14"/>
        <v>0.33</v>
      </c>
      <c r="M75" s="7">
        <f>+datos!M73</f>
        <v>79</v>
      </c>
      <c r="N75" s="18">
        <f t="shared" si="15"/>
        <v>0.56999999999999995</v>
      </c>
      <c r="O75" s="7">
        <f>+datos!N73</f>
        <v>133</v>
      </c>
      <c r="P75" s="18">
        <f t="shared" si="16"/>
        <v>0.96</v>
      </c>
      <c r="Q75" s="7">
        <f>+datos!O73</f>
        <v>131</v>
      </c>
      <c r="R75" s="18">
        <f t="shared" si="17"/>
        <v>0.94</v>
      </c>
      <c r="S75" s="7">
        <f>+datos!P73</f>
        <v>110</v>
      </c>
      <c r="T75" s="7">
        <f>+datos!Q73</f>
        <v>86</v>
      </c>
      <c r="U75" s="18">
        <f t="shared" si="18"/>
        <v>0.78</v>
      </c>
      <c r="V75" s="7">
        <f>+datos!S73</f>
        <v>0</v>
      </c>
      <c r="W75" s="18">
        <f t="shared" si="19"/>
        <v>0</v>
      </c>
      <c r="X75" s="7">
        <f>+datos!G73</f>
        <v>0</v>
      </c>
      <c r="Y75" s="7">
        <f>+VLOOKUP(datos!$D73,[4]Anual!$A$9:$CP$300,94,FALSE)</f>
        <v>97</v>
      </c>
      <c r="Z75" s="18"/>
      <c r="AA75" s="7">
        <f>+datos!F73</f>
        <v>377</v>
      </c>
      <c r="AB75" s="7">
        <f>+datos!T73</f>
        <v>203</v>
      </c>
      <c r="AC75" s="18">
        <f t="shared" si="20"/>
        <v>0.54</v>
      </c>
    </row>
    <row r="76" spans="1:29" x14ac:dyDescent="0.2">
      <c r="A76" s="2" t="s">
        <v>151</v>
      </c>
      <c r="B76" s="2" t="s">
        <v>163</v>
      </c>
      <c r="C76" s="2" t="s">
        <v>167</v>
      </c>
      <c r="D76" s="7">
        <f>+datos!E74</f>
        <v>46</v>
      </c>
      <c r="E76" s="7">
        <f>+datos!I74</f>
        <v>46</v>
      </c>
      <c r="F76" s="19">
        <f t="shared" si="11"/>
        <v>1</v>
      </c>
      <c r="G76" s="7">
        <f>+datos!H74</f>
        <v>19</v>
      </c>
      <c r="H76" s="18">
        <f t="shared" si="12"/>
        <v>0.41</v>
      </c>
      <c r="I76" s="7">
        <f>+datos!J74</f>
        <v>4</v>
      </c>
      <c r="J76" s="8">
        <f t="shared" si="13"/>
        <v>0.09</v>
      </c>
      <c r="K76" s="7">
        <f>+datos!K74</f>
        <v>21</v>
      </c>
      <c r="L76" s="18">
        <f t="shared" si="14"/>
        <v>0.46</v>
      </c>
      <c r="M76" s="7">
        <f>+datos!M74</f>
        <v>32</v>
      </c>
      <c r="N76" s="18">
        <f t="shared" si="15"/>
        <v>0.7</v>
      </c>
      <c r="O76" s="7">
        <f>+datos!N74</f>
        <v>43</v>
      </c>
      <c r="P76" s="18">
        <f t="shared" si="16"/>
        <v>0.93</v>
      </c>
      <c r="Q76" s="7">
        <f>+datos!O74</f>
        <v>48</v>
      </c>
      <c r="R76" s="18">
        <f t="shared" si="17"/>
        <v>1.04</v>
      </c>
      <c r="S76" s="7">
        <f>+datos!P74</f>
        <v>35</v>
      </c>
      <c r="T76" s="7">
        <f>+datos!Q74</f>
        <v>21</v>
      </c>
      <c r="U76" s="18">
        <f t="shared" si="18"/>
        <v>0.6</v>
      </c>
      <c r="V76" s="7">
        <f>+datos!S74</f>
        <v>3</v>
      </c>
      <c r="W76" s="18">
        <f t="shared" si="19"/>
        <v>7.0000000000000007E-2</v>
      </c>
      <c r="X76" s="7">
        <f>+datos!G74</f>
        <v>0</v>
      </c>
      <c r="Y76" s="7">
        <f>+VLOOKUP(datos!$D74,[4]Anual!$A$9:$CP$300,94,FALSE)</f>
        <v>26</v>
      </c>
      <c r="Z76" s="18"/>
      <c r="AA76" s="7">
        <f>+datos!F74</f>
        <v>151</v>
      </c>
      <c r="AB76" s="7">
        <f>+datos!T74</f>
        <v>78</v>
      </c>
      <c r="AC76" s="18">
        <f t="shared" si="20"/>
        <v>0.52</v>
      </c>
    </row>
    <row r="77" spans="1:29" x14ac:dyDescent="0.2">
      <c r="A77" s="2" t="s">
        <v>151</v>
      </c>
      <c r="B77" s="2" t="s">
        <v>163</v>
      </c>
      <c r="C77" s="2" t="s">
        <v>169</v>
      </c>
      <c r="D77" s="7">
        <f>+datos!E75</f>
        <v>19.666666666666668</v>
      </c>
      <c r="E77" s="7">
        <f>+datos!I75</f>
        <v>15</v>
      </c>
      <c r="F77" s="19">
        <f t="shared" si="11"/>
        <v>0.76</v>
      </c>
      <c r="G77" s="7">
        <f>+datos!H75</f>
        <v>2</v>
      </c>
      <c r="H77" s="18">
        <f t="shared" si="12"/>
        <v>0.1</v>
      </c>
      <c r="I77" s="7">
        <f>+datos!J75</f>
        <v>2</v>
      </c>
      <c r="J77" s="8">
        <f t="shared" si="13"/>
        <v>0.13</v>
      </c>
      <c r="K77" s="7">
        <f>+datos!K75</f>
        <v>7</v>
      </c>
      <c r="L77" s="18">
        <f t="shared" si="14"/>
        <v>0.36</v>
      </c>
      <c r="M77" s="7">
        <f>+datos!M75</f>
        <v>9</v>
      </c>
      <c r="N77" s="18">
        <f t="shared" si="15"/>
        <v>0.6</v>
      </c>
      <c r="O77" s="7">
        <f>+datos!N75</f>
        <v>15</v>
      </c>
      <c r="P77" s="18">
        <f t="shared" si="16"/>
        <v>1</v>
      </c>
      <c r="Q77" s="7">
        <f>+datos!O75</f>
        <v>15</v>
      </c>
      <c r="R77" s="18">
        <f t="shared" si="17"/>
        <v>1</v>
      </c>
      <c r="S77" s="7">
        <f>+datos!P75</f>
        <v>17</v>
      </c>
      <c r="T77" s="7">
        <f>+datos!Q75</f>
        <v>13</v>
      </c>
      <c r="U77" s="18">
        <f t="shared" si="18"/>
        <v>0.76</v>
      </c>
      <c r="V77" s="7">
        <f>+datos!S75</f>
        <v>2</v>
      </c>
      <c r="W77" s="18">
        <f t="shared" si="19"/>
        <v>0.1</v>
      </c>
      <c r="X77" s="7">
        <f>+datos!G75</f>
        <v>0</v>
      </c>
      <c r="Y77" s="7">
        <f>+VLOOKUP(datos!$D75,[4]Anual!$A$9:$CP$300,94,FALSE)</f>
        <v>7</v>
      </c>
      <c r="Z77" s="18"/>
      <c r="AA77" s="7">
        <f>+datos!F75</f>
        <v>51</v>
      </c>
      <c r="AB77" s="7">
        <f>+datos!T75</f>
        <v>52</v>
      </c>
      <c r="AC77" s="18">
        <f t="shared" si="20"/>
        <v>1.02</v>
      </c>
    </row>
    <row r="78" spans="1:29" x14ac:dyDescent="0.2">
      <c r="A78" s="2" t="s">
        <v>151</v>
      </c>
      <c r="B78" s="2" t="s">
        <v>163</v>
      </c>
      <c r="C78" s="2" t="s">
        <v>171</v>
      </c>
      <c r="D78" s="7">
        <f>+datos!E76</f>
        <v>22.666666666666668</v>
      </c>
      <c r="E78" s="7">
        <f>+datos!I76</f>
        <v>16</v>
      </c>
      <c r="F78" s="19">
        <f t="shared" si="11"/>
        <v>0.71</v>
      </c>
      <c r="G78" s="7">
        <f>+datos!H76</f>
        <v>6</v>
      </c>
      <c r="H78" s="18">
        <f t="shared" si="12"/>
        <v>0.26</v>
      </c>
      <c r="I78" s="7">
        <f>+datos!J76</f>
        <v>1</v>
      </c>
      <c r="J78" s="8">
        <f t="shared" si="13"/>
        <v>0.06</v>
      </c>
      <c r="K78" s="7">
        <f>+datos!K76</f>
        <v>6</v>
      </c>
      <c r="L78" s="18">
        <f t="shared" si="14"/>
        <v>0.26</v>
      </c>
      <c r="M78" s="7">
        <f>+datos!M76</f>
        <v>9</v>
      </c>
      <c r="N78" s="18">
        <f t="shared" si="15"/>
        <v>0.56000000000000005</v>
      </c>
      <c r="O78" s="7">
        <f>+datos!N76</f>
        <v>17</v>
      </c>
      <c r="P78" s="18">
        <f t="shared" si="16"/>
        <v>1.06</v>
      </c>
      <c r="Q78" s="7">
        <f>+datos!O76</f>
        <v>28</v>
      </c>
      <c r="R78" s="18">
        <f t="shared" si="17"/>
        <v>1.75</v>
      </c>
      <c r="S78" s="7">
        <f>+datos!P76</f>
        <v>18</v>
      </c>
      <c r="T78" s="7">
        <f>+datos!Q76</f>
        <v>14</v>
      </c>
      <c r="U78" s="18">
        <f t="shared" si="18"/>
        <v>0.78</v>
      </c>
      <c r="V78" s="7">
        <f>+datos!S76</f>
        <v>0</v>
      </c>
      <c r="W78" s="18">
        <f t="shared" si="19"/>
        <v>0</v>
      </c>
      <c r="X78" s="7">
        <f>+datos!G76</f>
        <v>0</v>
      </c>
      <c r="Y78" s="7">
        <f>+VLOOKUP(datos!$D76,[4]Anual!$A$9:$CP$300,94,FALSE)</f>
        <v>2</v>
      </c>
      <c r="Z78" s="18"/>
      <c r="AA78" s="7">
        <f>+datos!F76</f>
        <v>44</v>
      </c>
      <c r="AB78" s="7">
        <f>+datos!T76</f>
        <v>31</v>
      </c>
      <c r="AC78" s="18">
        <f t="shared" si="20"/>
        <v>0.7</v>
      </c>
    </row>
    <row r="79" spans="1:29" x14ac:dyDescent="0.2">
      <c r="A79" s="2" t="s">
        <v>151</v>
      </c>
      <c r="B79" s="2" t="s">
        <v>163</v>
      </c>
      <c r="C79" s="2" t="s">
        <v>173</v>
      </c>
      <c r="D79" s="7">
        <f>+datos!E77</f>
        <v>17.666666666666668</v>
      </c>
      <c r="E79" s="7">
        <f>+datos!I77</f>
        <v>22</v>
      </c>
      <c r="F79" s="19">
        <f t="shared" si="11"/>
        <v>1.25</v>
      </c>
      <c r="G79" s="7">
        <f>+datos!H77</f>
        <v>5</v>
      </c>
      <c r="H79" s="18">
        <f t="shared" si="12"/>
        <v>0.28000000000000003</v>
      </c>
      <c r="I79" s="7">
        <f>+datos!J77</f>
        <v>3</v>
      </c>
      <c r="J79" s="8">
        <f t="shared" si="13"/>
        <v>0.14000000000000001</v>
      </c>
      <c r="K79" s="7">
        <f>+datos!K77</f>
        <v>7</v>
      </c>
      <c r="L79" s="18">
        <f t="shared" si="14"/>
        <v>0.4</v>
      </c>
      <c r="M79" s="7">
        <f>+datos!M77</f>
        <v>4</v>
      </c>
      <c r="N79" s="18">
        <f t="shared" si="15"/>
        <v>0.18</v>
      </c>
      <c r="O79" s="7">
        <f>+datos!N77</f>
        <v>22</v>
      </c>
      <c r="P79" s="18">
        <f t="shared" si="16"/>
        <v>1</v>
      </c>
      <c r="Q79" s="7">
        <f>+datos!O77</f>
        <v>24</v>
      </c>
      <c r="R79" s="18">
        <f t="shared" si="17"/>
        <v>1.0900000000000001</v>
      </c>
      <c r="S79" s="7">
        <f>+datos!P77</f>
        <v>19</v>
      </c>
      <c r="T79" s="7">
        <f>+datos!Q77</f>
        <v>18</v>
      </c>
      <c r="U79" s="18">
        <f t="shared" si="18"/>
        <v>0.95</v>
      </c>
      <c r="V79" s="7">
        <f>+datos!S77</f>
        <v>0</v>
      </c>
      <c r="W79" s="18">
        <f t="shared" si="19"/>
        <v>0</v>
      </c>
      <c r="X79" s="7">
        <f>+datos!G77</f>
        <v>0</v>
      </c>
      <c r="Y79" s="7">
        <f>+VLOOKUP(datos!$D77,[4]Anual!$A$9:$CP$300,94,FALSE)</f>
        <v>5</v>
      </c>
      <c r="Z79" s="18"/>
      <c r="AA79" s="7">
        <f>+datos!F77</f>
        <v>50</v>
      </c>
      <c r="AB79" s="7">
        <f>+datos!T77</f>
        <v>53</v>
      </c>
      <c r="AC79" s="18">
        <f t="shared" si="20"/>
        <v>1.06</v>
      </c>
    </row>
    <row r="80" spans="1:29" x14ac:dyDescent="0.2">
      <c r="A80" s="2" t="s">
        <v>151</v>
      </c>
      <c r="B80" s="2" t="s">
        <v>163</v>
      </c>
      <c r="C80" s="2" t="s">
        <v>175</v>
      </c>
      <c r="D80" s="7">
        <f>+datos!E78</f>
        <v>22</v>
      </c>
      <c r="E80" s="7">
        <f>+datos!I78</f>
        <v>19</v>
      </c>
      <c r="F80" s="19">
        <f t="shared" si="11"/>
        <v>0.86</v>
      </c>
      <c r="G80" s="7">
        <f>+datos!H78</f>
        <v>5</v>
      </c>
      <c r="H80" s="18">
        <f t="shared" si="12"/>
        <v>0.23</v>
      </c>
      <c r="I80" s="7">
        <f>+datos!J78</f>
        <v>0</v>
      </c>
      <c r="J80" s="8">
        <f t="shared" si="13"/>
        <v>0</v>
      </c>
      <c r="K80" s="7">
        <f>+datos!K78</f>
        <v>3</v>
      </c>
      <c r="L80" s="18">
        <f t="shared" si="14"/>
        <v>0.14000000000000001</v>
      </c>
      <c r="M80" s="7">
        <f>+datos!M78</f>
        <v>3</v>
      </c>
      <c r="N80" s="18">
        <f t="shared" si="15"/>
        <v>0.16</v>
      </c>
      <c r="O80" s="7">
        <f>+datos!N78</f>
        <v>18</v>
      </c>
      <c r="P80" s="18">
        <f t="shared" si="16"/>
        <v>0.95</v>
      </c>
      <c r="Q80" s="7">
        <f>+datos!O78</f>
        <v>20</v>
      </c>
      <c r="R80" s="18">
        <f t="shared" si="17"/>
        <v>1.05</v>
      </c>
      <c r="S80" s="7">
        <f>+datos!P78</f>
        <v>27</v>
      </c>
      <c r="T80" s="7">
        <f>+datos!Q78</f>
        <v>22</v>
      </c>
      <c r="U80" s="18">
        <f t="shared" si="18"/>
        <v>0.81</v>
      </c>
      <c r="V80" s="7">
        <f>+datos!S78</f>
        <v>2</v>
      </c>
      <c r="W80" s="18">
        <f t="shared" si="19"/>
        <v>0.09</v>
      </c>
      <c r="X80" s="7">
        <f>+datos!G78</f>
        <v>0</v>
      </c>
      <c r="Y80" s="7">
        <f>+VLOOKUP(datos!$D78,[4]Anual!$A$9:$CP$300,94,FALSE)</f>
        <v>0</v>
      </c>
      <c r="Z80" s="18"/>
      <c r="AA80" s="7">
        <f>+datos!F78</f>
        <v>41</v>
      </c>
      <c r="AB80" s="7">
        <f>+datos!T78</f>
        <v>41</v>
      </c>
      <c r="AC80" s="18">
        <f t="shared" si="20"/>
        <v>1</v>
      </c>
    </row>
    <row r="81" spans="1:29" x14ac:dyDescent="0.2">
      <c r="A81" s="2" t="s">
        <v>151</v>
      </c>
      <c r="B81" s="2" t="s">
        <v>163</v>
      </c>
      <c r="C81" s="2" t="s">
        <v>177</v>
      </c>
      <c r="D81" s="7">
        <f>+datos!E79</f>
        <v>24.333333333333332</v>
      </c>
      <c r="E81" s="7">
        <f>+datos!I79</f>
        <v>25</v>
      </c>
      <c r="F81" s="19">
        <f t="shared" si="11"/>
        <v>1.03</v>
      </c>
      <c r="G81" s="7">
        <f>+datos!H79</f>
        <v>10</v>
      </c>
      <c r="H81" s="18">
        <f t="shared" si="12"/>
        <v>0.41</v>
      </c>
      <c r="I81" s="7">
        <f>+datos!J79</f>
        <v>1</v>
      </c>
      <c r="J81" s="8">
        <f t="shared" si="13"/>
        <v>0.04</v>
      </c>
      <c r="K81" s="7">
        <f>+datos!K79</f>
        <v>9</v>
      </c>
      <c r="L81" s="18">
        <f t="shared" si="14"/>
        <v>0.37</v>
      </c>
      <c r="M81" s="7">
        <f>+datos!M79</f>
        <v>20</v>
      </c>
      <c r="N81" s="18">
        <f t="shared" si="15"/>
        <v>0.8</v>
      </c>
      <c r="O81" s="7">
        <f>+datos!N79</f>
        <v>26</v>
      </c>
      <c r="P81" s="18">
        <f t="shared" si="16"/>
        <v>1.04</v>
      </c>
      <c r="Q81" s="7">
        <f>+datos!O79</f>
        <v>31</v>
      </c>
      <c r="R81" s="18">
        <f t="shared" si="17"/>
        <v>1.24</v>
      </c>
      <c r="S81" s="7">
        <f>+datos!P79</f>
        <v>19</v>
      </c>
      <c r="T81" s="7">
        <f>+datos!Q79</f>
        <v>17</v>
      </c>
      <c r="U81" s="18">
        <f t="shared" si="18"/>
        <v>0.89</v>
      </c>
      <c r="V81" s="7">
        <f>+datos!S79</f>
        <v>4</v>
      </c>
      <c r="W81" s="18">
        <f t="shared" si="19"/>
        <v>0.16</v>
      </c>
      <c r="X81" s="7">
        <f>+datos!G79</f>
        <v>0</v>
      </c>
      <c r="Y81" s="7">
        <f>+VLOOKUP(datos!$D79,[4]Anual!$A$9:$CP$300,94,FALSE)</f>
        <v>1</v>
      </c>
      <c r="Z81" s="18"/>
      <c r="AA81" s="7">
        <f>+datos!F79</f>
        <v>51</v>
      </c>
      <c r="AB81" s="7">
        <f>+datos!T79</f>
        <v>46</v>
      </c>
      <c r="AC81" s="18">
        <f t="shared" si="20"/>
        <v>0.9</v>
      </c>
    </row>
    <row r="82" spans="1:29" x14ac:dyDescent="0.2">
      <c r="A82" s="2" t="s">
        <v>151</v>
      </c>
      <c r="B82" s="2" t="s">
        <v>163</v>
      </c>
      <c r="C82" s="2" t="s">
        <v>179</v>
      </c>
      <c r="D82" s="7">
        <f>+datos!E80</f>
        <v>11</v>
      </c>
      <c r="E82" s="7">
        <f>+datos!I80</f>
        <v>9</v>
      </c>
      <c r="F82" s="19">
        <f t="shared" si="11"/>
        <v>0.82</v>
      </c>
      <c r="G82" s="7">
        <f>+datos!H80</f>
        <v>6</v>
      </c>
      <c r="H82" s="18">
        <f t="shared" si="12"/>
        <v>0.55000000000000004</v>
      </c>
      <c r="I82" s="7">
        <f>+datos!J80</f>
        <v>1</v>
      </c>
      <c r="J82" s="8">
        <f t="shared" si="13"/>
        <v>0.11</v>
      </c>
      <c r="K82" s="7">
        <f>+datos!K80</f>
        <v>9</v>
      </c>
      <c r="L82" s="18">
        <f t="shared" si="14"/>
        <v>0.82</v>
      </c>
      <c r="M82" s="7">
        <f>+datos!M80</f>
        <v>21</v>
      </c>
      <c r="N82" s="18">
        <f t="shared" si="15"/>
        <v>2.33</v>
      </c>
      <c r="O82" s="7">
        <f>+datos!N80</f>
        <v>9</v>
      </c>
      <c r="P82" s="18">
        <f t="shared" si="16"/>
        <v>1</v>
      </c>
      <c r="Q82" s="7">
        <f>+datos!O80</f>
        <v>16</v>
      </c>
      <c r="R82" s="18">
        <f t="shared" si="17"/>
        <v>1.78</v>
      </c>
      <c r="S82" s="7">
        <f>+datos!P80</f>
        <v>10</v>
      </c>
      <c r="T82" s="7">
        <f>+datos!Q80</f>
        <v>11</v>
      </c>
      <c r="U82" s="18">
        <f t="shared" si="18"/>
        <v>1.1000000000000001</v>
      </c>
      <c r="V82" s="7">
        <f>+datos!S80</f>
        <v>4</v>
      </c>
      <c r="W82" s="18">
        <f t="shared" si="19"/>
        <v>0.36</v>
      </c>
      <c r="X82" s="7">
        <f>+datos!G80</f>
        <v>0</v>
      </c>
      <c r="Y82" s="7">
        <f>+VLOOKUP(datos!$D80,[4]Anual!$A$9:$CP$300,94,FALSE)</f>
        <v>2</v>
      </c>
      <c r="Z82" s="18"/>
      <c r="AA82" s="7">
        <f>+datos!F80</f>
        <v>51</v>
      </c>
      <c r="AB82" s="7">
        <f>+datos!T80</f>
        <v>40</v>
      </c>
      <c r="AC82" s="18">
        <f t="shared" si="20"/>
        <v>0.78</v>
      </c>
    </row>
    <row r="83" spans="1:29" x14ac:dyDescent="0.2">
      <c r="A83" s="2" t="s">
        <v>151</v>
      </c>
      <c r="B83" s="2" t="s">
        <v>163</v>
      </c>
      <c r="C83" s="2" t="s">
        <v>181</v>
      </c>
      <c r="D83" s="7">
        <f>+datos!E81</f>
        <v>20</v>
      </c>
      <c r="E83" s="7">
        <f>+datos!I81</f>
        <v>7</v>
      </c>
      <c r="F83" s="19">
        <f t="shared" si="11"/>
        <v>0.35</v>
      </c>
      <c r="G83" s="7">
        <f>+datos!H81</f>
        <v>3</v>
      </c>
      <c r="H83" s="18">
        <f t="shared" si="12"/>
        <v>0.15</v>
      </c>
      <c r="I83" s="7">
        <f>+datos!J81</f>
        <v>0</v>
      </c>
      <c r="J83" s="8">
        <f t="shared" si="13"/>
        <v>0</v>
      </c>
      <c r="K83" s="7">
        <f>+datos!K81</f>
        <v>2</v>
      </c>
      <c r="L83" s="18">
        <f t="shared" si="14"/>
        <v>0.1</v>
      </c>
      <c r="M83" s="7">
        <f>+datos!M81</f>
        <v>3</v>
      </c>
      <c r="N83" s="18">
        <f t="shared" si="15"/>
        <v>0.43</v>
      </c>
      <c r="O83" s="7">
        <f>+datos!N81</f>
        <v>16</v>
      </c>
      <c r="P83" s="18">
        <f t="shared" si="16"/>
        <v>2.29</v>
      </c>
      <c r="Q83" s="7">
        <f>+datos!O81</f>
        <v>16</v>
      </c>
      <c r="R83" s="18">
        <f t="shared" si="17"/>
        <v>2.29</v>
      </c>
      <c r="S83" s="7">
        <f>+datos!P81</f>
        <v>11</v>
      </c>
      <c r="T83" s="7">
        <f>+datos!Q81</f>
        <v>4</v>
      </c>
      <c r="U83" s="18">
        <f t="shared" si="18"/>
        <v>0.36</v>
      </c>
      <c r="V83" s="7">
        <f>+datos!S81</f>
        <v>2</v>
      </c>
      <c r="W83" s="18">
        <f t="shared" si="19"/>
        <v>0.1</v>
      </c>
      <c r="X83" s="7">
        <f>+datos!G81</f>
        <v>0</v>
      </c>
      <c r="Y83" s="7">
        <f>+VLOOKUP(datos!$D81,[4]Anual!$A$9:$CP$300,94,FALSE)</f>
        <v>2</v>
      </c>
      <c r="Z83" s="18"/>
      <c r="AA83" s="7">
        <f>+datos!F81</f>
        <v>47</v>
      </c>
      <c r="AB83" s="7">
        <f>+datos!T81</f>
        <v>40</v>
      </c>
      <c r="AC83" s="18">
        <f t="shared" si="20"/>
        <v>0.85</v>
      </c>
    </row>
    <row r="84" spans="1:29" x14ac:dyDescent="0.2">
      <c r="A84" s="2" t="s">
        <v>151</v>
      </c>
      <c r="B84" s="2" t="s">
        <v>163</v>
      </c>
      <c r="C84" s="2" t="s">
        <v>183</v>
      </c>
      <c r="D84" s="7">
        <f>+datos!E82</f>
        <v>6.666666666666667</v>
      </c>
      <c r="E84" s="7">
        <f>+datos!I82</f>
        <v>3</v>
      </c>
      <c r="F84" s="19">
        <f t="shared" si="11"/>
        <v>0.45</v>
      </c>
      <c r="G84" s="7">
        <f>+datos!H82</f>
        <v>3</v>
      </c>
      <c r="H84" s="18">
        <f t="shared" si="12"/>
        <v>0.45</v>
      </c>
      <c r="I84" s="7">
        <f>+datos!J82</f>
        <v>0</v>
      </c>
      <c r="J84" s="8">
        <f t="shared" si="13"/>
        <v>0</v>
      </c>
      <c r="K84" s="7">
        <f>+datos!K82</f>
        <v>5</v>
      </c>
      <c r="L84" s="18">
        <f t="shared" si="14"/>
        <v>0.75</v>
      </c>
      <c r="M84" s="7">
        <f>+datos!M82</f>
        <v>6</v>
      </c>
      <c r="N84" s="18">
        <f t="shared" si="15"/>
        <v>2</v>
      </c>
      <c r="O84" s="7">
        <f>+datos!N82</f>
        <v>4</v>
      </c>
      <c r="P84" s="18">
        <f t="shared" si="16"/>
        <v>1.33</v>
      </c>
      <c r="Q84" s="7">
        <f>+datos!O82</f>
        <v>5</v>
      </c>
      <c r="R84" s="18">
        <f t="shared" si="17"/>
        <v>1.67</v>
      </c>
      <c r="S84" s="7">
        <f>+datos!P82</f>
        <v>4</v>
      </c>
      <c r="T84" s="7">
        <f>+datos!Q82</f>
        <v>3</v>
      </c>
      <c r="U84" s="18">
        <f t="shared" si="18"/>
        <v>0.75</v>
      </c>
      <c r="V84" s="7">
        <f>+datos!S82</f>
        <v>1</v>
      </c>
      <c r="W84" s="18">
        <f t="shared" si="19"/>
        <v>0.15</v>
      </c>
      <c r="X84" s="7">
        <f>+datos!G82</f>
        <v>0</v>
      </c>
      <c r="Y84" s="7">
        <f>+VLOOKUP(datos!$D82,[4]Anual!$A$9:$CP$300,94,FALSE)</f>
        <v>0</v>
      </c>
      <c r="Z84" s="18"/>
      <c r="AA84" s="7">
        <f>+datos!F82</f>
        <v>49</v>
      </c>
      <c r="AB84" s="7">
        <f>+datos!T82</f>
        <v>31</v>
      </c>
      <c r="AC84" s="18">
        <f t="shared" si="20"/>
        <v>0.63</v>
      </c>
    </row>
    <row r="85" spans="1:29" x14ac:dyDescent="0.2">
      <c r="A85" s="2" t="s">
        <v>151</v>
      </c>
      <c r="B85" s="2" t="s">
        <v>163</v>
      </c>
      <c r="C85" s="2" t="s">
        <v>185</v>
      </c>
      <c r="D85" s="7">
        <f>+datos!E83</f>
        <v>41.666666666666664</v>
      </c>
      <c r="E85" s="7">
        <f>+datos!I83</f>
        <v>33</v>
      </c>
      <c r="F85" s="19">
        <f t="shared" si="11"/>
        <v>0.79</v>
      </c>
      <c r="G85" s="7">
        <f>+datos!H83</f>
        <v>9</v>
      </c>
      <c r="H85" s="18">
        <f t="shared" si="12"/>
        <v>0.22</v>
      </c>
      <c r="I85" s="7">
        <f>+datos!J83</f>
        <v>5</v>
      </c>
      <c r="J85" s="8">
        <f t="shared" si="13"/>
        <v>0.15</v>
      </c>
      <c r="K85" s="7">
        <f>+datos!K83</f>
        <v>8</v>
      </c>
      <c r="L85" s="18">
        <f t="shared" si="14"/>
        <v>0.19</v>
      </c>
      <c r="M85" s="7">
        <f>+datos!M83</f>
        <v>11</v>
      </c>
      <c r="N85" s="18">
        <f t="shared" si="15"/>
        <v>0.33</v>
      </c>
      <c r="O85" s="7">
        <f>+datos!N83</f>
        <v>36</v>
      </c>
      <c r="P85" s="18">
        <f t="shared" si="16"/>
        <v>1.0900000000000001</v>
      </c>
      <c r="Q85" s="7">
        <f>+datos!O83</f>
        <v>36</v>
      </c>
      <c r="R85" s="18">
        <f t="shared" si="17"/>
        <v>1.0900000000000001</v>
      </c>
      <c r="S85" s="7">
        <f>+datos!P83</f>
        <v>31</v>
      </c>
      <c r="T85" s="7">
        <f>+datos!Q83</f>
        <v>10</v>
      </c>
      <c r="U85" s="18">
        <f t="shared" si="18"/>
        <v>0.32</v>
      </c>
      <c r="V85" s="7">
        <f>+datos!S83</f>
        <v>3</v>
      </c>
      <c r="W85" s="18">
        <f t="shared" si="19"/>
        <v>7.0000000000000007E-2</v>
      </c>
      <c r="X85" s="7">
        <f>+datos!G83</f>
        <v>0</v>
      </c>
      <c r="Y85" s="7">
        <f>+VLOOKUP(datos!$D83,[4]Anual!$A$9:$CP$300,94,FALSE)</f>
        <v>6</v>
      </c>
      <c r="Z85" s="18"/>
      <c r="AA85" s="7">
        <f>+datos!F83</f>
        <v>92</v>
      </c>
      <c r="AB85" s="7">
        <f>+datos!T83</f>
        <v>42</v>
      </c>
      <c r="AC85" s="18">
        <f t="shared" si="20"/>
        <v>0.46</v>
      </c>
    </row>
    <row r="86" spans="1:29" x14ac:dyDescent="0.2">
      <c r="A86" s="2" t="s">
        <v>151</v>
      </c>
      <c r="B86" s="2" t="s">
        <v>163</v>
      </c>
      <c r="C86" s="2" t="s">
        <v>187</v>
      </c>
      <c r="D86" s="7">
        <f>+datos!E84</f>
        <v>11.333333333333334</v>
      </c>
      <c r="E86" s="7">
        <f>+datos!I84</f>
        <v>14</v>
      </c>
      <c r="F86" s="19">
        <f t="shared" si="11"/>
        <v>1.24</v>
      </c>
      <c r="G86" s="7">
        <f>+datos!H84</f>
        <v>10</v>
      </c>
      <c r="H86" s="18">
        <f t="shared" si="12"/>
        <v>0.88</v>
      </c>
      <c r="I86" s="7">
        <f>+datos!J84</f>
        <v>0</v>
      </c>
      <c r="J86" s="8">
        <f t="shared" si="13"/>
        <v>0</v>
      </c>
      <c r="K86" s="7">
        <f>+datos!K84</f>
        <v>4</v>
      </c>
      <c r="L86" s="18">
        <f t="shared" si="14"/>
        <v>0.35</v>
      </c>
      <c r="M86" s="7">
        <f>+datos!M84</f>
        <v>4</v>
      </c>
      <c r="N86" s="18">
        <f t="shared" si="15"/>
        <v>0.28999999999999998</v>
      </c>
      <c r="O86" s="7">
        <f>+datos!N84</f>
        <v>11</v>
      </c>
      <c r="P86" s="18">
        <f t="shared" si="16"/>
        <v>0.79</v>
      </c>
      <c r="Q86" s="7">
        <f>+datos!O84</f>
        <v>13</v>
      </c>
      <c r="R86" s="18">
        <f t="shared" si="17"/>
        <v>0.93</v>
      </c>
      <c r="S86" s="7">
        <f>+datos!P84</f>
        <v>8</v>
      </c>
      <c r="T86" s="7">
        <f>+datos!Q84</f>
        <v>8</v>
      </c>
      <c r="U86" s="18">
        <f t="shared" si="18"/>
        <v>1</v>
      </c>
      <c r="V86" s="7">
        <f>+datos!S84</f>
        <v>0</v>
      </c>
      <c r="W86" s="18">
        <f t="shared" si="19"/>
        <v>0</v>
      </c>
      <c r="X86" s="7">
        <f>+datos!G84</f>
        <v>0</v>
      </c>
      <c r="Y86" s="7">
        <f>+VLOOKUP(datos!$D84,[4]Anual!$A$9:$CP$300,94,FALSE)</f>
        <v>3</v>
      </c>
      <c r="Z86" s="18"/>
      <c r="AA86" s="7">
        <f>+datos!F84</f>
        <v>43</v>
      </c>
      <c r="AB86" s="7">
        <f>+datos!T84</f>
        <v>16</v>
      </c>
      <c r="AC86" s="18">
        <f t="shared" si="20"/>
        <v>0.37</v>
      </c>
    </row>
    <row r="87" spans="1:29" x14ac:dyDescent="0.2">
      <c r="A87" s="2" t="s">
        <v>151</v>
      </c>
      <c r="B87" s="2" t="s">
        <v>189</v>
      </c>
      <c r="C87" s="2" t="s">
        <v>190</v>
      </c>
      <c r="D87" s="7">
        <f>+datos!E85</f>
        <v>26</v>
      </c>
      <c r="E87" s="7">
        <f>+datos!I85</f>
        <v>22</v>
      </c>
      <c r="F87" s="19">
        <f t="shared" si="11"/>
        <v>0.85</v>
      </c>
      <c r="G87" s="7">
        <f>+datos!H85</f>
        <v>18</v>
      </c>
      <c r="H87" s="18">
        <f t="shared" si="12"/>
        <v>0.69</v>
      </c>
      <c r="I87" s="7">
        <f>+datos!J85</f>
        <v>2</v>
      </c>
      <c r="J87" s="8">
        <f t="shared" si="13"/>
        <v>0.09</v>
      </c>
      <c r="K87" s="7">
        <f>+datos!K85</f>
        <v>13</v>
      </c>
      <c r="L87" s="18">
        <f t="shared" si="14"/>
        <v>0.5</v>
      </c>
      <c r="M87" s="7">
        <f>+datos!M85</f>
        <v>20</v>
      </c>
      <c r="N87" s="18">
        <f t="shared" si="15"/>
        <v>0.91</v>
      </c>
      <c r="O87" s="7">
        <f>+datos!N85</f>
        <v>22</v>
      </c>
      <c r="P87" s="18">
        <f t="shared" si="16"/>
        <v>1</v>
      </c>
      <c r="Q87" s="7">
        <f>+datos!O85</f>
        <v>25</v>
      </c>
      <c r="R87" s="18">
        <f t="shared" si="17"/>
        <v>1.1399999999999999</v>
      </c>
      <c r="S87" s="7">
        <f>+datos!P85</f>
        <v>24</v>
      </c>
      <c r="T87" s="7">
        <f>+datos!Q85</f>
        <v>23</v>
      </c>
      <c r="U87" s="18">
        <f t="shared" si="18"/>
        <v>0.96</v>
      </c>
      <c r="V87" s="7">
        <f>+datos!S85</f>
        <v>6</v>
      </c>
      <c r="W87" s="18">
        <f t="shared" si="19"/>
        <v>0.23</v>
      </c>
      <c r="X87" s="7">
        <f>+datos!G85</f>
        <v>0</v>
      </c>
      <c r="Y87" s="7">
        <f>+VLOOKUP(datos!$D85,[4]Anual!$A$9:$CP$300,94,FALSE)</f>
        <v>0</v>
      </c>
      <c r="Z87" s="18"/>
      <c r="AA87" s="7">
        <f>+datos!F85</f>
        <v>94</v>
      </c>
      <c r="AB87" s="7">
        <f>+datos!T85</f>
        <v>79</v>
      </c>
      <c r="AC87" s="18">
        <f t="shared" si="20"/>
        <v>0.84</v>
      </c>
    </row>
    <row r="88" spans="1:29" x14ac:dyDescent="0.2">
      <c r="A88" s="2" t="s">
        <v>151</v>
      </c>
      <c r="B88" s="2" t="s">
        <v>189</v>
      </c>
      <c r="C88" s="2" t="s">
        <v>192</v>
      </c>
      <c r="D88" s="7">
        <f>+datos!E86</f>
        <v>124.66666666666667</v>
      </c>
      <c r="E88" s="7">
        <f>+datos!I86</f>
        <v>113</v>
      </c>
      <c r="F88" s="19">
        <f t="shared" si="11"/>
        <v>0.91</v>
      </c>
      <c r="G88" s="7">
        <f>+datos!H86</f>
        <v>71</v>
      </c>
      <c r="H88" s="18">
        <f t="shared" si="12"/>
        <v>0.56999999999999995</v>
      </c>
      <c r="I88" s="7">
        <f>+datos!J86</f>
        <v>10</v>
      </c>
      <c r="J88" s="8">
        <f t="shared" si="13"/>
        <v>0.09</v>
      </c>
      <c r="K88" s="7">
        <f>+datos!K86</f>
        <v>53</v>
      </c>
      <c r="L88" s="18">
        <f t="shared" si="14"/>
        <v>0.43</v>
      </c>
      <c r="M88" s="7">
        <f>+datos!M86</f>
        <v>64</v>
      </c>
      <c r="N88" s="18">
        <f t="shared" si="15"/>
        <v>0.56999999999999995</v>
      </c>
      <c r="O88" s="7">
        <f>+datos!N86</f>
        <v>107</v>
      </c>
      <c r="P88" s="18">
        <f t="shared" si="16"/>
        <v>0.95</v>
      </c>
      <c r="Q88" s="7">
        <f>+datos!O86</f>
        <v>106</v>
      </c>
      <c r="R88" s="18">
        <f t="shared" si="17"/>
        <v>0.94</v>
      </c>
      <c r="S88" s="7">
        <f>+datos!P86</f>
        <v>54</v>
      </c>
      <c r="T88" s="7">
        <f>+datos!Q86</f>
        <v>36</v>
      </c>
      <c r="U88" s="18">
        <f t="shared" si="18"/>
        <v>0.67</v>
      </c>
      <c r="V88" s="7">
        <f>+datos!S86</f>
        <v>19</v>
      </c>
      <c r="W88" s="18">
        <f t="shared" si="19"/>
        <v>0.15</v>
      </c>
      <c r="X88" s="7">
        <f>+datos!G86</f>
        <v>0</v>
      </c>
      <c r="Y88" s="7">
        <f>+VLOOKUP(datos!$D86,[4]Anual!$A$9:$CP$300,94,FALSE)</f>
        <v>82</v>
      </c>
      <c r="Z88" s="18"/>
      <c r="AA88" s="7">
        <f>+datos!F86</f>
        <v>367</v>
      </c>
      <c r="AB88" s="7">
        <f>+datos!T86</f>
        <v>234</v>
      </c>
      <c r="AC88" s="18">
        <f t="shared" si="20"/>
        <v>0.64</v>
      </c>
    </row>
    <row r="89" spans="1:29" x14ac:dyDescent="0.2">
      <c r="A89" s="2" t="s">
        <v>151</v>
      </c>
      <c r="B89" s="2" t="s">
        <v>189</v>
      </c>
      <c r="C89" s="2" t="s">
        <v>194</v>
      </c>
      <c r="D89" s="7">
        <f>+datos!E87</f>
        <v>12.333333333333334</v>
      </c>
      <c r="E89" s="7">
        <f>+datos!I87</f>
        <v>9</v>
      </c>
      <c r="F89" s="19">
        <f t="shared" si="11"/>
        <v>0.73</v>
      </c>
      <c r="G89" s="7">
        <f>+datos!H87</f>
        <v>7</v>
      </c>
      <c r="H89" s="18">
        <f t="shared" si="12"/>
        <v>0.56999999999999995</v>
      </c>
      <c r="I89" s="7">
        <f>+datos!J87</f>
        <v>0</v>
      </c>
      <c r="J89" s="8">
        <f t="shared" si="13"/>
        <v>0</v>
      </c>
      <c r="K89" s="7">
        <f>+datos!K87</f>
        <v>4</v>
      </c>
      <c r="L89" s="18">
        <f t="shared" si="14"/>
        <v>0.32</v>
      </c>
      <c r="M89" s="7">
        <f>+datos!M87</f>
        <v>9</v>
      </c>
      <c r="N89" s="18">
        <f t="shared" si="15"/>
        <v>1</v>
      </c>
      <c r="O89" s="7">
        <f>+datos!N87</f>
        <v>9</v>
      </c>
      <c r="P89" s="18">
        <f t="shared" si="16"/>
        <v>1</v>
      </c>
      <c r="Q89" s="7">
        <f>+datos!O87</f>
        <v>9</v>
      </c>
      <c r="R89" s="18">
        <f t="shared" si="17"/>
        <v>1</v>
      </c>
      <c r="S89" s="7">
        <f>+datos!P87</f>
        <v>9</v>
      </c>
      <c r="T89" s="7">
        <f>+datos!Q87</f>
        <v>5</v>
      </c>
      <c r="U89" s="18">
        <f t="shared" si="18"/>
        <v>0.56000000000000005</v>
      </c>
      <c r="V89" s="7">
        <f>+datos!S87</f>
        <v>7</v>
      </c>
      <c r="W89" s="18">
        <f t="shared" si="19"/>
        <v>0.56999999999999995</v>
      </c>
      <c r="X89" s="7">
        <f>+datos!G87</f>
        <v>0</v>
      </c>
      <c r="Y89" s="7">
        <f>+VLOOKUP(datos!$D87,[4]Anual!$A$9:$CP$300,94,FALSE)</f>
        <v>0</v>
      </c>
      <c r="Z89" s="18"/>
      <c r="AA89" s="7">
        <f>+datos!F87</f>
        <v>36</v>
      </c>
      <c r="AB89" s="7">
        <f>+datos!T87</f>
        <v>28</v>
      </c>
      <c r="AC89" s="18">
        <f t="shared" si="20"/>
        <v>0.78</v>
      </c>
    </row>
    <row r="90" spans="1:29" x14ac:dyDescent="0.2">
      <c r="A90" s="2" t="s">
        <v>151</v>
      </c>
      <c r="B90" s="2" t="s">
        <v>189</v>
      </c>
      <c r="C90" s="2" t="s">
        <v>189</v>
      </c>
      <c r="D90" s="7">
        <f>+datos!E88</f>
        <v>35.333333333333336</v>
      </c>
      <c r="E90" s="7">
        <f>+datos!I88</f>
        <v>26</v>
      </c>
      <c r="F90" s="19">
        <f t="shared" si="11"/>
        <v>0.74</v>
      </c>
      <c r="G90" s="7">
        <f>+datos!H88</f>
        <v>19</v>
      </c>
      <c r="H90" s="18">
        <f t="shared" si="12"/>
        <v>0.54</v>
      </c>
      <c r="I90" s="7">
        <f>+datos!J88</f>
        <v>1</v>
      </c>
      <c r="J90" s="8">
        <f t="shared" si="13"/>
        <v>0.04</v>
      </c>
      <c r="K90" s="7">
        <f>+datos!K88</f>
        <v>31</v>
      </c>
      <c r="L90" s="18">
        <f t="shared" si="14"/>
        <v>0.88</v>
      </c>
      <c r="M90" s="7">
        <f>+datos!M88</f>
        <v>30</v>
      </c>
      <c r="N90" s="18">
        <f t="shared" si="15"/>
        <v>1.1499999999999999</v>
      </c>
      <c r="O90" s="7">
        <f>+datos!N88</f>
        <v>26</v>
      </c>
      <c r="P90" s="18">
        <f t="shared" si="16"/>
        <v>1</v>
      </c>
      <c r="Q90" s="7">
        <f>+datos!O88</f>
        <v>30</v>
      </c>
      <c r="R90" s="18">
        <f t="shared" si="17"/>
        <v>1.1499999999999999</v>
      </c>
      <c r="S90" s="7">
        <f>+datos!P88</f>
        <v>30</v>
      </c>
      <c r="T90" s="7">
        <f>+datos!Q88</f>
        <v>34</v>
      </c>
      <c r="U90" s="18">
        <f t="shared" si="18"/>
        <v>1.1299999999999999</v>
      </c>
      <c r="V90" s="7">
        <f>+datos!S88</f>
        <v>19</v>
      </c>
      <c r="W90" s="18">
        <f t="shared" si="19"/>
        <v>0.54</v>
      </c>
      <c r="X90" s="7">
        <f>+datos!G88</f>
        <v>0</v>
      </c>
      <c r="Y90" s="7">
        <f>+VLOOKUP(datos!$D88,[4]Anual!$A$9:$CP$300,94,FALSE)</f>
        <v>0</v>
      </c>
      <c r="Z90" s="18"/>
      <c r="AA90" s="7">
        <f>+datos!F88</f>
        <v>167</v>
      </c>
      <c r="AB90" s="7">
        <f>+datos!T88</f>
        <v>172</v>
      </c>
      <c r="AC90" s="18">
        <f t="shared" si="20"/>
        <v>1.03</v>
      </c>
    </row>
    <row r="91" spans="1:29" x14ac:dyDescent="0.2">
      <c r="A91" s="2" t="s">
        <v>151</v>
      </c>
      <c r="B91" s="2" t="s">
        <v>189</v>
      </c>
      <c r="C91" s="2" t="s">
        <v>197</v>
      </c>
      <c r="D91" s="7">
        <f>+datos!E89</f>
        <v>13</v>
      </c>
      <c r="E91" s="7">
        <f>+datos!I89</f>
        <v>6</v>
      </c>
      <c r="F91" s="19">
        <f t="shared" si="11"/>
        <v>0.46</v>
      </c>
      <c r="G91" s="7">
        <f>+datos!H89</f>
        <v>6</v>
      </c>
      <c r="H91" s="18">
        <f t="shared" si="12"/>
        <v>0.46</v>
      </c>
      <c r="I91" s="7">
        <f>+datos!J89</f>
        <v>1</v>
      </c>
      <c r="J91" s="8">
        <f t="shared" si="13"/>
        <v>0.17</v>
      </c>
      <c r="K91" s="7">
        <f>+datos!K89</f>
        <v>5</v>
      </c>
      <c r="L91" s="18">
        <f t="shared" si="14"/>
        <v>0.38</v>
      </c>
      <c r="M91" s="7">
        <f>+datos!M89</f>
        <v>6</v>
      </c>
      <c r="N91" s="18">
        <f t="shared" si="15"/>
        <v>1</v>
      </c>
      <c r="O91" s="7">
        <f>+datos!N89</f>
        <v>6</v>
      </c>
      <c r="P91" s="18">
        <f t="shared" si="16"/>
        <v>1</v>
      </c>
      <c r="Q91" s="7">
        <f>+datos!O89</f>
        <v>6</v>
      </c>
      <c r="R91" s="18">
        <f t="shared" si="17"/>
        <v>1</v>
      </c>
      <c r="S91" s="7">
        <f>+datos!P89</f>
        <v>5</v>
      </c>
      <c r="T91" s="7">
        <f>+datos!Q89</f>
        <v>4</v>
      </c>
      <c r="U91" s="18">
        <f t="shared" si="18"/>
        <v>0.8</v>
      </c>
      <c r="V91" s="7">
        <f>+datos!S89</f>
        <v>3</v>
      </c>
      <c r="W91" s="18">
        <f t="shared" si="19"/>
        <v>0.23</v>
      </c>
      <c r="X91" s="7">
        <f>+datos!G89</f>
        <v>0</v>
      </c>
      <c r="Y91" s="7">
        <f>+VLOOKUP(datos!$D89,[4]Anual!$A$9:$CP$300,94,FALSE)</f>
        <v>0</v>
      </c>
      <c r="Z91" s="18"/>
      <c r="AA91" s="7">
        <f>+datos!F89</f>
        <v>53</v>
      </c>
      <c r="AB91" s="7">
        <f>+datos!T89</f>
        <v>47</v>
      </c>
      <c r="AC91" s="18">
        <f t="shared" si="20"/>
        <v>0.89</v>
      </c>
    </row>
    <row r="92" spans="1:29" x14ac:dyDescent="0.2">
      <c r="A92" s="2" t="s">
        <v>151</v>
      </c>
      <c r="B92" s="2" t="s">
        <v>189</v>
      </c>
      <c r="C92" s="2" t="s">
        <v>199</v>
      </c>
      <c r="D92" s="7">
        <f>+datos!E90</f>
        <v>65.333333333333329</v>
      </c>
      <c r="E92" s="7">
        <f>+datos!I90</f>
        <v>59</v>
      </c>
      <c r="F92" s="19">
        <f t="shared" si="11"/>
        <v>0.9</v>
      </c>
      <c r="G92" s="7">
        <f>+datos!H90</f>
        <v>35</v>
      </c>
      <c r="H92" s="18">
        <f t="shared" si="12"/>
        <v>0.54</v>
      </c>
      <c r="I92" s="7">
        <f>+datos!J90</f>
        <v>7</v>
      </c>
      <c r="J92" s="8">
        <f t="shared" si="13"/>
        <v>0.12</v>
      </c>
      <c r="K92" s="7">
        <f>+datos!K90</f>
        <v>40</v>
      </c>
      <c r="L92" s="18">
        <f t="shared" si="14"/>
        <v>0.61</v>
      </c>
      <c r="M92" s="7">
        <f>+datos!M90</f>
        <v>45</v>
      </c>
      <c r="N92" s="18">
        <f t="shared" si="15"/>
        <v>0.76</v>
      </c>
      <c r="O92" s="7">
        <f>+datos!N90</f>
        <v>59</v>
      </c>
      <c r="P92" s="18">
        <f t="shared" si="16"/>
        <v>1</v>
      </c>
      <c r="Q92" s="7">
        <f>+datos!O90</f>
        <v>61</v>
      </c>
      <c r="R92" s="18">
        <f t="shared" si="17"/>
        <v>1.03</v>
      </c>
      <c r="S92" s="7">
        <f>+datos!P90</f>
        <v>52</v>
      </c>
      <c r="T92" s="7">
        <f>+datos!Q90</f>
        <v>54</v>
      </c>
      <c r="U92" s="18">
        <f t="shared" si="18"/>
        <v>1.04</v>
      </c>
      <c r="V92" s="7">
        <f>+datos!S90</f>
        <v>30</v>
      </c>
      <c r="W92" s="18">
        <f t="shared" si="19"/>
        <v>0.46</v>
      </c>
      <c r="X92" s="7">
        <f>+datos!G90</f>
        <v>0</v>
      </c>
      <c r="Y92" s="7">
        <f>+VLOOKUP(datos!$D90,[4]Anual!$A$9:$CP$300,94,FALSE)</f>
        <v>2</v>
      </c>
      <c r="Z92" s="18"/>
      <c r="AA92" s="7">
        <f>+datos!F90</f>
        <v>202</v>
      </c>
      <c r="AB92" s="7">
        <f>+datos!T90</f>
        <v>165</v>
      </c>
      <c r="AC92" s="18">
        <f t="shared" si="20"/>
        <v>0.82</v>
      </c>
    </row>
    <row r="93" spans="1:29" x14ac:dyDescent="0.2">
      <c r="A93" s="2" t="s">
        <v>151</v>
      </c>
      <c r="B93" s="2" t="s">
        <v>189</v>
      </c>
      <c r="C93" s="2" t="s">
        <v>201</v>
      </c>
      <c r="D93" s="7">
        <f>+datos!E91</f>
        <v>16.333333333333332</v>
      </c>
      <c r="E93" s="7">
        <f>+datos!I91</f>
        <v>12</v>
      </c>
      <c r="F93" s="19">
        <f t="shared" si="11"/>
        <v>0.73</v>
      </c>
      <c r="G93" s="7">
        <f>+datos!H91</f>
        <v>10</v>
      </c>
      <c r="H93" s="18">
        <f t="shared" si="12"/>
        <v>0.61</v>
      </c>
      <c r="I93" s="7">
        <f>+datos!J91</f>
        <v>1</v>
      </c>
      <c r="J93" s="8">
        <f t="shared" si="13"/>
        <v>0.08</v>
      </c>
      <c r="K93" s="7">
        <f>+datos!K91</f>
        <v>9</v>
      </c>
      <c r="L93" s="18">
        <f t="shared" si="14"/>
        <v>0.55000000000000004</v>
      </c>
      <c r="M93" s="7">
        <f>+datos!M91</f>
        <v>9</v>
      </c>
      <c r="N93" s="18">
        <f t="shared" si="15"/>
        <v>0.75</v>
      </c>
      <c r="O93" s="7">
        <f>+datos!N91</f>
        <v>12</v>
      </c>
      <c r="P93" s="18">
        <f t="shared" si="16"/>
        <v>1</v>
      </c>
      <c r="Q93" s="7">
        <f>+datos!O91</f>
        <v>12</v>
      </c>
      <c r="R93" s="18">
        <f t="shared" si="17"/>
        <v>1</v>
      </c>
      <c r="S93" s="7">
        <f>+datos!P91</f>
        <v>11</v>
      </c>
      <c r="T93" s="7">
        <f>+datos!Q91</f>
        <v>11</v>
      </c>
      <c r="U93" s="18">
        <f t="shared" si="18"/>
        <v>1</v>
      </c>
      <c r="V93" s="7">
        <f>+datos!S91</f>
        <v>13</v>
      </c>
      <c r="W93" s="18">
        <f t="shared" si="19"/>
        <v>0.8</v>
      </c>
      <c r="X93" s="7">
        <f>+datos!G91</f>
        <v>0</v>
      </c>
      <c r="Y93" s="7">
        <f>+VLOOKUP(datos!$D91,[4]Anual!$A$9:$CP$300,94,FALSE)</f>
        <v>0</v>
      </c>
      <c r="Z93" s="18"/>
      <c r="AA93" s="7">
        <f>+datos!F91</f>
        <v>53</v>
      </c>
      <c r="AB93" s="7">
        <f>+datos!T91</f>
        <v>38</v>
      </c>
      <c r="AC93" s="18">
        <f t="shared" si="20"/>
        <v>0.72</v>
      </c>
    </row>
    <row r="94" spans="1:29" x14ac:dyDescent="0.2">
      <c r="A94" s="2" t="s">
        <v>151</v>
      </c>
      <c r="B94" s="2" t="s">
        <v>189</v>
      </c>
      <c r="C94" s="2" t="s">
        <v>203</v>
      </c>
      <c r="D94" s="7">
        <f>+datos!E92</f>
        <v>40.333333333333336</v>
      </c>
      <c r="E94" s="7">
        <f>+datos!I92</f>
        <v>28</v>
      </c>
      <c r="F94" s="19">
        <f t="shared" si="11"/>
        <v>0.69</v>
      </c>
      <c r="G94" s="7">
        <f>+datos!H92</f>
        <v>19</v>
      </c>
      <c r="H94" s="18">
        <f t="shared" si="12"/>
        <v>0.47</v>
      </c>
      <c r="I94" s="7">
        <f>+datos!J92</f>
        <v>1</v>
      </c>
      <c r="J94" s="8">
        <f t="shared" si="13"/>
        <v>0.04</v>
      </c>
      <c r="K94" s="7">
        <f>+datos!K92</f>
        <v>19</v>
      </c>
      <c r="L94" s="18">
        <f t="shared" si="14"/>
        <v>0.47</v>
      </c>
      <c r="M94" s="7">
        <f>+datos!M92</f>
        <v>22</v>
      </c>
      <c r="N94" s="18">
        <f t="shared" si="15"/>
        <v>0.79</v>
      </c>
      <c r="O94" s="7">
        <f>+datos!N92</f>
        <v>28</v>
      </c>
      <c r="P94" s="18">
        <f t="shared" si="16"/>
        <v>1</v>
      </c>
      <c r="Q94" s="7">
        <f>+datos!O92</f>
        <v>28</v>
      </c>
      <c r="R94" s="18">
        <f t="shared" si="17"/>
        <v>1</v>
      </c>
      <c r="S94" s="7">
        <f>+datos!P92</f>
        <v>27</v>
      </c>
      <c r="T94" s="7">
        <f>+datos!Q92</f>
        <v>24</v>
      </c>
      <c r="U94" s="18">
        <f t="shared" si="18"/>
        <v>0.89</v>
      </c>
      <c r="V94" s="7">
        <f>+datos!S92</f>
        <v>8</v>
      </c>
      <c r="W94" s="18">
        <f t="shared" si="19"/>
        <v>0.2</v>
      </c>
      <c r="X94" s="7">
        <f>+datos!G92</f>
        <v>0</v>
      </c>
      <c r="Y94" s="7">
        <f>+VLOOKUP(datos!$D92,[4]Anual!$A$9:$CP$300,94,FALSE)</f>
        <v>0</v>
      </c>
      <c r="Z94" s="18"/>
      <c r="AA94" s="7">
        <f>+datos!F92</f>
        <v>108</v>
      </c>
      <c r="AB94" s="7">
        <f>+datos!T92</f>
        <v>109</v>
      </c>
      <c r="AC94" s="18">
        <f t="shared" si="20"/>
        <v>1.01</v>
      </c>
    </row>
    <row r="95" spans="1:29" x14ac:dyDescent="0.2">
      <c r="A95" s="2" t="s">
        <v>151</v>
      </c>
      <c r="B95" s="2" t="s">
        <v>189</v>
      </c>
      <c r="C95" s="2" t="s">
        <v>205</v>
      </c>
      <c r="D95" s="7">
        <f>+datos!E93</f>
        <v>16</v>
      </c>
      <c r="E95" s="7">
        <f>+datos!I93</f>
        <v>23</v>
      </c>
      <c r="F95" s="19">
        <f t="shared" si="11"/>
        <v>1.44</v>
      </c>
      <c r="G95" s="7">
        <f>+datos!H93</f>
        <v>18</v>
      </c>
      <c r="H95" s="18">
        <f t="shared" si="12"/>
        <v>1.1299999999999999</v>
      </c>
      <c r="I95" s="7">
        <f>+datos!J93</f>
        <v>5</v>
      </c>
      <c r="J95" s="8">
        <f t="shared" si="13"/>
        <v>0.22</v>
      </c>
      <c r="K95" s="7">
        <f>+datos!K93</f>
        <v>8</v>
      </c>
      <c r="L95" s="18">
        <f t="shared" si="14"/>
        <v>0.5</v>
      </c>
      <c r="M95" s="7">
        <f>+datos!M93</f>
        <v>11</v>
      </c>
      <c r="N95" s="18">
        <f t="shared" si="15"/>
        <v>0.48</v>
      </c>
      <c r="O95" s="7">
        <f>+datos!N93</f>
        <v>22</v>
      </c>
      <c r="P95" s="18">
        <f t="shared" si="16"/>
        <v>0.96</v>
      </c>
      <c r="Q95" s="7">
        <f>+datos!O93</f>
        <v>20</v>
      </c>
      <c r="R95" s="18">
        <f t="shared" si="17"/>
        <v>0.87</v>
      </c>
      <c r="S95" s="7">
        <f>+datos!P93</f>
        <v>11</v>
      </c>
      <c r="T95" s="7">
        <f>+datos!Q93</f>
        <v>8</v>
      </c>
      <c r="U95" s="18">
        <f t="shared" si="18"/>
        <v>0.73</v>
      </c>
      <c r="V95" s="7">
        <f>+datos!S93</f>
        <v>2</v>
      </c>
      <c r="W95" s="18">
        <f t="shared" si="19"/>
        <v>0.13</v>
      </c>
      <c r="X95" s="7">
        <f>+datos!G93</f>
        <v>0</v>
      </c>
      <c r="Y95" s="7">
        <f>+VLOOKUP(datos!$D93,[4]Anual!$A$9:$CP$300,94,FALSE)</f>
        <v>0</v>
      </c>
      <c r="Z95" s="18"/>
      <c r="AA95" s="7">
        <f>+datos!F93</f>
        <v>65</v>
      </c>
      <c r="AB95" s="7">
        <f>+datos!T93</f>
        <v>59</v>
      </c>
      <c r="AC95" s="18">
        <f t="shared" si="20"/>
        <v>0.91</v>
      </c>
    </row>
    <row r="96" spans="1:29" x14ac:dyDescent="0.2">
      <c r="A96" s="2" t="s">
        <v>151</v>
      </c>
      <c r="B96" s="2" t="s">
        <v>189</v>
      </c>
      <c r="C96" s="2" t="s">
        <v>207</v>
      </c>
      <c r="D96" s="7">
        <f>+datos!E94</f>
        <v>26</v>
      </c>
      <c r="E96" s="7">
        <f>+datos!I94</f>
        <v>33</v>
      </c>
      <c r="F96" s="19">
        <f t="shared" si="11"/>
        <v>1.27</v>
      </c>
      <c r="G96" s="7">
        <f>+datos!H94</f>
        <v>16</v>
      </c>
      <c r="H96" s="18">
        <f t="shared" si="12"/>
        <v>0.62</v>
      </c>
      <c r="I96" s="7">
        <f>+datos!J94</f>
        <v>3</v>
      </c>
      <c r="J96" s="8">
        <f t="shared" si="13"/>
        <v>0.09</v>
      </c>
      <c r="K96" s="7">
        <f>+datos!K94</f>
        <v>23</v>
      </c>
      <c r="L96" s="18">
        <f t="shared" si="14"/>
        <v>0.88</v>
      </c>
      <c r="M96" s="7">
        <f>+datos!M94</f>
        <v>19</v>
      </c>
      <c r="N96" s="18">
        <f t="shared" si="15"/>
        <v>0.57999999999999996</v>
      </c>
      <c r="O96" s="7">
        <f>+datos!N94</f>
        <v>33</v>
      </c>
      <c r="P96" s="18">
        <f t="shared" si="16"/>
        <v>1</v>
      </c>
      <c r="Q96" s="7">
        <f>+datos!O94</f>
        <v>34</v>
      </c>
      <c r="R96" s="18">
        <f t="shared" si="17"/>
        <v>1.03</v>
      </c>
      <c r="S96" s="7">
        <f>+datos!P94</f>
        <v>22</v>
      </c>
      <c r="T96" s="7">
        <f>+datos!Q94</f>
        <v>22</v>
      </c>
      <c r="U96" s="18">
        <f t="shared" si="18"/>
        <v>1</v>
      </c>
      <c r="V96" s="7">
        <f>+datos!S94</f>
        <v>8</v>
      </c>
      <c r="W96" s="18">
        <f t="shared" si="19"/>
        <v>0.31</v>
      </c>
      <c r="X96" s="7">
        <f>+datos!G94</f>
        <v>0</v>
      </c>
      <c r="Y96" s="7">
        <f>+VLOOKUP(datos!$D94,[4]Anual!$A$9:$CP$300,94,FALSE)</f>
        <v>0</v>
      </c>
      <c r="Z96" s="18"/>
      <c r="AA96" s="7">
        <f>+datos!F94</f>
        <v>64</v>
      </c>
      <c r="AB96" s="7">
        <f>+datos!T94</f>
        <v>64</v>
      </c>
      <c r="AC96" s="18">
        <f t="shared" si="20"/>
        <v>1</v>
      </c>
    </row>
    <row r="97" spans="1:29" x14ac:dyDescent="0.2">
      <c r="A97" s="2" t="s">
        <v>209</v>
      </c>
      <c r="B97" s="2" t="s">
        <v>210</v>
      </c>
      <c r="C97" s="2" t="s">
        <v>211</v>
      </c>
      <c r="D97" s="7">
        <f>+datos!E95</f>
        <v>25.666666666666668</v>
      </c>
      <c r="E97" s="7">
        <f>+datos!I95</f>
        <v>25</v>
      </c>
      <c r="F97" s="19">
        <f t="shared" si="11"/>
        <v>0.97</v>
      </c>
      <c r="G97" s="7">
        <f>+datos!H95</f>
        <v>16</v>
      </c>
      <c r="H97" s="18">
        <f t="shared" si="12"/>
        <v>0.62</v>
      </c>
      <c r="I97" s="7">
        <f>+datos!J95</f>
        <v>3</v>
      </c>
      <c r="J97" s="8">
        <f t="shared" si="13"/>
        <v>0.12</v>
      </c>
      <c r="K97" s="7">
        <f>+datos!K95</f>
        <v>14</v>
      </c>
      <c r="L97" s="18">
        <f t="shared" si="14"/>
        <v>0.55000000000000004</v>
      </c>
      <c r="M97" s="7">
        <f>+datos!M95</f>
        <v>24</v>
      </c>
      <c r="N97" s="18">
        <f t="shared" si="15"/>
        <v>0.96</v>
      </c>
      <c r="O97" s="7">
        <f>+datos!N95</f>
        <v>25</v>
      </c>
      <c r="P97" s="18">
        <f t="shared" si="16"/>
        <v>1</v>
      </c>
      <c r="Q97" s="7">
        <f>+datos!O95</f>
        <v>28</v>
      </c>
      <c r="R97" s="18">
        <f t="shared" si="17"/>
        <v>1.1200000000000001</v>
      </c>
      <c r="S97" s="7">
        <f>+datos!P95</f>
        <v>23</v>
      </c>
      <c r="T97" s="7">
        <f>+datos!Q95</f>
        <v>17</v>
      </c>
      <c r="U97" s="18">
        <f t="shared" si="18"/>
        <v>0.74</v>
      </c>
      <c r="V97" s="7">
        <f>+datos!S95</f>
        <v>0</v>
      </c>
      <c r="W97" s="18">
        <f t="shared" si="19"/>
        <v>0</v>
      </c>
      <c r="X97" s="7">
        <f>+datos!G95</f>
        <v>0</v>
      </c>
      <c r="Y97" s="7">
        <f>+VLOOKUP(datos!$D95,[4]Anual!$A$9:$CP$300,94,FALSE)</f>
        <v>0</v>
      </c>
      <c r="Z97" s="18"/>
      <c r="AA97" s="7">
        <f>+datos!F95</f>
        <v>79</v>
      </c>
      <c r="AB97" s="7">
        <f>+datos!T95</f>
        <v>50</v>
      </c>
      <c r="AC97" s="18">
        <f t="shared" si="20"/>
        <v>0.63</v>
      </c>
    </row>
    <row r="98" spans="1:29" x14ac:dyDescent="0.2">
      <c r="A98" s="2" t="s">
        <v>209</v>
      </c>
      <c r="B98" s="2" t="s">
        <v>210</v>
      </c>
      <c r="C98" s="2" t="s">
        <v>210</v>
      </c>
      <c r="D98" s="7">
        <f>+datos!E96</f>
        <v>162.66666666666666</v>
      </c>
      <c r="E98" s="7">
        <f>+datos!I96</f>
        <v>157</v>
      </c>
      <c r="F98" s="19">
        <f t="shared" si="11"/>
        <v>0.97</v>
      </c>
      <c r="G98" s="7">
        <f>+datos!H96</f>
        <v>105</v>
      </c>
      <c r="H98" s="18">
        <f t="shared" si="12"/>
        <v>0.65</v>
      </c>
      <c r="I98" s="7">
        <f>+datos!J96</f>
        <v>12</v>
      </c>
      <c r="J98" s="8">
        <f t="shared" si="13"/>
        <v>0.08</v>
      </c>
      <c r="K98" s="7">
        <f>+datos!K96</f>
        <v>97</v>
      </c>
      <c r="L98" s="18">
        <f t="shared" si="14"/>
        <v>0.6</v>
      </c>
      <c r="M98" s="7">
        <f>+datos!M96</f>
        <v>81</v>
      </c>
      <c r="N98" s="18">
        <f t="shared" si="15"/>
        <v>0.52</v>
      </c>
      <c r="O98" s="7">
        <f>+datos!N96</f>
        <v>157</v>
      </c>
      <c r="P98" s="18">
        <f t="shared" si="16"/>
        <v>1</v>
      </c>
      <c r="Q98" s="7">
        <f>+datos!O96</f>
        <v>157</v>
      </c>
      <c r="R98" s="18">
        <f t="shared" si="17"/>
        <v>1</v>
      </c>
      <c r="S98" s="7">
        <f>+datos!P96</f>
        <v>146</v>
      </c>
      <c r="T98" s="7">
        <f>+datos!Q96</f>
        <v>88</v>
      </c>
      <c r="U98" s="18">
        <f t="shared" si="18"/>
        <v>0.6</v>
      </c>
      <c r="V98" s="7">
        <f>+datos!S96</f>
        <v>6</v>
      </c>
      <c r="W98" s="18">
        <f t="shared" si="19"/>
        <v>0.04</v>
      </c>
      <c r="X98" s="7">
        <f>+datos!G96</f>
        <v>571</v>
      </c>
      <c r="Y98" s="7">
        <f>+VLOOKUP(datos!$D96,[4]Anual!$A$9:$CP$300,94,FALSE)</f>
        <v>213</v>
      </c>
      <c r="Z98" s="18">
        <f>IF(X98=0,0,ROUND(Y98/X98,2))</f>
        <v>0.37</v>
      </c>
      <c r="AA98" s="7">
        <f>+datos!F96</f>
        <v>348</v>
      </c>
      <c r="AB98" s="7">
        <f>+datos!T96</f>
        <v>283</v>
      </c>
      <c r="AC98" s="18">
        <f t="shared" si="20"/>
        <v>0.81</v>
      </c>
    </row>
    <row r="99" spans="1:29" x14ac:dyDescent="0.2">
      <c r="A99" s="2" t="s">
        <v>209</v>
      </c>
      <c r="B99" s="2" t="s">
        <v>210</v>
      </c>
      <c r="C99" s="2" t="s">
        <v>214</v>
      </c>
      <c r="D99" s="7">
        <f>+datos!E97</f>
        <v>185</v>
      </c>
      <c r="E99" s="7">
        <f>+datos!I97</f>
        <v>104</v>
      </c>
      <c r="F99" s="19">
        <f t="shared" si="11"/>
        <v>0.56000000000000005</v>
      </c>
      <c r="G99" s="7">
        <f>+datos!H97</f>
        <v>70</v>
      </c>
      <c r="H99" s="18">
        <f t="shared" si="12"/>
        <v>0.38</v>
      </c>
      <c r="I99" s="7">
        <f>+datos!J97</f>
        <v>10</v>
      </c>
      <c r="J99" s="8">
        <f t="shared" si="13"/>
        <v>0.1</v>
      </c>
      <c r="K99" s="7">
        <f>+datos!K97</f>
        <v>77</v>
      </c>
      <c r="L99" s="18">
        <f t="shared" si="14"/>
        <v>0.42</v>
      </c>
      <c r="M99" s="7">
        <f>+datos!M97</f>
        <v>119</v>
      </c>
      <c r="N99" s="18">
        <f t="shared" si="15"/>
        <v>1.1399999999999999</v>
      </c>
      <c r="O99" s="7">
        <f>+datos!N97</f>
        <v>106</v>
      </c>
      <c r="P99" s="18">
        <f t="shared" si="16"/>
        <v>1.02</v>
      </c>
      <c r="Q99" s="7">
        <f>+datos!O97</f>
        <v>143</v>
      </c>
      <c r="R99" s="18">
        <f t="shared" si="17"/>
        <v>1.38</v>
      </c>
      <c r="S99" s="7">
        <f>+datos!P97</f>
        <v>115</v>
      </c>
      <c r="T99" s="7">
        <f>+datos!Q97</f>
        <v>81</v>
      </c>
      <c r="U99" s="18">
        <f t="shared" si="18"/>
        <v>0.7</v>
      </c>
      <c r="V99" s="7">
        <f>+datos!S97</f>
        <v>11</v>
      </c>
      <c r="W99" s="18">
        <f t="shared" si="19"/>
        <v>0.06</v>
      </c>
      <c r="X99" s="7">
        <f>+datos!G97</f>
        <v>0</v>
      </c>
      <c r="Y99" s="7">
        <f>+VLOOKUP(datos!$D97,[4]Anual!$A$9:$CP$300,94,FALSE)</f>
        <v>0</v>
      </c>
      <c r="Z99" s="18"/>
      <c r="AA99" s="7">
        <f>+datos!F97</f>
        <v>292</v>
      </c>
      <c r="AB99" s="7">
        <f>+datos!T97</f>
        <v>262</v>
      </c>
      <c r="AC99" s="18">
        <f t="shared" si="20"/>
        <v>0.9</v>
      </c>
    </row>
    <row r="100" spans="1:29" x14ac:dyDescent="0.2">
      <c r="A100" s="2" t="s">
        <v>209</v>
      </c>
      <c r="B100" s="2" t="s">
        <v>210</v>
      </c>
      <c r="C100" s="2" t="s">
        <v>216</v>
      </c>
      <c r="D100" s="7">
        <f>+datos!E98</f>
        <v>29.333333333333332</v>
      </c>
      <c r="E100" s="7">
        <f>+datos!I98</f>
        <v>36</v>
      </c>
      <c r="F100" s="19">
        <f t="shared" si="11"/>
        <v>1.23</v>
      </c>
      <c r="G100" s="7">
        <f>+datos!H98</f>
        <v>34</v>
      </c>
      <c r="H100" s="18">
        <f t="shared" si="12"/>
        <v>1.1599999999999999</v>
      </c>
      <c r="I100" s="7">
        <f>+datos!J98</f>
        <v>2</v>
      </c>
      <c r="J100" s="8">
        <f t="shared" si="13"/>
        <v>0.06</v>
      </c>
      <c r="K100" s="7">
        <f>+datos!K98</f>
        <v>32</v>
      </c>
      <c r="L100" s="18">
        <f t="shared" si="14"/>
        <v>1.0900000000000001</v>
      </c>
      <c r="M100" s="7">
        <f>+datos!M98</f>
        <v>27</v>
      </c>
      <c r="N100" s="18">
        <f t="shared" si="15"/>
        <v>0.75</v>
      </c>
      <c r="O100" s="7">
        <f>+datos!N98</f>
        <v>31</v>
      </c>
      <c r="P100" s="18">
        <f t="shared" si="16"/>
        <v>0.86</v>
      </c>
      <c r="Q100" s="7">
        <f>+datos!O98</f>
        <v>34</v>
      </c>
      <c r="R100" s="18">
        <f t="shared" si="17"/>
        <v>0.94</v>
      </c>
      <c r="S100" s="7">
        <f>+datos!P98</f>
        <v>29</v>
      </c>
      <c r="T100" s="7">
        <f>+datos!Q98</f>
        <v>11</v>
      </c>
      <c r="U100" s="18">
        <f t="shared" si="18"/>
        <v>0.38</v>
      </c>
      <c r="V100" s="7">
        <f>+datos!S98</f>
        <v>12</v>
      </c>
      <c r="W100" s="18">
        <f t="shared" si="19"/>
        <v>0.41</v>
      </c>
      <c r="X100" s="7">
        <f>+datos!G98</f>
        <v>0</v>
      </c>
      <c r="Y100" s="7">
        <f>+VLOOKUP(datos!$D98,[4]Anual!$A$9:$CP$300,94,FALSE)</f>
        <v>0</v>
      </c>
      <c r="Z100" s="18"/>
      <c r="AA100" s="7">
        <f>+datos!F98</f>
        <v>49</v>
      </c>
      <c r="AB100" s="7">
        <f>+datos!T98</f>
        <v>39</v>
      </c>
      <c r="AC100" s="18">
        <f t="shared" si="20"/>
        <v>0.8</v>
      </c>
    </row>
    <row r="101" spans="1:29" x14ac:dyDescent="0.2">
      <c r="A101" s="2" t="s">
        <v>209</v>
      </c>
      <c r="B101" s="2" t="s">
        <v>210</v>
      </c>
      <c r="C101" s="2" t="s">
        <v>218</v>
      </c>
      <c r="D101" s="7">
        <f>+datos!E99</f>
        <v>24.666666666666668</v>
      </c>
      <c r="E101" s="7">
        <f>+datos!I99</f>
        <v>18</v>
      </c>
      <c r="F101" s="19">
        <f t="shared" si="11"/>
        <v>0.73</v>
      </c>
      <c r="G101" s="7">
        <f>+datos!H99</f>
        <v>14</v>
      </c>
      <c r="H101" s="18">
        <f t="shared" si="12"/>
        <v>0.56999999999999995</v>
      </c>
      <c r="I101" s="7">
        <f>+datos!J99</f>
        <v>0</v>
      </c>
      <c r="J101" s="8">
        <f t="shared" si="13"/>
        <v>0</v>
      </c>
      <c r="K101" s="7">
        <f>+datos!K99</f>
        <v>8</v>
      </c>
      <c r="L101" s="18">
        <f t="shared" si="14"/>
        <v>0.32</v>
      </c>
      <c r="M101" s="7">
        <f>+datos!M99</f>
        <v>7</v>
      </c>
      <c r="N101" s="18">
        <f t="shared" si="15"/>
        <v>0.39</v>
      </c>
      <c r="O101" s="7">
        <f>+datos!N99</f>
        <v>18</v>
      </c>
      <c r="P101" s="18">
        <f t="shared" si="16"/>
        <v>1</v>
      </c>
      <c r="Q101" s="7">
        <f>+datos!O99</f>
        <v>20</v>
      </c>
      <c r="R101" s="18">
        <f t="shared" si="17"/>
        <v>1.1100000000000001</v>
      </c>
      <c r="S101" s="7">
        <f>+datos!P99</f>
        <v>10</v>
      </c>
      <c r="T101" s="7">
        <f>+datos!Q99</f>
        <v>11</v>
      </c>
      <c r="U101" s="18">
        <f t="shared" si="18"/>
        <v>1.1000000000000001</v>
      </c>
      <c r="V101" s="7">
        <f>+datos!S99</f>
        <v>0</v>
      </c>
      <c r="W101" s="18">
        <f t="shared" si="19"/>
        <v>0</v>
      </c>
      <c r="X101" s="7">
        <f>+datos!G99</f>
        <v>0</v>
      </c>
      <c r="Y101" s="7">
        <f>+VLOOKUP(datos!$D99,[4]Anual!$A$9:$CP$300,94,FALSE)</f>
        <v>0</v>
      </c>
      <c r="Z101" s="18"/>
      <c r="AA101" s="7">
        <f>+datos!F99</f>
        <v>45</v>
      </c>
      <c r="AB101" s="7">
        <f>+datos!T99</f>
        <v>49</v>
      </c>
      <c r="AC101" s="18">
        <f t="shared" si="20"/>
        <v>1.0900000000000001</v>
      </c>
    </row>
    <row r="102" spans="1:29" x14ac:dyDescent="0.2">
      <c r="A102" s="2" t="s">
        <v>209</v>
      </c>
      <c r="B102" s="2" t="s">
        <v>220</v>
      </c>
      <c r="C102" s="2" t="s">
        <v>221</v>
      </c>
      <c r="D102" s="7">
        <f>+datos!E100</f>
        <v>17</v>
      </c>
      <c r="E102" s="7">
        <f>+datos!I100</f>
        <v>24</v>
      </c>
      <c r="F102" s="19">
        <f t="shared" si="11"/>
        <v>1.41</v>
      </c>
      <c r="G102" s="7">
        <f>+datos!H100</f>
        <v>5</v>
      </c>
      <c r="H102" s="18">
        <f t="shared" si="12"/>
        <v>0.28999999999999998</v>
      </c>
      <c r="I102" s="7">
        <f>+datos!J100</f>
        <v>1</v>
      </c>
      <c r="J102" s="8">
        <f t="shared" si="13"/>
        <v>0.04</v>
      </c>
      <c r="K102" s="7">
        <f>+datos!K100</f>
        <v>16</v>
      </c>
      <c r="L102" s="18">
        <f t="shared" si="14"/>
        <v>0.94</v>
      </c>
      <c r="M102" s="7">
        <f>+datos!M100</f>
        <v>12</v>
      </c>
      <c r="N102" s="18">
        <f t="shared" si="15"/>
        <v>0.5</v>
      </c>
      <c r="O102" s="7">
        <f>+datos!N100</f>
        <v>21</v>
      </c>
      <c r="P102" s="18">
        <f t="shared" si="16"/>
        <v>0.88</v>
      </c>
      <c r="Q102" s="7">
        <f>+datos!O100</f>
        <v>21</v>
      </c>
      <c r="R102" s="18">
        <f t="shared" si="17"/>
        <v>0.88</v>
      </c>
      <c r="S102" s="7">
        <f>+datos!P100</f>
        <v>11</v>
      </c>
      <c r="T102" s="7">
        <f>+datos!Q100</f>
        <v>10</v>
      </c>
      <c r="U102" s="18">
        <f t="shared" si="18"/>
        <v>0.91</v>
      </c>
      <c r="V102" s="7">
        <f>+datos!S100</f>
        <v>0</v>
      </c>
      <c r="W102" s="18">
        <f t="shared" si="19"/>
        <v>0</v>
      </c>
      <c r="X102" s="7">
        <f>+datos!G100</f>
        <v>0</v>
      </c>
      <c r="Y102" s="7">
        <f>+VLOOKUP(datos!$D100,[4]Anual!$A$9:$CP$300,94,FALSE)</f>
        <v>0</v>
      </c>
      <c r="Z102" s="18"/>
      <c r="AA102" s="7">
        <f>+datos!F100</f>
        <v>100</v>
      </c>
      <c r="AB102" s="7">
        <f>+datos!T100</f>
        <v>58</v>
      </c>
      <c r="AC102" s="18">
        <f t="shared" si="20"/>
        <v>0.57999999999999996</v>
      </c>
    </row>
    <row r="103" spans="1:29" x14ac:dyDescent="0.2">
      <c r="A103" s="2" t="s">
        <v>209</v>
      </c>
      <c r="B103" s="2" t="s">
        <v>220</v>
      </c>
      <c r="C103" s="2" t="s">
        <v>220</v>
      </c>
      <c r="D103" s="7">
        <f>+datos!E101</f>
        <v>258</v>
      </c>
      <c r="E103" s="7">
        <f>+datos!I101</f>
        <v>226</v>
      </c>
      <c r="F103" s="19">
        <f t="shared" si="11"/>
        <v>0.88</v>
      </c>
      <c r="G103" s="7">
        <f>+datos!H101</f>
        <v>175</v>
      </c>
      <c r="H103" s="18">
        <f t="shared" si="12"/>
        <v>0.68</v>
      </c>
      <c r="I103" s="7">
        <f>+datos!J101</f>
        <v>21</v>
      </c>
      <c r="J103" s="8">
        <f t="shared" si="13"/>
        <v>0.09</v>
      </c>
      <c r="K103" s="7">
        <f>+datos!K101</f>
        <v>156</v>
      </c>
      <c r="L103" s="18">
        <f t="shared" si="14"/>
        <v>0.6</v>
      </c>
      <c r="M103" s="7">
        <f>+datos!M101</f>
        <v>122</v>
      </c>
      <c r="N103" s="18">
        <f t="shared" si="15"/>
        <v>0.54</v>
      </c>
      <c r="O103" s="7">
        <f>+datos!N101</f>
        <v>111</v>
      </c>
      <c r="P103" s="18">
        <f t="shared" si="16"/>
        <v>0.49</v>
      </c>
      <c r="Q103" s="7">
        <f>+datos!O101</f>
        <v>226</v>
      </c>
      <c r="R103" s="18">
        <f t="shared" si="17"/>
        <v>1</v>
      </c>
      <c r="S103" s="7">
        <f>+datos!P101</f>
        <v>121</v>
      </c>
      <c r="T103" s="7">
        <f>+datos!Q101</f>
        <v>105</v>
      </c>
      <c r="U103" s="18">
        <f t="shared" si="18"/>
        <v>0.87</v>
      </c>
      <c r="V103" s="7">
        <f>+datos!S101</f>
        <v>0</v>
      </c>
      <c r="W103" s="18">
        <f t="shared" si="19"/>
        <v>0</v>
      </c>
      <c r="X103" s="7">
        <f>+datos!G101</f>
        <v>314</v>
      </c>
      <c r="Y103" s="7">
        <f>+VLOOKUP(datos!$D101,[4]Anual!$A$9:$CP$300,94,FALSE)</f>
        <v>174</v>
      </c>
      <c r="Z103" s="18">
        <f>IF(X103=0,0,ROUND(Y103/X103,2))</f>
        <v>0.55000000000000004</v>
      </c>
      <c r="AA103" s="7">
        <f>+datos!F101</f>
        <v>609</v>
      </c>
      <c r="AB103" s="7">
        <f>+datos!T101</f>
        <v>515</v>
      </c>
      <c r="AC103" s="18">
        <f t="shared" si="20"/>
        <v>0.85</v>
      </c>
    </row>
    <row r="104" spans="1:29" x14ac:dyDescent="0.2">
      <c r="A104" s="2" t="s">
        <v>209</v>
      </c>
      <c r="B104" s="2" t="s">
        <v>224</v>
      </c>
      <c r="C104" s="2" t="s">
        <v>225</v>
      </c>
      <c r="D104" s="7">
        <f>+datos!E102</f>
        <v>44.333333333333336</v>
      </c>
      <c r="E104" s="7">
        <f>+datos!I102</f>
        <v>47</v>
      </c>
      <c r="F104" s="19">
        <f t="shared" si="11"/>
        <v>1.06</v>
      </c>
      <c r="G104" s="7">
        <f>+datos!H102</f>
        <v>42</v>
      </c>
      <c r="H104" s="18">
        <f t="shared" si="12"/>
        <v>0.95</v>
      </c>
      <c r="I104" s="7">
        <f>+datos!J102</f>
        <v>8</v>
      </c>
      <c r="J104" s="8">
        <f t="shared" si="13"/>
        <v>0.17</v>
      </c>
      <c r="K104" s="7">
        <f>+datos!K102</f>
        <v>26</v>
      </c>
      <c r="L104" s="18">
        <f t="shared" si="14"/>
        <v>0.59</v>
      </c>
      <c r="M104" s="7">
        <f>+datos!M102</f>
        <v>31</v>
      </c>
      <c r="N104" s="18">
        <f t="shared" si="15"/>
        <v>0.66</v>
      </c>
      <c r="O104" s="7">
        <f>+datos!N102</f>
        <v>34</v>
      </c>
      <c r="P104" s="18">
        <f t="shared" si="16"/>
        <v>0.72</v>
      </c>
      <c r="Q104" s="7">
        <f>+datos!O102</f>
        <v>23</v>
      </c>
      <c r="R104" s="18">
        <f t="shared" si="17"/>
        <v>0.49</v>
      </c>
      <c r="S104" s="7">
        <f>+datos!P102</f>
        <v>36</v>
      </c>
      <c r="T104" s="7">
        <f>+datos!Q102</f>
        <v>17</v>
      </c>
      <c r="U104" s="18">
        <f t="shared" si="18"/>
        <v>0.47</v>
      </c>
      <c r="V104" s="7">
        <f>+datos!S102</f>
        <v>0</v>
      </c>
      <c r="W104" s="18">
        <f t="shared" si="19"/>
        <v>0</v>
      </c>
      <c r="X104" s="7">
        <f>+datos!G102</f>
        <v>0</v>
      </c>
      <c r="Y104" s="7">
        <f>+VLOOKUP(datos!$D102,[4]Anual!$A$9:$CP$300,94,FALSE)</f>
        <v>0</v>
      </c>
      <c r="Z104" s="18"/>
      <c r="AA104" s="7">
        <f>+datos!F102</f>
        <v>164</v>
      </c>
      <c r="AB104" s="7">
        <f>+datos!T102</f>
        <v>135</v>
      </c>
      <c r="AC104" s="18">
        <f t="shared" si="20"/>
        <v>0.82</v>
      </c>
    </row>
    <row r="105" spans="1:29" x14ac:dyDescent="0.2">
      <c r="A105" s="2" t="s">
        <v>209</v>
      </c>
      <c r="B105" s="2" t="s">
        <v>224</v>
      </c>
      <c r="C105" s="2" t="s">
        <v>227</v>
      </c>
      <c r="D105" s="7">
        <f>+datos!E103</f>
        <v>19</v>
      </c>
      <c r="E105" s="7">
        <f>+datos!I103</f>
        <v>17</v>
      </c>
      <c r="F105" s="19">
        <f t="shared" si="11"/>
        <v>0.89</v>
      </c>
      <c r="G105" s="7">
        <f>+datos!H103</f>
        <v>9</v>
      </c>
      <c r="H105" s="18">
        <f t="shared" si="12"/>
        <v>0.47</v>
      </c>
      <c r="I105" s="7">
        <f>+datos!J103</f>
        <v>5</v>
      </c>
      <c r="J105" s="8">
        <f t="shared" si="13"/>
        <v>0.28999999999999998</v>
      </c>
      <c r="K105" s="7">
        <f>+datos!K103</f>
        <v>14</v>
      </c>
      <c r="L105" s="18">
        <f t="shared" si="14"/>
        <v>0.74</v>
      </c>
      <c r="M105" s="7">
        <f>+datos!M103</f>
        <v>17</v>
      </c>
      <c r="N105" s="18">
        <f t="shared" si="15"/>
        <v>1</v>
      </c>
      <c r="O105" s="7">
        <f>+datos!N103</f>
        <v>11</v>
      </c>
      <c r="P105" s="18">
        <f t="shared" si="16"/>
        <v>0.65</v>
      </c>
      <c r="Q105" s="7">
        <f>+datos!O103</f>
        <v>12</v>
      </c>
      <c r="R105" s="18">
        <f t="shared" si="17"/>
        <v>0.71</v>
      </c>
      <c r="S105" s="7">
        <f>+datos!P103</f>
        <v>13</v>
      </c>
      <c r="T105" s="7">
        <f>+datos!Q103</f>
        <v>11</v>
      </c>
      <c r="U105" s="18">
        <f t="shared" si="18"/>
        <v>0.85</v>
      </c>
      <c r="V105" s="7">
        <f>+datos!S103</f>
        <v>0</v>
      </c>
      <c r="W105" s="18">
        <f t="shared" si="19"/>
        <v>0</v>
      </c>
      <c r="X105" s="7">
        <f>+datos!G103</f>
        <v>0</v>
      </c>
      <c r="Y105" s="7">
        <f>+VLOOKUP(datos!$D103,[4]Anual!$A$9:$CP$300,94,FALSE)</f>
        <v>0</v>
      </c>
      <c r="Z105" s="18"/>
      <c r="AA105" s="7">
        <f>+datos!F103</f>
        <v>75</v>
      </c>
      <c r="AB105" s="7">
        <f>+datos!T103</f>
        <v>58</v>
      </c>
      <c r="AC105" s="18">
        <f t="shared" si="20"/>
        <v>0.77</v>
      </c>
    </row>
    <row r="106" spans="1:29" x14ac:dyDescent="0.2">
      <c r="A106" s="2" t="s">
        <v>209</v>
      </c>
      <c r="B106" s="2" t="s">
        <v>224</v>
      </c>
      <c r="C106" s="2" t="s">
        <v>229</v>
      </c>
      <c r="D106" s="7">
        <f>+datos!E104</f>
        <v>28.333333333333332</v>
      </c>
      <c r="E106" s="7">
        <f>+datos!I104</f>
        <v>36</v>
      </c>
      <c r="F106" s="19">
        <f t="shared" si="11"/>
        <v>1.27</v>
      </c>
      <c r="G106" s="7">
        <f>+datos!H104</f>
        <v>25</v>
      </c>
      <c r="H106" s="18">
        <f t="shared" si="12"/>
        <v>0.88</v>
      </c>
      <c r="I106" s="7">
        <f>+datos!J104</f>
        <v>3</v>
      </c>
      <c r="J106" s="8">
        <f t="shared" si="13"/>
        <v>0.08</v>
      </c>
      <c r="K106" s="7">
        <f>+datos!K104</f>
        <v>9</v>
      </c>
      <c r="L106" s="18">
        <f t="shared" si="14"/>
        <v>0.32</v>
      </c>
      <c r="M106" s="7">
        <f>+datos!M104</f>
        <v>7</v>
      </c>
      <c r="N106" s="18">
        <f t="shared" si="15"/>
        <v>0.19</v>
      </c>
      <c r="O106" s="7">
        <f>+datos!N104</f>
        <v>16</v>
      </c>
      <c r="P106" s="18">
        <f t="shared" si="16"/>
        <v>0.44</v>
      </c>
      <c r="Q106" s="7">
        <f>+datos!O104</f>
        <v>12</v>
      </c>
      <c r="R106" s="18">
        <f t="shared" si="17"/>
        <v>0.33</v>
      </c>
      <c r="S106" s="7">
        <f>+datos!P104</f>
        <v>17</v>
      </c>
      <c r="T106" s="7">
        <f>+datos!Q104</f>
        <v>15</v>
      </c>
      <c r="U106" s="18">
        <f t="shared" si="18"/>
        <v>0.88</v>
      </c>
      <c r="V106" s="7">
        <f>+datos!S104</f>
        <v>0</v>
      </c>
      <c r="W106" s="18">
        <f t="shared" si="19"/>
        <v>0</v>
      </c>
      <c r="X106" s="7">
        <f>+datos!G104</f>
        <v>0</v>
      </c>
      <c r="Y106" s="7">
        <f>+VLOOKUP(datos!$D104,[4]Anual!$A$9:$CP$300,94,FALSE)</f>
        <v>0</v>
      </c>
      <c r="Z106" s="18"/>
      <c r="AA106" s="7">
        <f>+datos!F104</f>
        <v>91</v>
      </c>
      <c r="AB106" s="7">
        <f>+datos!T104</f>
        <v>55</v>
      </c>
      <c r="AC106" s="18">
        <f t="shared" si="20"/>
        <v>0.6</v>
      </c>
    </row>
    <row r="107" spans="1:29" x14ac:dyDescent="0.2">
      <c r="A107" s="2" t="s">
        <v>209</v>
      </c>
      <c r="B107" s="2" t="s">
        <v>224</v>
      </c>
      <c r="C107" s="2" t="s">
        <v>224</v>
      </c>
      <c r="D107" s="7">
        <f>+datos!E105</f>
        <v>92</v>
      </c>
      <c r="E107" s="7">
        <f>+datos!I105</f>
        <v>63</v>
      </c>
      <c r="F107" s="19">
        <f t="shared" si="11"/>
        <v>0.68</v>
      </c>
      <c r="G107" s="7">
        <f>+datos!H105</f>
        <v>26</v>
      </c>
      <c r="H107" s="18">
        <f t="shared" si="12"/>
        <v>0.28000000000000003</v>
      </c>
      <c r="I107" s="7">
        <f>+datos!J105</f>
        <v>9</v>
      </c>
      <c r="J107" s="8">
        <f t="shared" si="13"/>
        <v>0.14000000000000001</v>
      </c>
      <c r="K107" s="7">
        <f>+datos!K105</f>
        <v>31</v>
      </c>
      <c r="L107" s="18">
        <f t="shared" si="14"/>
        <v>0.34</v>
      </c>
      <c r="M107" s="7">
        <f>+datos!M105</f>
        <v>34</v>
      </c>
      <c r="N107" s="18">
        <f t="shared" si="15"/>
        <v>0.54</v>
      </c>
      <c r="O107" s="7">
        <f>+datos!N105</f>
        <v>50</v>
      </c>
      <c r="P107" s="18">
        <f t="shared" si="16"/>
        <v>0.79</v>
      </c>
      <c r="Q107" s="7">
        <f>+datos!O105</f>
        <v>71</v>
      </c>
      <c r="R107" s="18">
        <f t="shared" si="17"/>
        <v>1.1299999999999999</v>
      </c>
      <c r="S107" s="7">
        <f>+datos!P105</f>
        <v>56</v>
      </c>
      <c r="T107" s="7">
        <f>+datos!Q105</f>
        <v>54</v>
      </c>
      <c r="U107" s="18">
        <f t="shared" si="18"/>
        <v>0.96</v>
      </c>
      <c r="V107" s="7">
        <f>+datos!S105</f>
        <v>5</v>
      </c>
      <c r="W107" s="18">
        <f t="shared" si="19"/>
        <v>0.05</v>
      </c>
      <c r="X107" s="7">
        <f>+datos!G105</f>
        <v>0</v>
      </c>
      <c r="Y107" s="7">
        <f>+VLOOKUP(datos!$D105,[4]Anual!$A$9:$CP$300,94,FALSE)</f>
        <v>0</v>
      </c>
      <c r="Z107" s="18"/>
      <c r="AA107" s="7">
        <f>+datos!F105</f>
        <v>197</v>
      </c>
      <c r="AB107" s="7">
        <f>+datos!T105</f>
        <v>157</v>
      </c>
      <c r="AC107" s="18">
        <f t="shared" si="20"/>
        <v>0.8</v>
      </c>
    </row>
    <row r="108" spans="1:29" x14ac:dyDescent="0.2">
      <c r="A108" s="2" t="s">
        <v>209</v>
      </c>
      <c r="B108" s="2" t="s">
        <v>224</v>
      </c>
      <c r="C108" s="2" t="s">
        <v>232</v>
      </c>
      <c r="D108" s="7">
        <f>+datos!E106</f>
        <v>29</v>
      </c>
      <c r="E108" s="7">
        <f>+datos!I106</f>
        <v>30</v>
      </c>
      <c r="F108" s="19">
        <f t="shared" si="11"/>
        <v>1.03</v>
      </c>
      <c r="G108" s="7">
        <f>+datos!H106</f>
        <v>13</v>
      </c>
      <c r="H108" s="18">
        <f t="shared" si="12"/>
        <v>0.45</v>
      </c>
      <c r="I108" s="7">
        <f>+datos!J106</f>
        <v>9</v>
      </c>
      <c r="J108" s="8">
        <f t="shared" si="13"/>
        <v>0.3</v>
      </c>
      <c r="K108" s="7">
        <f>+datos!K106</f>
        <v>9</v>
      </c>
      <c r="L108" s="18">
        <f t="shared" si="14"/>
        <v>0.31</v>
      </c>
      <c r="M108" s="7">
        <f>+datos!M106</f>
        <v>12</v>
      </c>
      <c r="N108" s="18">
        <f t="shared" si="15"/>
        <v>0.4</v>
      </c>
      <c r="O108" s="7">
        <f>+datos!N106</f>
        <v>27</v>
      </c>
      <c r="P108" s="18">
        <f t="shared" si="16"/>
        <v>0.9</v>
      </c>
      <c r="Q108" s="7">
        <f>+datos!O106</f>
        <v>33</v>
      </c>
      <c r="R108" s="18">
        <f t="shared" si="17"/>
        <v>1.1000000000000001</v>
      </c>
      <c r="S108" s="7">
        <f>+datos!P106</f>
        <v>23</v>
      </c>
      <c r="T108" s="7">
        <f>+datos!Q106</f>
        <v>23</v>
      </c>
      <c r="U108" s="18">
        <f t="shared" si="18"/>
        <v>1</v>
      </c>
      <c r="V108" s="7">
        <f>+datos!S106</f>
        <v>0</v>
      </c>
      <c r="W108" s="18">
        <f t="shared" si="19"/>
        <v>0</v>
      </c>
      <c r="X108" s="7">
        <f>+datos!G106</f>
        <v>0</v>
      </c>
      <c r="Y108" s="7">
        <f>+VLOOKUP(datos!$D106,[4]Anual!$A$9:$CP$300,94,FALSE)</f>
        <v>0</v>
      </c>
      <c r="Z108" s="18"/>
      <c r="AA108" s="7">
        <f>+datos!F106</f>
        <v>75</v>
      </c>
      <c r="AB108" s="7">
        <f>+datos!T106</f>
        <v>82</v>
      </c>
      <c r="AC108" s="18">
        <f t="shared" si="20"/>
        <v>1.0900000000000001</v>
      </c>
    </row>
    <row r="109" spans="1:29" x14ac:dyDescent="0.2">
      <c r="A109" s="2" t="s">
        <v>209</v>
      </c>
      <c r="B109" s="2" t="s">
        <v>224</v>
      </c>
      <c r="C109" s="2" t="s">
        <v>234</v>
      </c>
      <c r="D109" s="7">
        <f>+datos!E107</f>
        <v>14.333333333333334</v>
      </c>
      <c r="E109" s="7">
        <f>+datos!I107</f>
        <v>11</v>
      </c>
      <c r="F109" s="19">
        <f t="shared" si="11"/>
        <v>0.77</v>
      </c>
      <c r="G109" s="7">
        <f>+datos!H107</f>
        <v>3</v>
      </c>
      <c r="H109" s="18">
        <f t="shared" si="12"/>
        <v>0.21</v>
      </c>
      <c r="I109" s="7">
        <f>+datos!J107</f>
        <v>0</v>
      </c>
      <c r="J109" s="8">
        <f t="shared" si="13"/>
        <v>0</v>
      </c>
      <c r="K109" s="7">
        <f>+datos!K107</f>
        <v>1</v>
      </c>
      <c r="L109" s="18">
        <f t="shared" si="14"/>
        <v>7.0000000000000007E-2</v>
      </c>
      <c r="M109" s="7">
        <f>+datos!M107</f>
        <v>0</v>
      </c>
      <c r="N109" s="18">
        <f t="shared" si="15"/>
        <v>0</v>
      </c>
      <c r="O109" s="7">
        <f>+datos!N107</f>
        <v>6</v>
      </c>
      <c r="P109" s="18">
        <f t="shared" si="16"/>
        <v>0.55000000000000004</v>
      </c>
      <c r="Q109" s="7">
        <f>+datos!O107</f>
        <v>4</v>
      </c>
      <c r="R109" s="18">
        <f t="shared" si="17"/>
        <v>0.36</v>
      </c>
      <c r="S109" s="7">
        <f>+datos!P107</f>
        <v>2</v>
      </c>
      <c r="T109" s="7">
        <f>+datos!Q107</f>
        <v>0</v>
      </c>
      <c r="U109" s="18">
        <f t="shared" si="18"/>
        <v>0</v>
      </c>
      <c r="V109" s="7">
        <f>+datos!S107</f>
        <v>0</v>
      </c>
      <c r="W109" s="18">
        <f t="shared" si="19"/>
        <v>0</v>
      </c>
      <c r="X109" s="7">
        <f>+datos!G107</f>
        <v>0</v>
      </c>
      <c r="Y109" s="7">
        <f>+VLOOKUP(datos!$D107,[4]Anual!$A$9:$CP$300,94,FALSE)</f>
        <v>0</v>
      </c>
      <c r="Z109" s="18"/>
      <c r="AA109" s="7">
        <f>+datos!F107</f>
        <v>45</v>
      </c>
      <c r="AB109" s="7">
        <f>+datos!T107</f>
        <v>6</v>
      </c>
      <c r="AC109" s="18">
        <f t="shared" si="20"/>
        <v>0.13</v>
      </c>
    </row>
    <row r="110" spans="1:29" x14ac:dyDescent="0.2">
      <c r="A110" s="2" t="s">
        <v>209</v>
      </c>
      <c r="B110" s="2" t="s">
        <v>224</v>
      </c>
      <c r="C110" s="2" t="s">
        <v>236</v>
      </c>
      <c r="D110" s="7">
        <f>+datos!E108</f>
        <v>30</v>
      </c>
      <c r="E110" s="7">
        <f>+datos!I108</f>
        <v>27</v>
      </c>
      <c r="F110" s="19">
        <f t="shared" si="11"/>
        <v>0.9</v>
      </c>
      <c r="G110" s="7">
        <f>+datos!H108</f>
        <v>9</v>
      </c>
      <c r="H110" s="18">
        <f t="shared" si="12"/>
        <v>0.3</v>
      </c>
      <c r="I110" s="7">
        <f>+datos!J108</f>
        <v>5</v>
      </c>
      <c r="J110" s="8">
        <f t="shared" si="13"/>
        <v>0.19</v>
      </c>
      <c r="K110" s="7">
        <f>+datos!K108</f>
        <v>5</v>
      </c>
      <c r="L110" s="18">
        <f t="shared" si="14"/>
        <v>0.17</v>
      </c>
      <c r="M110" s="7">
        <f>+datos!M108</f>
        <v>6</v>
      </c>
      <c r="N110" s="18">
        <f t="shared" si="15"/>
        <v>0.22</v>
      </c>
      <c r="O110" s="7">
        <f>+datos!N108</f>
        <v>20</v>
      </c>
      <c r="P110" s="18">
        <f t="shared" si="16"/>
        <v>0.74</v>
      </c>
      <c r="Q110" s="7">
        <f>+datos!O108</f>
        <v>13</v>
      </c>
      <c r="R110" s="18">
        <f t="shared" si="17"/>
        <v>0.48</v>
      </c>
      <c r="S110" s="7">
        <f>+datos!P108</f>
        <v>18</v>
      </c>
      <c r="T110" s="7">
        <f>+datos!Q108</f>
        <v>6</v>
      </c>
      <c r="U110" s="18">
        <f t="shared" si="18"/>
        <v>0.33</v>
      </c>
      <c r="V110" s="7">
        <f>+datos!S108</f>
        <v>0</v>
      </c>
      <c r="W110" s="18">
        <f t="shared" si="19"/>
        <v>0</v>
      </c>
      <c r="X110" s="7">
        <f>+datos!G108</f>
        <v>0</v>
      </c>
      <c r="Y110" s="7">
        <f>+VLOOKUP(datos!$D108,[4]Anual!$A$9:$CP$300,94,FALSE)</f>
        <v>0</v>
      </c>
      <c r="Z110" s="18"/>
      <c r="AA110" s="7">
        <f>+datos!F108</f>
        <v>87</v>
      </c>
      <c r="AB110" s="7">
        <f>+datos!T108</f>
        <v>41</v>
      </c>
      <c r="AC110" s="18">
        <f t="shared" si="20"/>
        <v>0.47</v>
      </c>
    </row>
    <row r="111" spans="1:29" x14ac:dyDescent="0.2">
      <c r="A111" s="2" t="s">
        <v>209</v>
      </c>
      <c r="B111" s="2" t="s">
        <v>224</v>
      </c>
      <c r="C111" s="2" t="s">
        <v>238</v>
      </c>
      <c r="D111" s="7">
        <f>+datos!E109</f>
        <v>26</v>
      </c>
      <c r="E111" s="7">
        <f>+datos!I109</f>
        <v>28</v>
      </c>
      <c r="F111" s="19">
        <f t="shared" si="11"/>
        <v>1.08</v>
      </c>
      <c r="G111" s="7">
        <f>+datos!H109</f>
        <v>17</v>
      </c>
      <c r="H111" s="18">
        <f t="shared" si="12"/>
        <v>0.65</v>
      </c>
      <c r="I111" s="7">
        <f>+datos!J109</f>
        <v>5</v>
      </c>
      <c r="J111" s="8">
        <f t="shared" si="13"/>
        <v>0.18</v>
      </c>
      <c r="K111" s="7">
        <f>+datos!K109</f>
        <v>12</v>
      </c>
      <c r="L111" s="18">
        <f t="shared" si="14"/>
        <v>0.46</v>
      </c>
      <c r="M111" s="7">
        <f>+datos!M109</f>
        <v>17</v>
      </c>
      <c r="N111" s="18">
        <f t="shared" si="15"/>
        <v>0.61</v>
      </c>
      <c r="O111" s="7">
        <f>+datos!N109</f>
        <v>30</v>
      </c>
      <c r="P111" s="18">
        <f t="shared" si="16"/>
        <v>1.07</v>
      </c>
      <c r="Q111" s="7">
        <f>+datos!O109</f>
        <v>39</v>
      </c>
      <c r="R111" s="18">
        <f t="shared" si="17"/>
        <v>1.39</v>
      </c>
      <c r="S111" s="7">
        <f>+datos!P109</f>
        <v>19</v>
      </c>
      <c r="T111" s="7">
        <f>+datos!Q109</f>
        <v>15</v>
      </c>
      <c r="U111" s="18">
        <f t="shared" si="18"/>
        <v>0.79</v>
      </c>
      <c r="V111" s="7">
        <f>+datos!S109</f>
        <v>0</v>
      </c>
      <c r="W111" s="18">
        <f t="shared" si="19"/>
        <v>0</v>
      </c>
      <c r="X111" s="7">
        <f>+datos!G109</f>
        <v>0</v>
      </c>
      <c r="Y111" s="7">
        <f>+VLOOKUP(datos!$D109,[4]Anual!$A$9:$CP$300,94,FALSE)</f>
        <v>0</v>
      </c>
      <c r="Z111" s="18"/>
      <c r="AA111" s="7">
        <f>+datos!F109</f>
        <v>76</v>
      </c>
      <c r="AB111" s="7">
        <f>+datos!T109</f>
        <v>73</v>
      </c>
      <c r="AC111" s="18">
        <f t="shared" si="20"/>
        <v>0.96</v>
      </c>
    </row>
    <row r="112" spans="1:29" x14ac:dyDescent="0.2">
      <c r="A112" s="2" t="s">
        <v>209</v>
      </c>
      <c r="B112" s="2" t="s">
        <v>224</v>
      </c>
      <c r="C112" s="2" t="s">
        <v>240</v>
      </c>
      <c r="D112" s="7">
        <f>+datos!E110</f>
        <v>20</v>
      </c>
      <c r="E112" s="7">
        <f>+datos!I110</f>
        <v>27</v>
      </c>
      <c r="F112" s="19">
        <f t="shared" si="11"/>
        <v>1.35</v>
      </c>
      <c r="G112" s="7">
        <f>+datos!H110</f>
        <v>13</v>
      </c>
      <c r="H112" s="18">
        <f t="shared" si="12"/>
        <v>0.65</v>
      </c>
      <c r="I112" s="7">
        <f>+datos!J110</f>
        <v>4</v>
      </c>
      <c r="J112" s="8">
        <f t="shared" si="13"/>
        <v>0.15</v>
      </c>
      <c r="K112" s="7">
        <f>+datos!K110</f>
        <v>13</v>
      </c>
      <c r="L112" s="18">
        <f t="shared" si="14"/>
        <v>0.65</v>
      </c>
      <c r="M112" s="7">
        <f>+datos!M110</f>
        <v>25</v>
      </c>
      <c r="N112" s="18">
        <f t="shared" si="15"/>
        <v>0.93</v>
      </c>
      <c r="O112" s="7">
        <f>+datos!N110</f>
        <v>22</v>
      </c>
      <c r="P112" s="18">
        <f t="shared" si="16"/>
        <v>0.81</v>
      </c>
      <c r="Q112" s="7">
        <f>+datos!O110</f>
        <v>21</v>
      </c>
      <c r="R112" s="18">
        <f t="shared" si="17"/>
        <v>0.78</v>
      </c>
      <c r="S112" s="7">
        <f>+datos!P110</f>
        <v>17</v>
      </c>
      <c r="T112" s="7">
        <f>+datos!Q110</f>
        <v>13</v>
      </c>
      <c r="U112" s="18">
        <f t="shared" si="18"/>
        <v>0.76</v>
      </c>
      <c r="V112" s="7">
        <f>+datos!S110</f>
        <v>0</v>
      </c>
      <c r="W112" s="18">
        <f t="shared" si="19"/>
        <v>0</v>
      </c>
      <c r="X112" s="7">
        <f>+datos!G110</f>
        <v>0</v>
      </c>
      <c r="Y112" s="7">
        <f>+VLOOKUP(datos!$D110,[4]Anual!$A$9:$CP$300,94,FALSE)</f>
        <v>0</v>
      </c>
      <c r="Z112" s="18"/>
      <c r="AA112" s="7">
        <f>+datos!F110</f>
        <v>71</v>
      </c>
      <c r="AB112" s="7">
        <f>+datos!T110</f>
        <v>42</v>
      </c>
      <c r="AC112" s="18">
        <f t="shared" si="20"/>
        <v>0.59</v>
      </c>
    </row>
    <row r="113" spans="1:29" x14ac:dyDescent="0.2">
      <c r="A113" s="2" t="s">
        <v>209</v>
      </c>
      <c r="B113" s="2" t="s">
        <v>224</v>
      </c>
      <c r="C113" s="2" t="s">
        <v>242</v>
      </c>
      <c r="D113" s="7">
        <f>+datos!E111</f>
        <v>23</v>
      </c>
      <c r="E113" s="7">
        <f>+datos!I111</f>
        <v>19</v>
      </c>
      <c r="F113" s="19">
        <f t="shared" si="11"/>
        <v>0.83</v>
      </c>
      <c r="G113" s="7">
        <f>+datos!H111</f>
        <v>11</v>
      </c>
      <c r="H113" s="18">
        <f t="shared" si="12"/>
        <v>0.48</v>
      </c>
      <c r="I113" s="7">
        <f>+datos!J111</f>
        <v>3</v>
      </c>
      <c r="J113" s="8">
        <f t="shared" si="13"/>
        <v>0.16</v>
      </c>
      <c r="K113" s="7">
        <f>+datos!K111</f>
        <v>4</v>
      </c>
      <c r="L113" s="18">
        <f t="shared" si="14"/>
        <v>0.17</v>
      </c>
      <c r="M113" s="7">
        <f>+datos!M111</f>
        <v>3</v>
      </c>
      <c r="N113" s="18">
        <f t="shared" si="15"/>
        <v>0.16</v>
      </c>
      <c r="O113" s="7">
        <f>+datos!N111</f>
        <v>16</v>
      </c>
      <c r="P113" s="18">
        <f t="shared" si="16"/>
        <v>0.84</v>
      </c>
      <c r="Q113" s="7">
        <f>+datos!O111</f>
        <v>18</v>
      </c>
      <c r="R113" s="18">
        <f t="shared" si="17"/>
        <v>0.95</v>
      </c>
      <c r="S113" s="7">
        <f>+datos!P111</f>
        <v>17</v>
      </c>
      <c r="T113" s="7">
        <f>+datos!Q111</f>
        <v>8</v>
      </c>
      <c r="U113" s="18">
        <f t="shared" si="18"/>
        <v>0.47</v>
      </c>
      <c r="V113" s="7">
        <f>+datos!S111</f>
        <v>0</v>
      </c>
      <c r="W113" s="18">
        <f t="shared" si="19"/>
        <v>0</v>
      </c>
      <c r="X113" s="7">
        <f>+datos!G111</f>
        <v>0</v>
      </c>
      <c r="Y113" s="7">
        <f>+VLOOKUP(datos!$D111,[4]Anual!$A$9:$CP$300,94,FALSE)</f>
        <v>0</v>
      </c>
      <c r="Z113" s="18"/>
      <c r="AA113" s="7">
        <f>+datos!F111</f>
        <v>83</v>
      </c>
      <c r="AB113" s="7">
        <f>+datos!T111</f>
        <v>23</v>
      </c>
      <c r="AC113" s="18">
        <f t="shared" si="20"/>
        <v>0.28000000000000003</v>
      </c>
    </row>
    <row r="114" spans="1:29" x14ac:dyDescent="0.2">
      <c r="A114" s="2" t="s">
        <v>209</v>
      </c>
      <c r="B114" s="2" t="s">
        <v>209</v>
      </c>
      <c r="C114" s="2" t="s">
        <v>244</v>
      </c>
      <c r="D114" s="7">
        <f>+datos!E112</f>
        <v>561</v>
      </c>
      <c r="E114" s="7">
        <f>+datos!I112</f>
        <v>635</v>
      </c>
      <c r="F114" s="19">
        <f t="shared" si="11"/>
        <v>1.1299999999999999</v>
      </c>
      <c r="G114" s="7">
        <f>+datos!H112</f>
        <v>411</v>
      </c>
      <c r="H114" s="18">
        <f t="shared" si="12"/>
        <v>0.73</v>
      </c>
      <c r="I114" s="7">
        <f>+datos!J112</f>
        <v>59</v>
      </c>
      <c r="J114" s="8">
        <f t="shared" si="13"/>
        <v>0.09</v>
      </c>
      <c r="K114" s="7">
        <f>+datos!K112</f>
        <v>537</v>
      </c>
      <c r="L114" s="18">
        <f t="shared" si="14"/>
        <v>0.96</v>
      </c>
      <c r="M114" s="7">
        <f>+datos!M112</f>
        <v>623</v>
      </c>
      <c r="N114" s="18">
        <f t="shared" si="15"/>
        <v>0.98</v>
      </c>
      <c r="O114" s="7">
        <f>+datos!N112</f>
        <v>637</v>
      </c>
      <c r="P114" s="18">
        <f t="shared" si="16"/>
        <v>1</v>
      </c>
      <c r="Q114" s="7">
        <f>+datos!O112</f>
        <v>927</v>
      </c>
      <c r="R114" s="18">
        <f t="shared" si="17"/>
        <v>1.46</v>
      </c>
      <c r="S114" s="7">
        <f>+datos!P112</f>
        <v>612</v>
      </c>
      <c r="T114" s="7">
        <f>+datos!Q112</f>
        <v>520</v>
      </c>
      <c r="U114" s="18">
        <f t="shared" si="18"/>
        <v>0.85</v>
      </c>
      <c r="V114" s="7">
        <f>+datos!S112</f>
        <v>4</v>
      </c>
      <c r="W114" s="18">
        <f t="shared" si="19"/>
        <v>0.01</v>
      </c>
      <c r="X114" s="7">
        <f>+datos!G112</f>
        <v>728</v>
      </c>
      <c r="Y114" s="7">
        <f>+VLOOKUP(datos!$D112,[4]Anual!$A$9:$CP$300,94,FALSE)</f>
        <v>455</v>
      </c>
      <c r="Z114" s="18">
        <f>IF(X114=0,0,ROUND(Y114/X114,2))</f>
        <v>0.63</v>
      </c>
      <c r="AA114" s="7">
        <f>+datos!F112</f>
        <v>1147</v>
      </c>
      <c r="AB114" s="7">
        <f>+datos!T112</f>
        <v>1263</v>
      </c>
      <c r="AC114" s="18">
        <f t="shared" si="20"/>
        <v>1.1000000000000001</v>
      </c>
    </row>
    <row r="115" spans="1:29" x14ac:dyDescent="0.2">
      <c r="A115" s="2" t="s">
        <v>209</v>
      </c>
      <c r="B115" s="2" t="s">
        <v>209</v>
      </c>
      <c r="C115" s="2" t="s">
        <v>246</v>
      </c>
      <c r="D115" s="7">
        <f>+datos!E113</f>
        <v>35.333333333333336</v>
      </c>
      <c r="E115" s="7">
        <f>+datos!I113</f>
        <v>33</v>
      </c>
      <c r="F115" s="19">
        <f t="shared" si="11"/>
        <v>0.93</v>
      </c>
      <c r="G115" s="7">
        <f>+datos!H113</f>
        <v>29</v>
      </c>
      <c r="H115" s="18">
        <f t="shared" si="12"/>
        <v>0.82</v>
      </c>
      <c r="I115" s="7">
        <f>+datos!J113</f>
        <v>2</v>
      </c>
      <c r="J115" s="8">
        <f t="shared" si="13"/>
        <v>0.06</v>
      </c>
      <c r="K115" s="7">
        <f>+datos!K113</f>
        <v>44</v>
      </c>
      <c r="L115" s="18">
        <f t="shared" si="14"/>
        <v>1.25</v>
      </c>
      <c r="M115" s="7">
        <f>+datos!M113</f>
        <v>41</v>
      </c>
      <c r="N115" s="18">
        <f t="shared" si="15"/>
        <v>1.24</v>
      </c>
      <c r="O115" s="7">
        <f>+datos!N113</f>
        <v>34</v>
      </c>
      <c r="P115" s="18">
        <f t="shared" si="16"/>
        <v>1.03</v>
      </c>
      <c r="Q115" s="7">
        <f>+datos!O113</f>
        <v>46</v>
      </c>
      <c r="R115" s="18">
        <f t="shared" si="17"/>
        <v>1.39</v>
      </c>
      <c r="S115" s="7">
        <f>+datos!P113</f>
        <v>43</v>
      </c>
      <c r="T115" s="7">
        <f>+datos!Q113</f>
        <v>44</v>
      </c>
      <c r="U115" s="18">
        <f t="shared" si="18"/>
        <v>1.02</v>
      </c>
      <c r="V115" s="7">
        <f>+datos!S113</f>
        <v>0</v>
      </c>
      <c r="W115" s="18">
        <f t="shared" si="19"/>
        <v>0</v>
      </c>
      <c r="X115" s="7">
        <f>+datos!G113</f>
        <v>0</v>
      </c>
      <c r="Y115" s="7">
        <f>+VLOOKUP(datos!$D113,[4]Anual!$A$9:$CP$300,94,FALSE)</f>
        <v>0</v>
      </c>
      <c r="Z115" s="18"/>
      <c r="AA115" s="7">
        <f>+datos!F113</f>
        <v>130</v>
      </c>
      <c r="AB115" s="7">
        <f>+datos!T113</f>
        <v>96</v>
      </c>
      <c r="AC115" s="18">
        <f t="shared" si="20"/>
        <v>0.74</v>
      </c>
    </row>
    <row r="116" spans="1:29" x14ac:dyDescent="0.2">
      <c r="A116" s="2" t="s">
        <v>209</v>
      </c>
      <c r="B116" s="2" t="s">
        <v>209</v>
      </c>
      <c r="C116" s="2" t="s">
        <v>248</v>
      </c>
      <c r="D116" s="7">
        <f>+datos!E114</f>
        <v>54</v>
      </c>
      <c r="E116" s="7">
        <f>+datos!I114</f>
        <v>58</v>
      </c>
      <c r="F116" s="19">
        <f t="shared" si="11"/>
        <v>1.07</v>
      </c>
      <c r="G116" s="7">
        <f>+datos!H114</f>
        <v>49</v>
      </c>
      <c r="H116" s="18">
        <f t="shared" si="12"/>
        <v>0.91</v>
      </c>
      <c r="I116" s="7">
        <f>+datos!J114</f>
        <v>3</v>
      </c>
      <c r="J116" s="8">
        <f t="shared" si="13"/>
        <v>0.05</v>
      </c>
      <c r="K116" s="7">
        <f>+datos!K114</f>
        <v>44</v>
      </c>
      <c r="L116" s="18">
        <f t="shared" si="14"/>
        <v>0.81</v>
      </c>
      <c r="M116" s="7">
        <f>+datos!M114</f>
        <v>60</v>
      </c>
      <c r="N116" s="18">
        <f t="shared" si="15"/>
        <v>1.03</v>
      </c>
      <c r="O116" s="7">
        <f>+datos!N114</f>
        <v>48</v>
      </c>
      <c r="P116" s="18">
        <f t="shared" si="16"/>
        <v>0.83</v>
      </c>
      <c r="Q116" s="7">
        <f>+datos!O114</f>
        <v>60</v>
      </c>
      <c r="R116" s="18">
        <f t="shared" si="17"/>
        <v>1.03</v>
      </c>
      <c r="S116" s="7">
        <f>+datos!P114</f>
        <v>40</v>
      </c>
      <c r="T116" s="7">
        <f>+datos!Q114</f>
        <v>40</v>
      </c>
      <c r="U116" s="18">
        <f t="shared" si="18"/>
        <v>1</v>
      </c>
      <c r="V116" s="7">
        <f>+datos!S114</f>
        <v>2</v>
      </c>
      <c r="W116" s="18">
        <f t="shared" si="19"/>
        <v>0.04</v>
      </c>
      <c r="X116" s="7">
        <f>+datos!G114</f>
        <v>0</v>
      </c>
      <c r="Y116" s="7">
        <f>+VLOOKUP(datos!$D114,[4]Anual!$A$9:$CP$300,94,FALSE)</f>
        <v>0</v>
      </c>
      <c r="Z116" s="18"/>
      <c r="AA116" s="7">
        <f>+datos!F114</f>
        <v>102</v>
      </c>
      <c r="AB116" s="7">
        <f>+datos!T114</f>
        <v>91</v>
      </c>
      <c r="AC116" s="18">
        <f t="shared" si="20"/>
        <v>0.89</v>
      </c>
    </row>
    <row r="117" spans="1:29" x14ac:dyDescent="0.2">
      <c r="A117" s="2" t="s">
        <v>209</v>
      </c>
      <c r="B117" s="2" t="s">
        <v>209</v>
      </c>
      <c r="C117" s="2" t="s">
        <v>250</v>
      </c>
      <c r="D117" s="7">
        <f>+datos!E115</f>
        <v>312</v>
      </c>
      <c r="E117" s="7">
        <f>+datos!I115</f>
        <v>414</v>
      </c>
      <c r="F117" s="19">
        <f t="shared" si="11"/>
        <v>1.33</v>
      </c>
      <c r="G117" s="7">
        <f>+datos!H115</f>
        <v>289</v>
      </c>
      <c r="H117" s="18">
        <f t="shared" si="12"/>
        <v>0.93</v>
      </c>
      <c r="I117" s="7">
        <f>+datos!J115</f>
        <v>30</v>
      </c>
      <c r="J117" s="8">
        <f t="shared" si="13"/>
        <v>7.0000000000000007E-2</v>
      </c>
      <c r="K117" s="7">
        <f>+datos!K115</f>
        <v>301</v>
      </c>
      <c r="L117" s="18">
        <f t="shared" si="14"/>
        <v>0.96</v>
      </c>
      <c r="M117" s="7">
        <f>+datos!M115</f>
        <v>509</v>
      </c>
      <c r="N117" s="18">
        <f t="shared" si="15"/>
        <v>1.23</v>
      </c>
      <c r="O117" s="7">
        <f>+datos!N115</f>
        <v>377</v>
      </c>
      <c r="P117" s="18">
        <f t="shared" si="16"/>
        <v>0.91</v>
      </c>
      <c r="Q117" s="7">
        <f>+datos!O115</f>
        <v>389</v>
      </c>
      <c r="R117" s="18">
        <f t="shared" si="17"/>
        <v>0.94</v>
      </c>
      <c r="S117" s="7">
        <f>+datos!P115</f>
        <v>339</v>
      </c>
      <c r="T117" s="7">
        <f>+datos!Q115</f>
        <v>323</v>
      </c>
      <c r="U117" s="18">
        <f t="shared" si="18"/>
        <v>0.95</v>
      </c>
      <c r="V117" s="7">
        <f>+datos!S115</f>
        <v>1</v>
      </c>
      <c r="W117" s="18">
        <f t="shared" si="19"/>
        <v>0</v>
      </c>
      <c r="X117" s="7">
        <f>+datos!G115</f>
        <v>0</v>
      </c>
      <c r="Y117" s="7">
        <f>+VLOOKUP(datos!$D115,[4]Anual!$A$9:$CP$300,94,FALSE)</f>
        <v>0</v>
      </c>
      <c r="Z117" s="18"/>
      <c r="AA117" s="7">
        <f>+datos!F115</f>
        <v>1547</v>
      </c>
      <c r="AB117" s="7">
        <f>+datos!T115</f>
        <v>870</v>
      </c>
      <c r="AC117" s="18">
        <f t="shared" si="20"/>
        <v>0.56000000000000005</v>
      </c>
    </row>
    <row r="118" spans="1:29" x14ac:dyDescent="0.2">
      <c r="A118" s="2" t="s">
        <v>209</v>
      </c>
      <c r="B118" s="2" t="s">
        <v>252</v>
      </c>
      <c r="C118" s="2" t="s">
        <v>253</v>
      </c>
      <c r="D118" s="7">
        <f>+datos!E116</f>
        <v>45.666666666666664</v>
      </c>
      <c r="E118" s="7">
        <f>+datos!I116</f>
        <v>49</v>
      </c>
      <c r="F118" s="19">
        <f t="shared" si="11"/>
        <v>1.07</v>
      </c>
      <c r="G118" s="7">
        <f>+datos!H116</f>
        <v>34</v>
      </c>
      <c r="H118" s="18">
        <f t="shared" si="12"/>
        <v>0.74</v>
      </c>
      <c r="I118" s="7">
        <f>+datos!J116</f>
        <v>5</v>
      </c>
      <c r="J118" s="8">
        <f t="shared" si="13"/>
        <v>0.1</v>
      </c>
      <c r="K118" s="7">
        <f>+datos!K116</f>
        <v>42</v>
      </c>
      <c r="L118" s="18">
        <f t="shared" si="14"/>
        <v>0.92</v>
      </c>
      <c r="M118" s="7">
        <f>+datos!M116</f>
        <v>41</v>
      </c>
      <c r="N118" s="18">
        <f t="shared" si="15"/>
        <v>0.84</v>
      </c>
      <c r="O118" s="7">
        <f>+datos!N116</f>
        <v>49</v>
      </c>
      <c r="P118" s="18">
        <f t="shared" si="16"/>
        <v>1</v>
      </c>
      <c r="Q118" s="7">
        <f>+datos!O116</f>
        <v>65</v>
      </c>
      <c r="R118" s="18">
        <f t="shared" si="17"/>
        <v>1.33</v>
      </c>
      <c r="S118" s="7">
        <f>+datos!P116</f>
        <v>46</v>
      </c>
      <c r="T118" s="7">
        <f>+datos!Q116</f>
        <v>29</v>
      </c>
      <c r="U118" s="18">
        <f t="shared" si="18"/>
        <v>0.63</v>
      </c>
      <c r="V118" s="7">
        <f>+datos!S116</f>
        <v>0</v>
      </c>
      <c r="W118" s="18">
        <f t="shared" si="19"/>
        <v>0</v>
      </c>
      <c r="X118" s="7">
        <f>+datos!G116</f>
        <v>0</v>
      </c>
      <c r="Y118" s="7">
        <f>+VLOOKUP(datos!$D116,[4]Anual!$A$9:$CP$300,94,FALSE)</f>
        <v>0</v>
      </c>
      <c r="Z118" s="18"/>
      <c r="AA118" s="7">
        <f>+datos!F116</f>
        <v>74</v>
      </c>
      <c r="AB118" s="7">
        <f>+datos!T116</f>
        <v>57</v>
      </c>
      <c r="AC118" s="18">
        <f t="shared" si="20"/>
        <v>0.77</v>
      </c>
    </row>
    <row r="119" spans="1:29" x14ac:dyDescent="0.2">
      <c r="A119" s="2" t="s">
        <v>209</v>
      </c>
      <c r="B119" s="2" t="s">
        <v>252</v>
      </c>
      <c r="C119" s="2" t="s">
        <v>255</v>
      </c>
      <c r="D119" s="7">
        <f>+datos!E117</f>
        <v>32.666666666666664</v>
      </c>
      <c r="E119" s="7">
        <f>+datos!I117</f>
        <v>34</v>
      </c>
      <c r="F119" s="19">
        <f t="shared" si="11"/>
        <v>1.04</v>
      </c>
      <c r="G119" s="7">
        <f>+datos!H117</f>
        <v>25</v>
      </c>
      <c r="H119" s="18">
        <f t="shared" si="12"/>
        <v>0.77</v>
      </c>
      <c r="I119" s="7">
        <f>+datos!J117</f>
        <v>2</v>
      </c>
      <c r="J119" s="8">
        <f t="shared" si="13"/>
        <v>0.06</v>
      </c>
      <c r="K119" s="7">
        <f>+datos!K117</f>
        <v>29</v>
      </c>
      <c r="L119" s="18">
        <f t="shared" si="14"/>
        <v>0.89</v>
      </c>
      <c r="M119" s="7">
        <f>+datos!M117</f>
        <v>43</v>
      </c>
      <c r="N119" s="18">
        <f t="shared" si="15"/>
        <v>1.26</v>
      </c>
      <c r="O119" s="7">
        <f>+datos!N117</f>
        <v>26</v>
      </c>
      <c r="P119" s="18">
        <f t="shared" si="16"/>
        <v>0.76</v>
      </c>
      <c r="Q119" s="7">
        <f>+datos!O117</f>
        <v>31</v>
      </c>
      <c r="R119" s="18">
        <f t="shared" si="17"/>
        <v>0.91</v>
      </c>
      <c r="S119" s="7">
        <f>+datos!P117</f>
        <v>41</v>
      </c>
      <c r="T119" s="7">
        <f>+datos!Q117</f>
        <v>34</v>
      </c>
      <c r="U119" s="18">
        <f t="shared" si="18"/>
        <v>0.83</v>
      </c>
      <c r="V119" s="7">
        <f>+datos!S117</f>
        <v>5</v>
      </c>
      <c r="W119" s="18">
        <f t="shared" si="19"/>
        <v>0.15</v>
      </c>
      <c r="X119" s="7">
        <f>+datos!G117</f>
        <v>0</v>
      </c>
      <c r="Y119" s="7">
        <f>+VLOOKUP(datos!$D117,[4]Anual!$A$9:$CP$300,94,FALSE)</f>
        <v>0</v>
      </c>
      <c r="Z119" s="18"/>
      <c r="AA119" s="7">
        <f>+datos!F117</f>
        <v>69</v>
      </c>
      <c r="AB119" s="7">
        <f>+datos!T117</f>
        <v>92</v>
      </c>
      <c r="AC119" s="18">
        <f t="shared" si="20"/>
        <v>1.33</v>
      </c>
    </row>
    <row r="120" spans="1:29" x14ac:dyDescent="0.2">
      <c r="A120" s="2" t="s">
        <v>209</v>
      </c>
      <c r="B120" s="2" t="s">
        <v>252</v>
      </c>
      <c r="C120" s="2" t="s">
        <v>257</v>
      </c>
      <c r="D120" s="7">
        <f>+datos!E118</f>
        <v>68</v>
      </c>
      <c r="E120" s="7">
        <f>+datos!I118</f>
        <v>43</v>
      </c>
      <c r="F120" s="19">
        <f t="shared" si="11"/>
        <v>0.63</v>
      </c>
      <c r="G120" s="7">
        <f>+datos!H118</f>
        <v>37</v>
      </c>
      <c r="H120" s="18">
        <f t="shared" si="12"/>
        <v>0.54</v>
      </c>
      <c r="I120" s="7">
        <f>+datos!J118</f>
        <v>8</v>
      </c>
      <c r="J120" s="8">
        <f t="shared" si="13"/>
        <v>0.19</v>
      </c>
      <c r="K120" s="7">
        <f>+datos!K118</f>
        <v>47</v>
      </c>
      <c r="L120" s="18">
        <f t="shared" si="14"/>
        <v>0.69</v>
      </c>
      <c r="M120" s="7">
        <f>+datos!M118</f>
        <v>73</v>
      </c>
      <c r="N120" s="18">
        <f t="shared" si="15"/>
        <v>1.7</v>
      </c>
      <c r="O120" s="7">
        <f>+datos!N118</f>
        <v>50</v>
      </c>
      <c r="P120" s="18">
        <f t="shared" si="16"/>
        <v>1.1599999999999999</v>
      </c>
      <c r="Q120" s="7">
        <f>+datos!O118</f>
        <v>51</v>
      </c>
      <c r="R120" s="18">
        <f t="shared" si="17"/>
        <v>1.19</v>
      </c>
      <c r="S120" s="7">
        <f>+datos!P118</f>
        <v>54</v>
      </c>
      <c r="T120" s="7">
        <f>+datos!Q118</f>
        <v>60</v>
      </c>
      <c r="U120" s="18">
        <f t="shared" si="18"/>
        <v>1.1100000000000001</v>
      </c>
      <c r="V120" s="7">
        <f>+datos!S118</f>
        <v>19</v>
      </c>
      <c r="W120" s="18">
        <f t="shared" si="19"/>
        <v>0.28000000000000003</v>
      </c>
      <c r="X120" s="7">
        <f>+datos!G118</f>
        <v>0</v>
      </c>
      <c r="Y120" s="7">
        <f>+VLOOKUP(datos!$D118,[4]Anual!$A$9:$CP$300,94,FALSE)</f>
        <v>0</v>
      </c>
      <c r="Z120" s="18"/>
      <c r="AA120" s="7">
        <f>+datos!F118</f>
        <v>164</v>
      </c>
      <c r="AB120" s="7">
        <f>+datos!T118</f>
        <v>247</v>
      </c>
      <c r="AC120" s="18">
        <f t="shared" si="20"/>
        <v>1.51</v>
      </c>
    </row>
    <row r="121" spans="1:29" x14ac:dyDescent="0.2">
      <c r="A121" s="2" t="s">
        <v>209</v>
      </c>
      <c r="B121" s="2" t="s">
        <v>252</v>
      </c>
      <c r="C121" s="2" t="s">
        <v>252</v>
      </c>
      <c r="D121" s="7">
        <f>+datos!E119</f>
        <v>201.33333333333334</v>
      </c>
      <c r="E121" s="7">
        <f>+datos!I119</f>
        <v>234</v>
      </c>
      <c r="F121" s="19">
        <f t="shared" si="11"/>
        <v>1.1599999999999999</v>
      </c>
      <c r="G121" s="7">
        <f>+datos!H119</f>
        <v>168</v>
      </c>
      <c r="H121" s="18">
        <f t="shared" si="12"/>
        <v>0.83</v>
      </c>
      <c r="I121" s="7">
        <f>+datos!J119</f>
        <v>31</v>
      </c>
      <c r="J121" s="8">
        <f t="shared" si="13"/>
        <v>0.13</v>
      </c>
      <c r="K121" s="7">
        <f>+datos!K119</f>
        <v>143</v>
      </c>
      <c r="L121" s="18">
        <f t="shared" si="14"/>
        <v>0.71</v>
      </c>
      <c r="M121" s="7">
        <f>+datos!M119</f>
        <v>219</v>
      </c>
      <c r="N121" s="18">
        <f t="shared" si="15"/>
        <v>0.94</v>
      </c>
      <c r="O121" s="7">
        <f>+datos!N119</f>
        <v>210</v>
      </c>
      <c r="P121" s="18">
        <f t="shared" si="16"/>
        <v>0.9</v>
      </c>
      <c r="Q121" s="7">
        <f>+datos!O119</f>
        <v>311</v>
      </c>
      <c r="R121" s="18">
        <f t="shared" si="17"/>
        <v>1.33</v>
      </c>
      <c r="S121" s="7">
        <f>+datos!P119</f>
        <v>176</v>
      </c>
      <c r="T121" s="7">
        <f>+datos!Q119</f>
        <v>102</v>
      </c>
      <c r="U121" s="18">
        <f t="shared" si="18"/>
        <v>0.57999999999999996</v>
      </c>
      <c r="V121" s="7">
        <f>+datos!S119</f>
        <v>39</v>
      </c>
      <c r="W121" s="18">
        <f t="shared" si="19"/>
        <v>0.19</v>
      </c>
      <c r="X121" s="7">
        <f>+datos!G119</f>
        <v>0</v>
      </c>
      <c r="Y121" s="7">
        <f>+VLOOKUP(datos!$D119,[4]Anual!$A$9:$CP$300,94,FALSE)</f>
        <v>0</v>
      </c>
      <c r="Z121" s="18"/>
      <c r="AA121" s="7">
        <f>+datos!F119</f>
        <v>563</v>
      </c>
      <c r="AB121" s="7">
        <f>+datos!T119</f>
        <v>498</v>
      </c>
      <c r="AC121" s="18">
        <f t="shared" si="20"/>
        <v>0.88</v>
      </c>
    </row>
    <row r="122" spans="1:29" x14ac:dyDescent="0.2">
      <c r="A122" s="2" t="s">
        <v>209</v>
      </c>
      <c r="B122" s="2" t="s">
        <v>260</v>
      </c>
      <c r="C122" s="2" t="s">
        <v>261</v>
      </c>
      <c r="D122" s="7">
        <f>+datos!E120</f>
        <v>42</v>
      </c>
      <c r="E122" s="7">
        <f>+datos!I120</f>
        <v>39</v>
      </c>
      <c r="F122" s="19">
        <f t="shared" si="11"/>
        <v>0.93</v>
      </c>
      <c r="G122" s="7">
        <f>+datos!H120</f>
        <v>26</v>
      </c>
      <c r="H122" s="18">
        <f t="shared" si="12"/>
        <v>0.62</v>
      </c>
      <c r="I122" s="7">
        <f>+datos!J120</f>
        <v>7</v>
      </c>
      <c r="J122" s="8">
        <f t="shared" si="13"/>
        <v>0.18</v>
      </c>
      <c r="K122" s="7">
        <f>+datos!K120</f>
        <v>16</v>
      </c>
      <c r="L122" s="18">
        <f t="shared" si="14"/>
        <v>0.38</v>
      </c>
      <c r="M122" s="7">
        <f>+datos!M120</f>
        <v>43</v>
      </c>
      <c r="N122" s="18">
        <f t="shared" si="15"/>
        <v>1.1000000000000001</v>
      </c>
      <c r="O122" s="7">
        <f>+datos!N120</f>
        <v>28</v>
      </c>
      <c r="P122" s="18">
        <f t="shared" si="16"/>
        <v>0.72</v>
      </c>
      <c r="Q122" s="7">
        <f>+datos!O120</f>
        <v>35</v>
      </c>
      <c r="R122" s="18">
        <f t="shared" si="17"/>
        <v>0.9</v>
      </c>
      <c r="S122" s="7">
        <f>+datos!P120</f>
        <v>37</v>
      </c>
      <c r="T122" s="7">
        <f>+datos!Q120</f>
        <v>28</v>
      </c>
      <c r="U122" s="18">
        <f t="shared" si="18"/>
        <v>0.76</v>
      </c>
      <c r="V122" s="7">
        <f>+datos!S120</f>
        <v>8</v>
      </c>
      <c r="W122" s="18">
        <f t="shared" si="19"/>
        <v>0.19</v>
      </c>
      <c r="X122" s="7">
        <f>+datos!G120</f>
        <v>0</v>
      </c>
      <c r="Y122" s="7">
        <f>+VLOOKUP(datos!$D120,[4]Anual!$A$9:$CP$300,94,FALSE)</f>
        <v>0</v>
      </c>
      <c r="Z122" s="18"/>
      <c r="AA122" s="7">
        <f>+datos!F120</f>
        <v>72</v>
      </c>
      <c r="AB122" s="7">
        <f>+datos!T120</f>
        <v>43</v>
      </c>
      <c r="AC122" s="18">
        <f t="shared" si="20"/>
        <v>0.6</v>
      </c>
    </row>
    <row r="123" spans="1:29" x14ac:dyDescent="0.2">
      <c r="A123" s="2" t="s">
        <v>209</v>
      </c>
      <c r="B123" s="2" t="s">
        <v>260</v>
      </c>
      <c r="C123" s="2" t="s">
        <v>263</v>
      </c>
      <c r="D123" s="7">
        <f>+datos!E121</f>
        <v>29</v>
      </c>
      <c r="E123" s="7">
        <f>+datos!I121</f>
        <v>21</v>
      </c>
      <c r="F123" s="19">
        <f t="shared" si="11"/>
        <v>0.72</v>
      </c>
      <c r="G123" s="7">
        <f>+datos!H121</f>
        <v>17</v>
      </c>
      <c r="H123" s="18">
        <f t="shared" si="12"/>
        <v>0.59</v>
      </c>
      <c r="I123" s="7">
        <f>+datos!J121</f>
        <v>2</v>
      </c>
      <c r="J123" s="8">
        <f t="shared" si="13"/>
        <v>0.1</v>
      </c>
      <c r="K123" s="7">
        <f>+datos!K121</f>
        <v>22</v>
      </c>
      <c r="L123" s="18">
        <f t="shared" si="14"/>
        <v>0.76</v>
      </c>
      <c r="M123" s="7">
        <f>+datos!M121</f>
        <v>26</v>
      </c>
      <c r="N123" s="18">
        <f t="shared" si="15"/>
        <v>1.24</v>
      </c>
      <c r="O123" s="7">
        <f>+datos!N121</f>
        <v>22</v>
      </c>
      <c r="P123" s="18">
        <f t="shared" si="16"/>
        <v>1.05</v>
      </c>
      <c r="Q123" s="7">
        <f>+datos!O121</f>
        <v>37</v>
      </c>
      <c r="R123" s="18">
        <f t="shared" si="17"/>
        <v>1.76</v>
      </c>
      <c r="S123" s="7">
        <f>+datos!P121</f>
        <v>27</v>
      </c>
      <c r="T123" s="7">
        <f>+datos!Q121</f>
        <v>28</v>
      </c>
      <c r="U123" s="18">
        <f t="shared" si="18"/>
        <v>1.04</v>
      </c>
      <c r="V123" s="7">
        <f>+datos!S121</f>
        <v>6</v>
      </c>
      <c r="W123" s="18">
        <f t="shared" si="19"/>
        <v>0.21</v>
      </c>
      <c r="X123" s="7">
        <f>+datos!G121</f>
        <v>0</v>
      </c>
      <c r="Y123" s="7">
        <f>+VLOOKUP(datos!$D121,[4]Anual!$A$9:$CP$300,94,FALSE)</f>
        <v>0</v>
      </c>
      <c r="Z123" s="18"/>
      <c r="AA123" s="7">
        <f>+datos!F121</f>
        <v>82</v>
      </c>
      <c r="AB123" s="7">
        <f>+datos!T121</f>
        <v>61</v>
      </c>
      <c r="AC123" s="18">
        <f t="shared" si="20"/>
        <v>0.74</v>
      </c>
    </row>
    <row r="124" spans="1:29" x14ac:dyDescent="0.2">
      <c r="A124" s="2" t="s">
        <v>209</v>
      </c>
      <c r="B124" s="2" t="s">
        <v>260</v>
      </c>
      <c r="C124" s="2" t="s">
        <v>265</v>
      </c>
      <c r="D124" s="7">
        <f>+datos!E122</f>
        <v>13.666666666666666</v>
      </c>
      <c r="E124" s="7">
        <f>+datos!I122</f>
        <v>15</v>
      </c>
      <c r="F124" s="19">
        <f t="shared" si="11"/>
        <v>1.1000000000000001</v>
      </c>
      <c r="G124" s="7">
        <f>+datos!H122</f>
        <v>10</v>
      </c>
      <c r="H124" s="18">
        <f t="shared" si="12"/>
        <v>0.73</v>
      </c>
      <c r="I124" s="7">
        <f>+datos!J122</f>
        <v>1</v>
      </c>
      <c r="J124" s="8">
        <f t="shared" si="13"/>
        <v>7.0000000000000007E-2</v>
      </c>
      <c r="K124" s="7">
        <f>+datos!K122</f>
        <v>15</v>
      </c>
      <c r="L124" s="18">
        <f t="shared" si="14"/>
        <v>1.1000000000000001</v>
      </c>
      <c r="M124" s="7">
        <f>+datos!M122</f>
        <v>19</v>
      </c>
      <c r="N124" s="18">
        <f t="shared" si="15"/>
        <v>1.27</v>
      </c>
      <c r="O124" s="7">
        <f>+datos!N122</f>
        <v>15</v>
      </c>
      <c r="P124" s="18">
        <f t="shared" si="16"/>
        <v>1</v>
      </c>
      <c r="Q124" s="7">
        <f>+datos!O122</f>
        <v>15</v>
      </c>
      <c r="R124" s="18">
        <f t="shared" si="17"/>
        <v>1</v>
      </c>
      <c r="S124" s="7">
        <f>+datos!P122</f>
        <v>16</v>
      </c>
      <c r="T124" s="7">
        <f>+datos!Q122</f>
        <v>15</v>
      </c>
      <c r="U124" s="18">
        <f t="shared" si="18"/>
        <v>0.94</v>
      </c>
      <c r="V124" s="7">
        <f>+datos!S122</f>
        <v>9</v>
      </c>
      <c r="W124" s="18">
        <f t="shared" si="19"/>
        <v>0.66</v>
      </c>
      <c r="X124" s="7">
        <f>+datos!G122</f>
        <v>0</v>
      </c>
      <c r="Y124" s="7">
        <f>+VLOOKUP(datos!$D122,[4]Anual!$A$9:$CP$300,94,FALSE)</f>
        <v>0</v>
      </c>
      <c r="Z124" s="18"/>
      <c r="AA124" s="7">
        <f>+datos!F122</f>
        <v>55</v>
      </c>
      <c r="AB124" s="7">
        <f>+datos!T122</f>
        <v>40</v>
      </c>
      <c r="AC124" s="18">
        <f t="shared" si="20"/>
        <v>0.73</v>
      </c>
    </row>
    <row r="125" spans="1:29" x14ac:dyDescent="0.2">
      <c r="A125" s="2" t="s">
        <v>209</v>
      </c>
      <c r="B125" s="2" t="s">
        <v>260</v>
      </c>
      <c r="C125" s="2" t="s">
        <v>267</v>
      </c>
      <c r="D125" s="7">
        <f>+datos!E123</f>
        <v>26</v>
      </c>
      <c r="E125" s="7">
        <f>+datos!I123</f>
        <v>24</v>
      </c>
      <c r="F125" s="19">
        <f t="shared" si="11"/>
        <v>0.92</v>
      </c>
      <c r="G125" s="7">
        <f>+datos!H123</f>
        <v>16</v>
      </c>
      <c r="H125" s="18">
        <f t="shared" si="12"/>
        <v>0.62</v>
      </c>
      <c r="I125" s="7">
        <f>+datos!J123</f>
        <v>2</v>
      </c>
      <c r="J125" s="8">
        <f t="shared" si="13"/>
        <v>0.08</v>
      </c>
      <c r="K125" s="7">
        <f>+datos!K123</f>
        <v>18</v>
      </c>
      <c r="L125" s="18">
        <f t="shared" si="14"/>
        <v>0.69</v>
      </c>
      <c r="M125" s="7">
        <f>+datos!M123</f>
        <v>18</v>
      </c>
      <c r="N125" s="18">
        <f t="shared" si="15"/>
        <v>0.75</v>
      </c>
      <c r="O125" s="7">
        <f>+datos!N123</f>
        <v>20</v>
      </c>
      <c r="P125" s="18">
        <f t="shared" si="16"/>
        <v>0.83</v>
      </c>
      <c r="Q125" s="7">
        <f>+datos!O123</f>
        <v>32</v>
      </c>
      <c r="R125" s="18">
        <f t="shared" si="17"/>
        <v>1.33</v>
      </c>
      <c r="S125" s="7">
        <f>+datos!P123</f>
        <v>18</v>
      </c>
      <c r="T125" s="7">
        <f>+datos!Q123</f>
        <v>17</v>
      </c>
      <c r="U125" s="18">
        <f t="shared" si="18"/>
        <v>0.94</v>
      </c>
      <c r="V125" s="7">
        <f>+datos!S123</f>
        <v>3</v>
      </c>
      <c r="W125" s="18">
        <f t="shared" si="19"/>
        <v>0.12</v>
      </c>
      <c r="X125" s="7">
        <f>+datos!G123</f>
        <v>0</v>
      </c>
      <c r="Y125" s="7">
        <f>+VLOOKUP(datos!$D123,[4]Anual!$A$9:$CP$300,94,FALSE)</f>
        <v>0</v>
      </c>
      <c r="Z125" s="18"/>
      <c r="AA125" s="7">
        <f>+datos!F123</f>
        <v>49</v>
      </c>
      <c r="AB125" s="7">
        <f>+datos!T123</f>
        <v>34</v>
      </c>
      <c r="AC125" s="18">
        <f t="shared" si="20"/>
        <v>0.69</v>
      </c>
    </row>
    <row r="126" spans="1:29" x14ac:dyDescent="0.2">
      <c r="A126" s="2" t="s">
        <v>209</v>
      </c>
      <c r="B126" s="2" t="s">
        <v>260</v>
      </c>
      <c r="C126" s="2" t="s">
        <v>269</v>
      </c>
      <c r="D126" s="7">
        <f>+datos!E124</f>
        <v>34.333333333333336</v>
      </c>
      <c r="E126" s="7">
        <f>+datos!I124</f>
        <v>48</v>
      </c>
      <c r="F126" s="19">
        <f t="shared" si="11"/>
        <v>1.4</v>
      </c>
      <c r="G126" s="7">
        <f>+datos!H124</f>
        <v>37</v>
      </c>
      <c r="H126" s="18">
        <f t="shared" si="12"/>
        <v>1.08</v>
      </c>
      <c r="I126" s="7">
        <f>+datos!J124</f>
        <v>8</v>
      </c>
      <c r="J126" s="8">
        <f t="shared" si="13"/>
        <v>0.17</v>
      </c>
      <c r="K126" s="7">
        <f>+datos!K124</f>
        <v>47</v>
      </c>
      <c r="L126" s="18">
        <f t="shared" si="14"/>
        <v>1.37</v>
      </c>
      <c r="M126" s="7">
        <f>+datos!M124</f>
        <v>53</v>
      </c>
      <c r="N126" s="18">
        <f t="shared" si="15"/>
        <v>1.1000000000000001</v>
      </c>
      <c r="O126" s="7">
        <f>+datos!N124</f>
        <v>47</v>
      </c>
      <c r="P126" s="18">
        <f t="shared" si="16"/>
        <v>0.98</v>
      </c>
      <c r="Q126" s="7">
        <f>+datos!O124</f>
        <v>108</v>
      </c>
      <c r="R126" s="18">
        <f t="shared" si="17"/>
        <v>2.25</v>
      </c>
      <c r="S126" s="7">
        <f>+datos!P124</f>
        <v>49</v>
      </c>
      <c r="T126" s="7">
        <f>+datos!Q124</f>
        <v>38</v>
      </c>
      <c r="U126" s="18">
        <f t="shared" si="18"/>
        <v>0.78</v>
      </c>
      <c r="V126" s="7">
        <f>+datos!S124</f>
        <v>45</v>
      </c>
      <c r="W126" s="18">
        <f t="shared" si="19"/>
        <v>1.31</v>
      </c>
      <c r="X126" s="7">
        <f>+datos!G124</f>
        <v>0</v>
      </c>
      <c r="Y126" s="7">
        <f>+VLOOKUP(datos!$D124,[4]Anual!$A$9:$CP$300,94,FALSE)</f>
        <v>0</v>
      </c>
      <c r="Z126" s="18"/>
      <c r="AA126" s="7">
        <f>+datos!F124</f>
        <v>75</v>
      </c>
      <c r="AB126" s="7">
        <f>+datos!T124</f>
        <v>66</v>
      </c>
      <c r="AC126" s="18">
        <f t="shared" si="20"/>
        <v>0.88</v>
      </c>
    </row>
    <row r="127" spans="1:29" x14ac:dyDescent="0.2">
      <c r="A127" s="2" t="s">
        <v>209</v>
      </c>
      <c r="B127" s="2" t="s">
        <v>260</v>
      </c>
      <c r="C127" s="2" t="s">
        <v>271</v>
      </c>
      <c r="D127" s="7">
        <f>+datos!E125</f>
        <v>19</v>
      </c>
      <c r="E127" s="7">
        <f>+datos!I125</f>
        <v>19</v>
      </c>
      <c r="F127" s="19">
        <f t="shared" si="11"/>
        <v>1</v>
      </c>
      <c r="G127" s="7">
        <f>+datos!H125</f>
        <v>18</v>
      </c>
      <c r="H127" s="18">
        <f t="shared" si="12"/>
        <v>0.95</v>
      </c>
      <c r="I127" s="7">
        <f>+datos!J125</f>
        <v>0</v>
      </c>
      <c r="J127" s="8">
        <f t="shared" si="13"/>
        <v>0</v>
      </c>
      <c r="K127" s="7">
        <f>+datos!K125</f>
        <v>8</v>
      </c>
      <c r="L127" s="18">
        <f t="shared" si="14"/>
        <v>0.42</v>
      </c>
      <c r="M127" s="7">
        <f>+datos!M125</f>
        <v>11</v>
      </c>
      <c r="N127" s="18">
        <f t="shared" si="15"/>
        <v>0.57999999999999996</v>
      </c>
      <c r="O127" s="7">
        <f>+datos!N125</f>
        <v>20</v>
      </c>
      <c r="P127" s="18">
        <f t="shared" si="16"/>
        <v>1.05</v>
      </c>
      <c r="Q127" s="7">
        <f>+datos!O125</f>
        <v>19</v>
      </c>
      <c r="R127" s="18">
        <f t="shared" si="17"/>
        <v>1</v>
      </c>
      <c r="S127" s="7">
        <f>+datos!P125</f>
        <v>13</v>
      </c>
      <c r="T127" s="7">
        <f>+datos!Q125</f>
        <v>2</v>
      </c>
      <c r="U127" s="18">
        <f t="shared" si="18"/>
        <v>0.15</v>
      </c>
      <c r="V127" s="7">
        <f>+datos!S125</f>
        <v>3</v>
      </c>
      <c r="W127" s="18">
        <f t="shared" si="19"/>
        <v>0.16</v>
      </c>
      <c r="X127" s="7">
        <f>+datos!G125</f>
        <v>0</v>
      </c>
      <c r="Y127" s="7">
        <f>+VLOOKUP(datos!$D125,[4]Anual!$A$9:$CP$300,94,FALSE)</f>
        <v>0</v>
      </c>
      <c r="Z127" s="18"/>
      <c r="AA127" s="7">
        <f>+datos!F125</f>
        <v>55</v>
      </c>
      <c r="AB127" s="7">
        <f>+datos!T125</f>
        <v>23</v>
      </c>
      <c r="AC127" s="18">
        <f t="shared" si="20"/>
        <v>0.42</v>
      </c>
    </row>
    <row r="128" spans="1:29" x14ac:dyDescent="0.2">
      <c r="A128" s="2" t="s">
        <v>209</v>
      </c>
      <c r="B128" s="2" t="s">
        <v>260</v>
      </c>
      <c r="C128" s="2" t="s">
        <v>273</v>
      </c>
      <c r="D128" s="7">
        <f>+datos!E126</f>
        <v>88</v>
      </c>
      <c r="E128" s="7">
        <f>+datos!I126</f>
        <v>76</v>
      </c>
      <c r="F128" s="19">
        <f t="shared" si="11"/>
        <v>0.86</v>
      </c>
      <c r="G128" s="7">
        <f>+datos!H126</f>
        <v>46</v>
      </c>
      <c r="H128" s="18">
        <f t="shared" si="12"/>
        <v>0.52</v>
      </c>
      <c r="I128" s="7">
        <f>+datos!J126</f>
        <v>8</v>
      </c>
      <c r="J128" s="8">
        <f t="shared" si="13"/>
        <v>0.11</v>
      </c>
      <c r="K128" s="7">
        <f>+datos!K126</f>
        <v>42</v>
      </c>
      <c r="L128" s="18">
        <f t="shared" si="14"/>
        <v>0.48</v>
      </c>
      <c r="M128" s="7">
        <f>+datos!M126</f>
        <v>37</v>
      </c>
      <c r="N128" s="18">
        <f t="shared" si="15"/>
        <v>0.49</v>
      </c>
      <c r="O128" s="7">
        <f>+datos!N126</f>
        <v>68</v>
      </c>
      <c r="P128" s="18">
        <f t="shared" si="16"/>
        <v>0.89</v>
      </c>
      <c r="Q128" s="7">
        <f>+datos!O126</f>
        <v>78</v>
      </c>
      <c r="R128" s="18">
        <f t="shared" si="17"/>
        <v>1.03</v>
      </c>
      <c r="S128" s="7">
        <f>+datos!P126</f>
        <v>80</v>
      </c>
      <c r="T128" s="7">
        <f>+datos!Q126</f>
        <v>73</v>
      </c>
      <c r="U128" s="18">
        <f t="shared" si="18"/>
        <v>0.91</v>
      </c>
      <c r="V128" s="7">
        <f>+datos!S126</f>
        <v>17</v>
      </c>
      <c r="W128" s="18">
        <f t="shared" si="19"/>
        <v>0.19</v>
      </c>
      <c r="X128" s="7">
        <f>+datos!G126</f>
        <v>0</v>
      </c>
      <c r="Y128" s="7">
        <f>+VLOOKUP(datos!$D126,[4]Anual!$A$9:$CP$300,94,FALSE)</f>
        <v>0</v>
      </c>
      <c r="Z128" s="18"/>
      <c r="AA128" s="7">
        <f>+datos!F126</f>
        <v>109</v>
      </c>
      <c r="AB128" s="7">
        <f>+datos!T126</f>
        <v>101</v>
      </c>
      <c r="AC128" s="18">
        <f t="shared" si="20"/>
        <v>0.93</v>
      </c>
    </row>
    <row r="129" spans="1:29" x14ac:dyDescent="0.2">
      <c r="A129" s="2" t="s">
        <v>209</v>
      </c>
      <c r="B129" s="2" t="s">
        <v>260</v>
      </c>
      <c r="C129" s="2" t="s">
        <v>275</v>
      </c>
      <c r="D129" s="7">
        <f>+datos!E127</f>
        <v>25</v>
      </c>
      <c r="E129" s="7">
        <f>+datos!I127</f>
        <v>26</v>
      </c>
      <c r="F129" s="19">
        <f t="shared" si="11"/>
        <v>1.04</v>
      </c>
      <c r="G129" s="7">
        <f>+datos!H127</f>
        <v>22</v>
      </c>
      <c r="H129" s="18">
        <f t="shared" si="12"/>
        <v>0.88</v>
      </c>
      <c r="I129" s="7">
        <f>+datos!J127</f>
        <v>3</v>
      </c>
      <c r="J129" s="8">
        <f t="shared" si="13"/>
        <v>0.12</v>
      </c>
      <c r="K129" s="7">
        <f>+datos!K127</f>
        <v>13</v>
      </c>
      <c r="L129" s="18">
        <f t="shared" si="14"/>
        <v>0.52</v>
      </c>
      <c r="M129" s="7">
        <f>+datos!M127</f>
        <v>19</v>
      </c>
      <c r="N129" s="18">
        <f t="shared" si="15"/>
        <v>0.73</v>
      </c>
      <c r="O129" s="7">
        <f>+datos!N127</f>
        <v>19</v>
      </c>
      <c r="P129" s="18">
        <f t="shared" si="16"/>
        <v>0.73</v>
      </c>
      <c r="Q129" s="7">
        <f>+datos!O127</f>
        <v>22</v>
      </c>
      <c r="R129" s="18">
        <f t="shared" si="17"/>
        <v>0.85</v>
      </c>
      <c r="S129" s="7">
        <f>+datos!P127</f>
        <v>25</v>
      </c>
      <c r="T129" s="7">
        <f>+datos!Q127</f>
        <v>21</v>
      </c>
      <c r="U129" s="18">
        <f t="shared" si="18"/>
        <v>0.84</v>
      </c>
      <c r="V129" s="7">
        <f>+datos!S127</f>
        <v>1</v>
      </c>
      <c r="W129" s="18">
        <f t="shared" si="19"/>
        <v>0.04</v>
      </c>
      <c r="X129" s="7">
        <f>+datos!G127</f>
        <v>0</v>
      </c>
      <c r="Y129" s="7">
        <f>+VLOOKUP(datos!$D127,[4]Anual!$A$9:$CP$300,94,FALSE)</f>
        <v>0</v>
      </c>
      <c r="Z129" s="18"/>
      <c r="AA129" s="7">
        <f>+datos!F127</f>
        <v>64</v>
      </c>
      <c r="AB129" s="7">
        <f>+datos!T127</f>
        <v>35</v>
      </c>
      <c r="AC129" s="18">
        <f t="shared" si="20"/>
        <v>0.55000000000000004</v>
      </c>
    </row>
    <row r="130" spans="1:29" x14ac:dyDescent="0.2">
      <c r="A130" s="2" t="s">
        <v>209</v>
      </c>
      <c r="B130" s="2" t="s">
        <v>260</v>
      </c>
      <c r="C130" s="2" t="s">
        <v>277</v>
      </c>
      <c r="D130" s="7">
        <f>+datos!E128</f>
        <v>36.666666666666664</v>
      </c>
      <c r="E130" s="7">
        <f>+datos!I128</f>
        <v>28</v>
      </c>
      <c r="F130" s="19">
        <f t="shared" si="11"/>
        <v>0.76</v>
      </c>
      <c r="G130" s="7">
        <f>+datos!H128</f>
        <v>26</v>
      </c>
      <c r="H130" s="18">
        <f t="shared" si="12"/>
        <v>0.71</v>
      </c>
      <c r="I130" s="7">
        <f>+datos!J128</f>
        <v>2</v>
      </c>
      <c r="J130" s="8">
        <f t="shared" si="13"/>
        <v>7.0000000000000007E-2</v>
      </c>
      <c r="K130" s="7">
        <f>+datos!K128</f>
        <v>10</v>
      </c>
      <c r="L130" s="18">
        <f t="shared" si="14"/>
        <v>0.27</v>
      </c>
      <c r="M130" s="7">
        <f>+datos!M128</f>
        <v>26</v>
      </c>
      <c r="N130" s="18">
        <f t="shared" si="15"/>
        <v>0.93</v>
      </c>
      <c r="O130" s="7">
        <f>+datos!N128</f>
        <v>18</v>
      </c>
      <c r="P130" s="18">
        <f t="shared" si="16"/>
        <v>0.64</v>
      </c>
      <c r="Q130" s="7">
        <f>+datos!O128</f>
        <v>21</v>
      </c>
      <c r="R130" s="18">
        <f t="shared" si="17"/>
        <v>0.75</v>
      </c>
      <c r="S130" s="7">
        <f>+datos!P128</f>
        <v>20</v>
      </c>
      <c r="T130" s="7">
        <f>+datos!Q128</f>
        <v>20</v>
      </c>
      <c r="U130" s="18">
        <f t="shared" si="18"/>
        <v>1</v>
      </c>
      <c r="V130" s="7">
        <f>+datos!S128</f>
        <v>13</v>
      </c>
      <c r="W130" s="18">
        <f t="shared" si="19"/>
        <v>0.35</v>
      </c>
      <c r="X130" s="7">
        <f>+datos!G128</f>
        <v>0</v>
      </c>
      <c r="Y130" s="7">
        <f>+VLOOKUP(datos!$D128,[4]Anual!$A$9:$CP$300,94,FALSE)</f>
        <v>0</v>
      </c>
      <c r="Z130" s="18"/>
      <c r="AA130" s="7">
        <f>+datos!F128</f>
        <v>74</v>
      </c>
      <c r="AB130" s="7">
        <f>+datos!T128</f>
        <v>24</v>
      </c>
      <c r="AC130" s="18">
        <f t="shared" si="20"/>
        <v>0.32</v>
      </c>
    </row>
    <row r="131" spans="1:29" x14ac:dyDescent="0.2">
      <c r="A131" s="2" t="s">
        <v>209</v>
      </c>
      <c r="B131" s="2" t="s">
        <v>260</v>
      </c>
      <c r="C131" s="2" t="s">
        <v>279</v>
      </c>
      <c r="D131" s="7">
        <f>+datos!E129</f>
        <v>17</v>
      </c>
      <c r="E131" s="7">
        <f>+datos!I129</f>
        <v>24</v>
      </c>
      <c r="F131" s="19">
        <f t="shared" si="11"/>
        <v>1.41</v>
      </c>
      <c r="G131" s="7">
        <f>+datos!H129</f>
        <v>19</v>
      </c>
      <c r="H131" s="18">
        <f t="shared" si="12"/>
        <v>1.1200000000000001</v>
      </c>
      <c r="I131" s="7">
        <f>+datos!J129</f>
        <v>0</v>
      </c>
      <c r="J131" s="8">
        <f t="shared" si="13"/>
        <v>0</v>
      </c>
      <c r="K131" s="7">
        <f>+datos!K129</f>
        <v>9</v>
      </c>
      <c r="L131" s="18">
        <f t="shared" si="14"/>
        <v>0.53</v>
      </c>
      <c r="M131" s="7">
        <f>+datos!M129</f>
        <v>10</v>
      </c>
      <c r="N131" s="18">
        <f t="shared" si="15"/>
        <v>0.42</v>
      </c>
      <c r="O131" s="7">
        <f>+datos!N129</f>
        <v>25</v>
      </c>
      <c r="P131" s="18">
        <f t="shared" si="16"/>
        <v>1.04</v>
      </c>
      <c r="Q131" s="7">
        <f>+datos!O129</f>
        <v>33</v>
      </c>
      <c r="R131" s="18">
        <f t="shared" si="17"/>
        <v>1.38</v>
      </c>
      <c r="S131" s="7">
        <f>+datos!P129</f>
        <v>12</v>
      </c>
      <c r="T131" s="7">
        <f>+datos!Q129</f>
        <v>7</v>
      </c>
      <c r="U131" s="18">
        <f t="shared" si="18"/>
        <v>0.57999999999999996</v>
      </c>
      <c r="V131" s="7">
        <f>+datos!S129</f>
        <v>7</v>
      </c>
      <c r="W131" s="18">
        <f t="shared" si="19"/>
        <v>0.41</v>
      </c>
      <c r="X131" s="7">
        <f>+datos!G129</f>
        <v>0</v>
      </c>
      <c r="Y131" s="7">
        <f>+VLOOKUP(datos!$D129,[4]Anual!$A$9:$CP$300,94,FALSE)</f>
        <v>0</v>
      </c>
      <c r="Z131" s="18"/>
      <c r="AA131" s="7">
        <f>+datos!F129</f>
        <v>89</v>
      </c>
      <c r="AB131" s="7">
        <f>+datos!T129</f>
        <v>40</v>
      </c>
      <c r="AC131" s="18">
        <f t="shared" si="20"/>
        <v>0.45</v>
      </c>
    </row>
    <row r="132" spans="1:29" x14ac:dyDescent="0.2">
      <c r="A132" s="2" t="s">
        <v>209</v>
      </c>
      <c r="B132" s="2" t="s">
        <v>260</v>
      </c>
      <c r="C132" s="2" t="s">
        <v>281</v>
      </c>
      <c r="D132" s="7">
        <f>+datos!E130</f>
        <v>34</v>
      </c>
      <c r="E132" s="7">
        <f>+datos!I130</f>
        <v>37</v>
      </c>
      <c r="F132" s="19">
        <f t="shared" ref="F132:F184" si="21">IF(D132=0,0,ROUND(E132/D132,2))</f>
        <v>1.0900000000000001</v>
      </c>
      <c r="G132" s="7">
        <f>+datos!H130</f>
        <v>25</v>
      </c>
      <c r="H132" s="18">
        <f t="shared" si="12"/>
        <v>0.74</v>
      </c>
      <c r="I132" s="7">
        <f>+datos!J130</f>
        <v>5</v>
      </c>
      <c r="J132" s="8">
        <f t="shared" si="13"/>
        <v>0.14000000000000001</v>
      </c>
      <c r="K132" s="7">
        <f>+datos!K130</f>
        <v>23</v>
      </c>
      <c r="L132" s="18">
        <f t="shared" si="14"/>
        <v>0.68</v>
      </c>
      <c r="M132" s="7">
        <f>+datos!M130</f>
        <v>32</v>
      </c>
      <c r="N132" s="18">
        <f t="shared" si="15"/>
        <v>0.86</v>
      </c>
      <c r="O132" s="7">
        <f>+datos!N130</f>
        <v>36</v>
      </c>
      <c r="P132" s="18">
        <f t="shared" si="16"/>
        <v>0.97</v>
      </c>
      <c r="Q132" s="7">
        <f>+datos!O130</f>
        <v>45</v>
      </c>
      <c r="R132" s="18">
        <f t="shared" si="17"/>
        <v>1.22</v>
      </c>
      <c r="S132" s="7">
        <f>+datos!P130</f>
        <v>29</v>
      </c>
      <c r="T132" s="7">
        <f>+datos!Q130</f>
        <v>22</v>
      </c>
      <c r="U132" s="18">
        <f t="shared" si="18"/>
        <v>0.76</v>
      </c>
      <c r="V132" s="7">
        <f>+datos!S130</f>
        <v>16</v>
      </c>
      <c r="W132" s="18">
        <f t="shared" si="19"/>
        <v>0.47</v>
      </c>
      <c r="X132" s="7">
        <f>+datos!G130</f>
        <v>0</v>
      </c>
      <c r="Y132" s="7">
        <f>+VLOOKUP(datos!$D130,[4]Anual!$A$9:$CP$300,94,FALSE)</f>
        <v>0</v>
      </c>
      <c r="Z132" s="18"/>
      <c r="AA132" s="7">
        <f>+datos!F130</f>
        <v>64</v>
      </c>
      <c r="AB132" s="7">
        <f>+datos!T130</f>
        <v>61</v>
      </c>
      <c r="AC132" s="18">
        <f t="shared" si="20"/>
        <v>0.95</v>
      </c>
    </row>
    <row r="133" spans="1:29" x14ac:dyDescent="0.2">
      <c r="A133" s="2" t="s">
        <v>209</v>
      </c>
      <c r="B133" s="2" t="s">
        <v>260</v>
      </c>
      <c r="C133" s="2" t="s">
        <v>283</v>
      </c>
      <c r="D133" s="7">
        <f>+datos!E131</f>
        <v>160.33333333333334</v>
      </c>
      <c r="E133" s="7">
        <f>+datos!I131</f>
        <v>160</v>
      </c>
      <c r="F133" s="19">
        <f t="shared" si="21"/>
        <v>1</v>
      </c>
      <c r="G133" s="7">
        <f>+datos!H131</f>
        <v>127</v>
      </c>
      <c r="H133" s="18">
        <f t="shared" ref="H133:H185" si="22">+IF(D133=0,0,ROUND(G133/D133,2))</f>
        <v>0.79</v>
      </c>
      <c r="I133" s="7">
        <f>+datos!J131</f>
        <v>19</v>
      </c>
      <c r="J133" s="8">
        <f t="shared" ref="J133:J185" si="23">IF(E133=0,0,ROUND(I133/E133,2))</f>
        <v>0.12</v>
      </c>
      <c r="K133" s="7">
        <f>+datos!K131</f>
        <v>118</v>
      </c>
      <c r="L133" s="18">
        <f t="shared" ref="L133:L185" si="24">IF(D133=0,0,ROUND(K133/D133,2))</f>
        <v>0.74</v>
      </c>
      <c r="M133" s="7">
        <f>+datos!M131</f>
        <v>152</v>
      </c>
      <c r="N133" s="18">
        <f t="shared" ref="N133:N185" si="25">IF(E133=0,0,ROUND(M133/E133,2))</f>
        <v>0.95</v>
      </c>
      <c r="O133" s="7">
        <f>+datos!N131</f>
        <v>160</v>
      </c>
      <c r="P133" s="18">
        <f t="shared" ref="P133:P185" si="26">IF(E133=0,0,ROUND(O133/E133,2))</f>
        <v>1</v>
      </c>
      <c r="Q133" s="7">
        <f>+datos!O131</f>
        <v>240</v>
      </c>
      <c r="R133" s="18">
        <f t="shared" ref="R133:R185" si="27">IF(E133=0,0,ROUND(Q133/E133,2))</f>
        <v>1.5</v>
      </c>
      <c r="S133" s="7">
        <f>+datos!P131</f>
        <v>149</v>
      </c>
      <c r="T133" s="7">
        <f>+datos!Q131</f>
        <v>144</v>
      </c>
      <c r="U133" s="18">
        <f t="shared" ref="U133:U185" si="28">IF(S133=0,0,ROUND(T133/S133,2))</f>
        <v>0.97</v>
      </c>
      <c r="V133" s="7">
        <f>+datos!S131</f>
        <v>134</v>
      </c>
      <c r="W133" s="18">
        <f t="shared" ref="W133:W185" si="29">IF(D133=0,0,ROUND(V133/D133,2))</f>
        <v>0.84</v>
      </c>
      <c r="X133" s="7">
        <f>+datos!G131</f>
        <v>0</v>
      </c>
      <c r="Y133" s="7">
        <f>+VLOOKUP(datos!$D131,[4]Anual!$A$9:$CP$300,94,FALSE)</f>
        <v>0</v>
      </c>
      <c r="Z133" s="18"/>
      <c r="AA133" s="7">
        <f>+datos!F131</f>
        <v>215</v>
      </c>
      <c r="AB133" s="7">
        <f>+datos!T131</f>
        <v>251</v>
      </c>
      <c r="AC133" s="18">
        <f t="shared" ref="AC133:AC185" si="30">IF(AA133=0,0,ROUND(AB133/AA133,2))</f>
        <v>1.17</v>
      </c>
    </row>
    <row r="134" spans="1:29" x14ac:dyDescent="0.2">
      <c r="A134" s="2" t="s">
        <v>209</v>
      </c>
      <c r="B134" s="2" t="s">
        <v>260</v>
      </c>
      <c r="C134" s="2" t="s">
        <v>260</v>
      </c>
      <c r="D134" s="7">
        <f>+datos!E132</f>
        <v>318.33333333333331</v>
      </c>
      <c r="E134" s="7">
        <f>+datos!I132</f>
        <v>289</v>
      </c>
      <c r="F134" s="19">
        <f t="shared" si="21"/>
        <v>0.91</v>
      </c>
      <c r="G134" s="7">
        <f>+datos!H132</f>
        <v>194</v>
      </c>
      <c r="H134" s="18">
        <f t="shared" si="22"/>
        <v>0.61</v>
      </c>
      <c r="I134" s="7">
        <f>+datos!J132</f>
        <v>31</v>
      </c>
      <c r="J134" s="8">
        <f t="shared" si="23"/>
        <v>0.11</v>
      </c>
      <c r="K134" s="7">
        <f>+datos!K132</f>
        <v>185</v>
      </c>
      <c r="L134" s="18">
        <f t="shared" si="24"/>
        <v>0.57999999999999996</v>
      </c>
      <c r="M134" s="7">
        <f>+datos!M132</f>
        <v>146</v>
      </c>
      <c r="N134" s="18">
        <f t="shared" si="25"/>
        <v>0.51</v>
      </c>
      <c r="O134" s="7">
        <f>+datos!N132</f>
        <v>265</v>
      </c>
      <c r="P134" s="18">
        <f t="shared" si="26"/>
        <v>0.92</v>
      </c>
      <c r="Q134" s="7">
        <f>+datos!O132</f>
        <v>300</v>
      </c>
      <c r="R134" s="18">
        <f t="shared" si="27"/>
        <v>1.04</v>
      </c>
      <c r="S134" s="7">
        <f>+datos!P132</f>
        <v>143</v>
      </c>
      <c r="T134" s="7">
        <f>+datos!Q132</f>
        <v>80</v>
      </c>
      <c r="U134" s="18">
        <f t="shared" si="28"/>
        <v>0.56000000000000005</v>
      </c>
      <c r="V134" s="7">
        <f>+datos!S132</f>
        <v>103</v>
      </c>
      <c r="W134" s="18">
        <f t="shared" si="29"/>
        <v>0.32</v>
      </c>
      <c r="X134" s="7">
        <f>+datos!G132</f>
        <v>697</v>
      </c>
      <c r="Y134" s="7">
        <f>+VLOOKUP(datos!$D132,[4]Anual!$A$9:$CP$300,94,FALSE)</f>
        <v>362</v>
      </c>
      <c r="Z134" s="18">
        <f>IF(X134=0,0,ROUND(Y134/X134,2))</f>
        <v>0.52</v>
      </c>
      <c r="AA134" s="7">
        <f>+datos!F132</f>
        <v>404</v>
      </c>
      <c r="AB134" s="7">
        <f>+datos!T132</f>
        <v>345</v>
      </c>
      <c r="AC134" s="18">
        <f t="shared" si="30"/>
        <v>0.85</v>
      </c>
    </row>
    <row r="135" spans="1:29" x14ac:dyDescent="0.2">
      <c r="A135" s="2" t="s">
        <v>209</v>
      </c>
      <c r="B135" s="2" t="s">
        <v>260</v>
      </c>
      <c r="C135" s="2" t="s">
        <v>286</v>
      </c>
      <c r="D135" s="7">
        <f>+datos!E133</f>
        <v>69</v>
      </c>
      <c r="E135" s="7">
        <f>+datos!I133</f>
        <v>70</v>
      </c>
      <c r="F135" s="19">
        <f t="shared" si="21"/>
        <v>1.01</v>
      </c>
      <c r="G135" s="7">
        <f>+datos!H133</f>
        <v>38</v>
      </c>
      <c r="H135" s="18">
        <f t="shared" si="22"/>
        <v>0.55000000000000004</v>
      </c>
      <c r="I135" s="7">
        <f>+datos!J133</f>
        <v>6</v>
      </c>
      <c r="J135" s="8">
        <f t="shared" si="23"/>
        <v>0.09</v>
      </c>
      <c r="K135" s="7">
        <f>+datos!K133</f>
        <v>42</v>
      </c>
      <c r="L135" s="18">
        <f t="shared" si="24"/>
        <v>0.61</v>
      </c>
      <c r="M135" s="7">
        <f>+datos!M133</f>
        <v>18</v>
      </c>
      <c r="N135" s="18">
        <f t="shared" si="25"/>
        <v>0.26</v>
      </c>
      <c r="O135" s="7">
        <f>+datos!N133</f>
        <v>55</v>
      </c>
      <c r="P135" s="18">
        <f t="shared" si="26"/>
        <v>0.79</v>
      </c>
      <c r="Q135" s="7">
        <f>+datos!O133</f>
        <v>63</v>
      </c>
      <c r="R135" s="18">
        <f t="shared" si="27"/>
        <v>0.9</v>
      </c>
      <c r="S135" s="7">
        <f>+datos!P133</f>
        <v>47</v>
      </c>
      <c r="T135" s="7">
        <f>+datos!Q133</f>
        <v>16</v>
      </c>
      <c r="U135" s="18">
        <f t="shared" si="28"/>
        <v>0.34</v>
      </c>
      <c r="V135" s="7">
        <f>+datos!S133</f>
        <v>0</v>
      </c>
      <c r="W135" s="18">
        <f t="shared" si="29"/>
        <v>0</v>
      </c>
      <c r="X135" s="7">
        <f>+datos!G133</f>
        <v>0</v>
      </c>
      <c r="Y135" s="7">
        <f>+VLOOKUP(datos!$D133,[4]Anual!$A$9:$CP$300,94,FALSE)</f>
        <v>0</v>
      </c>
      <c r="Z135" s="18"/>
      <c r="AA135" s="7">
        <f>+datos!F133</f>
        <v>104</v>
      </c>
      <c r="AB135" s="7">
        <f>+datos!T133</f>
        <v>18</v>
      </c>
      <c r="AC135" s="18">
        <f t="shared" si="30"/>
        <v>0.17</v>
      </c>
    </row>
    <row r="136" spans="1:29" x14ac:dyDescent="0.2">
      <c r="A136" s="2" t="s">
        <v>209</v>
      </c>
      <c r="B136" s="2" t="s">
        <v>260</v>
      </c>
      <c r="C136" s="2" t="s">
        <v>288</v>
      </c>
      <c r="D136" s="7">
        <f>+datos!E134</f>
        <v>99</v>
      </c>
      <c r="E136" s="7">
        <f>+datos!I134</f>
        <v>69</v>
      </c>
      <c r="F136" s="19">
        <f t="shared" si="21"/>
        <v>0.7</v>
      </c>
      <c r="G136" s="7">
        <f>+datos!H134</f>
        <v>46</v>
      </c>
      <c r="H136" s="18">
        <f t="shared" si="22"/>
        <v>0.46</v>
      </c>
      <c r="I136" s="7">
        <f>+datos!J134</f>
        <v>9</v>
      </c>
      <c r="J136" s="8">
        <f t="shared" si="23"/>
        <v>0.13</v>
      </c>
      <c r="K136" s="7">
        <f>+datos!K134</f>
        <v>55</v>
      </c>
      <c r="L136" s="18">
        <f t="shared" si="24"/>
        <v>0.56000000000000005</v>
      </c>
      <c r="M136" s="7">
        <f>+datos!M134</f>
        <v>83</v>
      </c>
      <c r="N136" s="18">
        <f t="shared" si="25"/>
        <v>1.2</v>
      </c>
      <c r="O136" s="7">
        <f>+datos!N134</f>
        <v>60</v>
      </c>
      <c r="P136" s="18">
        <f t="shared" si="26"/>
        <v>0.87</v>
      </c>
      <c r="Q136" s="7">
        <f>+datos!O134</f>
        <v>122</v>
      </c>
      <c r="R136" s="18">
        <f t="shared" si="27"/>
        <v>1.77</v>
      </c>
      <c r="S136" s="7">
        <f>+datos!P134</f>
        <v>73</v>
      </c>
      <c r="T136" s="7">
        <f>+datos!Q134</f>
        <v>60</v>
      </c>
      <c r="U136" s="18">
        <f t="shared" si="28"/>
        <v>0.82</v>
      </c>
      <c r="V136" s="7">
        <f>+datos!S134</f>
        <v>15</v>
      </c>
      <c r="W136" s="18">
        <f t="shared" si="29"/>
        <v>0.15</v>
      </c>
      <c r="X136" s="7">
        <f>+datos!G134</f>
        <v>0</v>
      </c>
      <c r="Y136" s="7">
        <f>+VLOOKUP(datos!$D134,[4]Anual!$A$9:$CP$300,94,FALSE)</f>
        <v>0</v>
      </c>
      <c r="Z136" s="18"/>
      <c r="AA136" s="7">
        <f>+datos!F134</f>
        <v>126</v>
      </c>
      <c r="AB136" s="7">
        <f>+datos!T134</f>
        <v>107</v>
      </c>
      <c r="AC136" s="18">
        <f t="shared" si="30"/>
        <v>0.85</v>
      </c>
    </row>
    <row r="137" spans="1:29" x14ac:dyDescent="0.2">
      <c r="A137" s="2" t="s">
        <v>209</v>
      </c>
      <c r="B137" s="2" t="s">
        <v>260</v>
      </c>
      <c r="C137" s="2" t="s">
        <v>290</v>
      </c>
      <c r="D137" s="7">
        <f>+datos!E135</f>
        <v>53</v>
      </c>
      <c r="E137" s="7">
        <f>+datos!I135</f>
        <v>66</v>
      </c>
      <c r="F137" s="19">
        <f t="shared" si="21"/>
        <v>1.25</v>
      </c>
      <c r="G137" s="7">
        <f>+datos!H135</f>
        <v>52</v>
      </c>
      <c r="H137" s="18">
        <f t="shared" si="22"/>
        <v>0.98</v>
      </c>
      <c r="I137" s="7">
        <f>+datos!J135</f>
        <v>8</v>
      </c>
      <c r="J137" s="8">
        <f t="shared" si="23"/>
        <v>0.12</v>
      </c>
      <c r="K137" s="7">
        <f>+datos!K135</f>
        <v>35</v>
      </c>
      <c r="L137" s="18">
        <f t="shared" si="24"/>
        <v>0.66</v>
      </c>
      <c r="M137" s="7">
        <f>+datos!M135</f>
        <v>37</v>
      </c>
      <c r="N137" s="18">
        <f t="shared" si="25"/>
        <v>0.56000000000000005</v>
      </c>
      <c r="O137" s="7">
        <f>+datos!N135</f>
        <v>38</v>
      </c>
      <c r="P137" s="18">
        <f t="shared" si="26"/>
        <v>0.57999999999999996</v>
      </c>
      <c r="Q137" s="7">
        <f>+datos!O135</f>
        <v>36</v>
      </c>
      <c r="R137" s="18">
        <f t="shared" si="27"/>
        <v>0.55000000000000004</v>
      </c>
      <c r="S137" s="7">
        <f>+datos!P135</f>
        <v>43</v>
      </c>
      <c r="T137" s="7">
        <f>+datos!Q135</f>
        <v>35</v>
      </c>
      <c r="U137" s="18">
        <f t="shared" si="28"/>
        <v>0.81</v>
      </c>
      <c r="V137" s="7">
        <f>+datos!S135</f>
        <v>2</v>
      </c>
      <c r="W137" s="18">
        <f t="shared" si="29"/>
        <v>0.04</v>
      </c>
      <c r="X137" s="7">
        <f>+datos!G135</f>
        <v>0</v>
      </c>
      <c r="Y137" s="7">
        <f>+VLOOKUP(datos!$D135,[4]Anual!$A$9:$CP$300,94,FALSE)</f>
        <v>0</v>
      </c>
      <c r="Z137" s="18"/>
      <c r="AA137" s="7">
        <f>+datos!F135</f>
        <v>95</v>
      </c>
      <c r="AB137" s="7">
        <f>+datos!T135</f>
        <v>29</v>
      </c>
      <c r="AC137" s="18">
        <f t="shared" si="30"/>
        <v>0.31</v>
      </c>
    </row>
    <row r="138" spans="1:29" x14ac:dyDescent="0.2">
      <c r="A138" s="2" t="s">
        <v>209</v>
      </c>
      <c r="B138" s="2" t="s">
        <v>260</v>
      </c>
      <c r="C138" s="2" t="s">
        <v>292</v>
      </c>
      <c r="D138" s="7">
        <f>+datos!E136</f>
        <v>49</v>
      </c>
      <c r="E138" s="7">
        <f>+datos!I136</f>
        <v>75</v>
      </c>
      <c r="F138" s="19">
        <f t="shared" si="21"/>
        <v>1.53</v>
      </c>
      <c r="G138" s="7">
        <f>+datos!H136</f>
        <v>59</v>
      </c>
      <c r="H138" s="18">
        <f t="shared" si="22"/>
        <v>1.2</v>
      </c>
      <c r="I138" s="7">
        <f>+datos!J136</f>
        <v>10</v>
      </c>
      <c r="J138" s="8">
        <f t="shared" si="23"/>
        <v>0.13</v>
      </c>
      <c r="K138" s="7">
        <f>+datos!K136</f>
        <v>51</v>
      </c>
      <c r="L138" s="18">
        <f t="shared" si="24"/>
        <v>1.04</v>
      </c>
      <c r="M138" s="7">
        <f>+datos!M136</f>
        <v>65</v>
      </c>
      <c r="N138" s="18">
        <f t="shared" si="25"/>
        <v>0.87</v>
      </c>
      <c r="O138" s="7">
        <f>+datos!N136</f>
        <v>64</v>
      </c>
      <c r="P138" s="18">
        <f t="shared" si="26"/>
        <v>0.85</v>
      </c>
      <c r="Q138" s="7">
        <f>+datos!O136</f>
        <v>67</v>
      </c>
      <c r="R138" s="18">
        <f t="shared" si="27"/>
        <v>0.89</v>
      </c>
      <c r="S138" s="7">
        <f>+datos!P136</f>
        <v>57</v>
      </c>
      <c r="T138" s="7">
        <f>+datos!Q136</f>
        <v>34</v>
      </c>
      <c r="U138" s="18">
        <f t="shared" si="28"/>
        <v>0.6</v>
      </c>
      <c r="V138" s="7">
        <f>+datos!S136</f>
        <v>47</v>
      </c>
      <c r="W138" s="18">
        <f t="shared" si="29"/>
        <v>0.96</v>
      </c>
      <c r="X138" s="7">
        <f>+datos!G136</f>
        <v>0</v>
      </c>
      <c r="Y138" s="7">
        <f>+VLOOKUP(datos!$D136,[4]Anual!$A$9:$CP$300,94,FALSE)</f>
        <v>0</v>
      </c>
      <c r="Z138" s="18"/>
      <c r="AA138" s="7">
        <f>+datos!F136</f>
        <v>72</v>
      </c>
      <c r="AB138" s="7">
        <f>+datos!T136</f>
        <v>89</v>
      </c>
      <c r="AC138" s="18">
        <f t="shared" si="30"/>
        <v>1.24</v>
      </c>
    </row>
    <row r="139" spans="1:29" x14ac:dyDescent="0.2">
      <c r="A139" s="2" t="s">
        <v>209</v>
      </c>
      <c r="B139" s="2" t="s">
        <v>260</v>
      </c>
      <c r="C139" s="2" t="s">
        <v>294</v>
      </c>
      <c r="D139" s="7">
        <f>+datos!E137</f>
        <v>80.666666666666671</v>
      </c>
      <c r="E139" s="7">
        <f>+datos!I137</f>
        <v>127</v>
      </c>
      <c r="F139" s="19">
        <f t="shared" si="21"/>
        <v>1.57</v>
      </c>
      <c r="G139" s="7">
        <f>+datos!H137</f>
        <v>91</v>
      </c>
      <c r="H139" s="18">
        <f t="shared" si="22"/>
        <v>1.1299999999999999</v>
      </c>
      <c r="I139" s="7">
        <f>+datos!J137</f>
        <v>14</v>
      </c>
      <c r="J139" s="8">
        <f t="shared" si="23"/>
        <v>0.11</v>
      </c>
      <c r="K139" s="7">
        <f>+datos!K137</f>
        <v>34</v>
      </c>
      <c r="L139" s="18">
        <f t="shared" si="24"/>
        <v>0.42</v>
      </c>
      <c r="M139" s="7">
        <f>+datos!M137</f>
        <v>44</v>
      </c>
      <c r="N139" s="18">
        <f t="shared" si="25"/>
        <v>0.35</v>
      </c>
      <c r="O139" s="7">
        <f>+datos!N137</f>
        <v>59</v>
      </c>
      <c r="P139" s="18">
        <f t="shared" si="26"/>
        <v>0.46</v>
      </c>
      <c r="Q139" s="7">
        <f>+datos!O137</f>
        <v>14</v>
      </c>
      <c r="R139" s="18">
        <f t="shared" si="27"/>
        <v>0.11</v>
      </c>
      <c r="S139" s="7">
        <f>+datos!P137</f>
        <v>50</v>
      </c>
      <c r="T139" s="7">
        <f>+datos!Q137</f>
        <v>44</v>
      </c>
      <c r="U139" s="18">
        <f t="shared" si="28"/>
        <v>0.88</v>
      </c>
      <c r="V139" s="7">
        <f>+datos!S137</f>
        <v>0</v>
      </c>
      <c r="W139" s="18">
        <f t="shared" si="29"/>
        <v>0</v>
      </c>
      <c r="X139" s="7">
        <f>+datos!G137</f>
        <v>0</v>
      </c>
      <c r="Y139" s="7">
        <f>+VLOOKUP(datos!$D137,[4]Anual!$A$9:$CP$300,94,FALSE)</f>
        <v>0</v>
      </c>
      <c r="Z139" s="18"/>
      <c r="AA139" s="7">
        <f>+datos!F137</f>
        <v>122</v>
      </c>
      <c r="AB139" s="7">
        <f>+datos!T137</f>
        <v>46</v>
      </c>
      <c r="AC139" s="18">
        <f t="shared" si="30"/>
        <v>0.38</v>
      </c>
    </row>
    <row r="140" spans="1:29" x14ac:dyDescent="0.2">
      <c r="A140" s="2" t="s">
        <v>209</v>
      </c>
      <c r="B140" s="2" t="s">
        <v>260</v>
      </c>
      <c r="C140" s="2" t="s">
        <v>296</v>
      </c>
      <c r="D140" s="7">
        <f>+datos!E138</f>
        <v>34.666666666666664</v>
      </c>
      <c r="E140" s="7">
        <f>+datos!I138</f>
        <v>55</v>
      </c>
      <c r="F140" s="19">
        <f t="shared" si="21"/>
        <v>1.59</v>
      </c>
      <c r="G140" s="7">
        <f>+datos!H138</f>
        <v>40</v>
      </c>
      <c r="H140" s="18">
        <f t="shared" si="22"/>
        <v>1.1499999999999999</v>
      </c>
      <c r="I140" s="7">
        <f>+datos!J138</f>
        <v>3</v>
      </c>
      <c r="J140" s="8">
        <f t="shared" si="23"/>
        <v>0.05</v>
      </c>
      <c r="K140" s="7">
        <f>+datos!K138</f>
        <v>24</v>
      </c>
      <c r="L140" s="18">
        <f t="shared" si="24"/>
        <v>0.69</v>
      </c>
      <c r="M140" s="7">
        <f>+datos!M138</f>
        <v>23</v>
      </c>
      <c r="N140" s="18">
        <f t="shared" si="25"/>
        <v>0.42</v>
      </c>
      <c r="O140" s="7">
        <f>+datos!N138</f>
        <v>53</v>
      </c>
      <c r="P140" s="18">
        <f t="shared" si="26"/>
        <v>0.96</v>
      </c>
      <c r="Q140" s="7">
        <f>+datos!O138</f>
        <v>70</v>
      </c>
      <c r="R140" s="18">
        <f t="shared" si="27"/>
        <v>1.27</v>
      </c>
      <c r="S140" s="7">
        <f>+datos!P138</f>
        <v>38</v>
      </c>
      <c r="T140" s="7">
        <f>+datos!Q138</f>
        <v>25</v>
      </c>
      <c r="U140" s="18">
        <f t="shared" si="28"/>
        <v>0.66</v>
      </c>
      <c r="V140" s="7">
        <f>+datos!S138</f>
        <v>3</v>
      </c>
      <c r="W140" s="18">
        <f t="shared" si="29"/>
        <v>0.09</v>
      </c>
      <c r="X140" s="7">
        <f>+datos!G138</f>
        <v>0</v>
      </c>
      <c r="Y140" s="7">
        <f>+VLOOKUP(datos!$D138,[4]Anual!$A$9:$CP$300,94,FALSE)</f>
        <v>0</v>
      </c>
      <c r="Z140" s="18"/>
      <c r="AA140" s="7">
        <f>+datos!F138</f>
        <v>65</v>
      </c>
      <c r="AB140" s="7">
        <f>+datos!T138</f>
        <v>58</v>
      </c>
      <c r="AC140" s="18">
        <f t="shared" si="30"/>
        <v>0.89</v>
      </c>
    </row>
    <row r="141" spans="1:29" x14ac:dyDescent="0.2">
      <c r="A141" s="2" t="s">
        <v>209</v>
      </c>
      <c r="B141" s="2" t="s">
        <v>260</v>
      </c>
      <c r="C141" s="2" t="s">
        <v>298</v>
      </c>
      <c r="D141" s="7">
        <f>+datos!E139</f>
        <v>56</v>
      </c>
      <c r="E141" s="7">
        <f>+datos!I139</f>
        <v>44</v>
      </c>
      <c r="F141" s="19">
        <f t="shared" si="21"/>
        <v>0.79</v>
      </c>
      <c r="G141" s="7">
        <f>+datos!H139</f>
        <v>27</v>
      </c>
      <c r="H141" s="18">
        <f t="shared" si="22"/>
        <v>0.48</v>
      </c>
      <c r="I141" s="7">
        <f>+datos!J139</f>
        <v>3</v>
      </c>
      <c r="J141" s="8">
        <f t="shared" si="23"/>
        <v>7.0000000000000007E-2</v>
      </c>
      <c r="K141" s="7">
        <f>+datos!K139</f>
        <v>18</v>
      </c>
      <c r="L141" s="18">
        <f t="shared" si="24"/>
        <v>0.32</v>
      </c>
      <c r="M141" s="7">
        <f>+datos!M139</f>
        <v>31</v>
      </c>
      <c r="N141" s="18">
        <f t="shared" si="25"/>
        <v>0.7</v>
      </c>
      <c r="O141" s="7">
        <f>+datos!N139</f>
        <v>36</v>
      </c>
      <c r="P141" s="18">
        <f t="shared" si="26"/>
        <v>0.82</v>
      </c>
      <c r="Q141" s="7">
        <f>+datos!O139</f>
        <v>43</v>
      </c>
      <c r="R141" s="18">
        <f t="shared" si="27"/>
        <v>0.98</v>
      </c>
      <c r="S141" s="7">
        <f>+datos!P139</f>
        <v>34</v>
      </c>
      <c r="T141" s="7">
        <f>+datos!Q139</f>
        <v>28</v>
      </c>
      <c r="U141" s="18">
        <f t="shared" si="28"/>
        <v>0.82</v>
      </c>
      <c r="V141" s="7">
        <f>+datos!S139</f>
        <v>0</v>
      </c>
      <c r="W141" s="18">
        <f t="shared" si="29"/>
        <v>0</v>
      </c>
      <c r="X141" s="7">
        <f>+datos!G139</f>
        <v>0</v>
      </c>
      <c r="Y141" s="7">
        <f>+VLOOKUP(datos!$D139,[4]Anual!$A$9:$CP$300,94,FALSE)</f>
        <v>0</v>
      </c>
      <c r="Z141" s="18"/>
      <c r="AA141" s="7">
        <f>+datos!F139</f>
        <v>114</v>
      </c>
      <c r="AB141" s="7">
        <f>+datos!T139</f>
        <v>43</v>
      </c>
      <c r="AC141" s="18">
        <f t="shared" si="30"/>
        <v>0.38</v>
      </c>
    </row>
    <row r="142" spans="1:29" x14ac:dyDescent="0.2">
      <c r="A142" s="2" t="s">
        <v>209</v>
      </c>
      <c r="B142" s="2" t="s">
        <v>260</v>
      </c>
      <c r="C142" s="2" t="s">
        <v>300</v>
      </c>
      <c r="D142" s="7">
        <f>+datos!E140</f>
        <v>80.666666666666671</v>
      </c>
      <c r="E142" s="7">
        <f>+datos!I140</f>
        <v>79</v>
      </c>
      <c r="F142" s="19">
        <f t="shared" si="21"/>
        <v>0.98</v>
      </c>
      <c r="G142" s="7">
        <f>+datos!H140</f>
        <v>51</v>
      </c>
      <c r="H142" s="18">
        <f t="shared" si="22"/>
        <v>0.63</v>
      </c>
      <c r="I142" s="7">
        <f>+datos!J140</f>
        <v>13</v>
      </c>
      <c r="J142" s="8">
        <f t="shared" si="23"/>
        <v>0.16</v>
      </c>
      <c r="K142" s="7">
        <f>+datos!K140</f>
        <v>55</v>
      </c>
      <c r="L142" s="18">
        <f t="shared" si="24"/>
        <v>0.68</v>
      </c>
      <c r="M142" s="7">
        <f>+datos!M140</f>
        <v>52</v>
      </c>
      <c r="N142" s="18">
        <f t="shared" si="25"/>
        <v>0.66</v>
      </c>
      <c r="O142" s="7">
        <f>+datos!N140</f>
        <v>68</v>
      </c>
      <c r="P142" s="18">
        <f t="shared" si="26"/>
        <v>0.86</v>
      </c>
      <c r="Q142" s="7">
        <f>+datos!O140</f>
        <v>73</v>
      </c>
      <c r="R142" s="18">
        <f t="shared" si="27"/>
        <v>0.92</v>
      </c>
      <c r="S142" s="7">
        <f>+datos!P140</f>
        <v>54</v>
      </c>
      <c r="T142" s="7">
        <f>+datos!Q140</f>
        <v>44</v>
      </c>
      <c r="U142" s="18">
        <f t="shared" si="28"/>
        <v>0.81</v>
      </c>
      <c r="V142" s="7">
        <f>+datos!S140</f>
        <v>53</v>
      </c>
      <c r="W142" s="18">
        <f t="shared" si="29"/>
        <v>0.66</v>
      </c>
      <c r="X142" s="7">
        <f>+datos!G140</f>
        <v>0</v>
      </c>
      <c r="Y142" s="7">
        <f>+VLOOKUP(datos!$D140,[4]Anual!$A$9:$CP$300,94,FALSE)</f>
        <v>0</v>
      </c>
      <c r="Z142" s="18"/>
      <c r="AA142" s="7">
        <f>+datos!F140</f>
        <v>123</v>
      </c>
      <c r="AB142" s="7">
        <f>+datos!T140</f>
        <v>83</v>
      </c>
      <c r="AC142" s="18">
        <f t="shared" si="30"/>
        <v>0.67</v>
      </c>
    </row>
    <row r="143" spans="1:29" x14ac:dyDescent="0.2">
      <c r="A143" s="2" t="s">
        <v>209</v>
      </c>
      <c r="B143" s="2" t="s">
        <v>302</v>
      </c>
      <c r="C143" s="2" t="s">
        <v>303</v>
      </c>
      <c r="D143" s="7">
        <f>+datos!E141</f>
        <v>11.666666666666666</v>
      </c>
      <c r="E143" s="7">
        <f>+datos!I141</f>
        <v>14</v>
      </c>
      <c r="F143" s="19">
        <f t="shared" si="21"/>
        <v>1.2</v>
      </c>
      <c r="G143" s="7">
        <f>+datos!H141</f>
        <v>14</v>
      </c>
      <c r="H143" s="18">
        <f t="shared" si="22"/>
        <v>1.2</v>
      </c>
      <c r="I143" s="7">
        <f>+datos!J141</f>
        <v>0</v>
      </c>
      <c r="J143" s="8">
        <f t="shared" si="23"/>
        <v>0</v>
      </c>
      <c r="K143" s="7">
        <f>+datos!K141</f>
        <v>11</v>
      </c>
      <c r="L143" s="18">
        <f t="shared" si="24"/>
        <v>0.94</v>
      </c>
      <c r="M143" s="7">
        <f>+datos!M141</f>
        <v>23</v>
      </c>
      <c r="N143" s="18">
        <f t="shared" si="25"/>
        <v>1.64</v>
      </c>
      <c r="O143" s="7">
        <f>+datos!N141</f>
        <v>14</v>
      </c>
      <c r="P143" s="18">
        <f t="shared" si="26"/>
        <v>1</v>
      </c>
      <c r="Q143" s="7">
        <f>+datos!O141</f>
        <v>11</v>
      </c>
      <c r="R143" s="18">
        <f t="shared" si="27"/>
        <v>0.79</v>
      </c>
      <c r="S143" s="7">
        <f>+datos!P141</f>
        <v>16</v>
      </c>
      <c r="T143" s="7">
        <f>+datos!Q141</f>
        <v>15</v>
      </c>
      <c r="U143" s="18">
        <f t="shared" si="28"/>
        <v>0.94</v>
      </c>
      <c r="V143" s="7">
        <f>+datos!S141</f>
        <v>11</v>
      </c>
      <c r="W143" s="18">
        <f t="shared" si="29"/>
        <v>0.94</v>
      </c>
      <c r="X143" s="7">
        <f>+datos!G141</f>
        <v>0</v>
      </c>
      <c r="Y143" s="7">
        <f>+VLOOKUP(datos!$D141,[4]Anual!$A$9:$CP$300,94,FALSE)</f>
        <v>0</v>
      </c>
      <c r="Z143" s="18"/>
      <c r="AA143" s="7">
        <f>+datos!F141</f>
        <v>50</v>
      </c>
      <c r="AB143" s="7">
        <f>+datos!T141</f>
        <v>73</v>
      </c>
      <c r="AC143" s="18">
        <f t="shared" si="30"/>
        <v>1.46</v>
      </c>
    </row>
    <row r="144" spans="1:29" x14ac:dyDescent="0.2">
      <c r="A144" s="2" t="s">
        <v>209</v>
      </c>
      <c r="B144" s="2" t="s">
        <v>302</v>
      </c>
      <c r="C144" s="2" t="s">
        <v>305</v>
      </c>
      <c r="D144" s="7">
        <f>+datos!E142</f>
        <v>27.666666666666668</v>
      </c>
      <c r="E144" s="7">
        <f>+datos!I142</f>
        <v>41</v>
      </c>
      <c r="F144" s="19">
        <f t="shared" si="21"/>
        <v>1.48</v>
      </c>
      <c r="G144" s="7">
        <f>+datos!H142</f>
        <v>22</v>
      </c>
      <c r="H144" s="18">
        <f t="shared" si="22"/>
        <v>0.8</v>
      </c>
      <c r="I144" s="7">
        <f>+datos!J142</f>
        <v>8</v>
      </c>
      <c r="J144" s="8">
        <f t="shared" si="23"/>
        <v>0.2</v>
      </c>
      <c r="K144" s="7">
        <f>+datos!K142</f>
        <v>23</v>
      </c>
      <c r="L144" s="18">
        <f t="shared" si="24"/>
        <v>0.83</v>
      </c>
      <c r="M144" s="7">
        <f>+datos!M142</f>
        <v>37</v>
      </c>
      <c r="N144" s="18">
        <f t="shared" si="25"/>
        <v>0.9</v>
      </c>
      <c r="O144" s="7">
        <f>+datos!N142</f>
        <v>31</v>
      </c>
      <c r="P144" s="18">
        <f t="shared" si="26"/>
        <v>0.76</v>
      </c>
      <c r="Q144" s="7">
        <f>+datos!O142</f>
        <v>27</v>
      </c>
      <c r="R144" s="18">
        <f t="shared" si="27"/>
        <v>0.66</v>
      </c>
      <c r="S144" s="7">
        <f>+datos!P142</f>
        <v>26</v>
      </c>
      <c r="T144" s="7">
        <f>+datos!Q142</f>
        <v>23</v>
      </c>
      <c r="U144" s="18">
        <f t="shared" si="28"/>
        <v>0.88</v>
      </c>
      <c r="V144" s="7">
        <f>+datos!S142</f>
        <v>0</v>
      </c>
      <c r="W144" s="18">
        <f t="shared" si="29"/>
        <v>0</v>
      </c>
      <c r="X144" s="7">
        <f>+datos!G142</f>
        <v>0</v>
      </c>
      <c r="Y144" s="7">
        <f>+VLOOKUP(datos!$D142,[4]Anual!$A$9:$CP$300,94,FALSE)</f>
        <v>0</v>
      </c>
      <c r="Z144" s="18"/>
      <c r="AA144" s="7">
        <f>+datos!F142</f>
        <v>64</v>
      </c>
      <c r="AB144" s="7">
        <f>+datos!T142</f>
        <v>107</v>
      </c>
      <c r="AC144" s="18">
        <f t="shared" si="30"/>
        <v>1.67</v>
      </c>
    </row>
    <row r="145" spans="1:29" x14ac:dyDescent="0.2">
      <c r="A145" s="2" t="s">
        <v>209</v>
      </c>
      <c r="B145" s="2" t="s">
        <v>302</v>
      </c>
      <c r="C145" s="2" t="s">
        <v>307</v>
      </c>
      <c r="D145" s="7">
        <f>+datos!E143</f>
        <v>15</v>
      </c>
      <c r="E145" s="7">
        <f>+datos!I143</f>
        <v>12</v>
      </c>
      <c r="F145" s="19">
        <f t="shared" si="21"/>
        <v>0.8</v>
      </c>
      <c r="G145" s="7">
        <f>+datos!H143</f>
        <v>10</v>
      </c>
      <c r="H145" s="18">
        <f t="shared" si="22"/>
        <v>0.67</v>
      </c>
      <c r="I145" s="7">
        <f>+datos!J143</f>
        <v>1</v>
      </c>
      <c r="J145" s="8">
        <f t="shared" si="23"/>
        <v>0.08</v>
      </c>
      <c r="K145" s="7">
        <f>+datos!K143</f>
        <v>9</v>
      </c>
      <c r="L145" s="18">
        <f t="shared" si="24"/>
        <v>0.6</v>
      </c>
      <c r="M145" s="7">
        <f>+datos!M143</f>
        <v>6</v>
      </c>
      <c r="N145" s="18">
        <f t="shared" si="25"/>
        <v>0.5</v>
      </c>
      <c r="O145" s="7">
        <f>+datos!N143</f>
        <v>13</v>
      </c>
      <c r="P145" s="18">
        <f t="shared" si="26"/>
        <v>1.08</v>
      </c>
      <c r="Q145" s="7">
        <f>+datos!O143</f>
        <v>20</v>
      </c>
      <c r="R145" s="18">
        <f t="shared" si="27"/>
        <v>1.67</v>
      </c>
      <c r="S145" s="7">
        <f>+datos!P143</f>
        <v>12</v>
      </c>
      <c r="T145" s="7">
        <f>+datos!Q143</f>
        <v>11</v>
      </c>
      <c r="U145" s="18">
        <f t="shared" si="28"/>
        <v>0.92</v>
      </c>
      <c r="V145" s="7">
        <f>+datos!S143</f>
        <v>0</v>
      </c>
      <c r="W145" s="18">
        <f t="shared" si="29"/>
        <v>0</v>
      </c>
      <c r="X145" s="7">
        <f>+datos!G143</f>
        <v>0</v>
      </c>
      <c r="Y145" s="7">
        <f>+VLOOKUP(datos!$D143,[4]Anual!$A$9:$CP$300,94,FALSE)</f>
        <v>0</v>
      </c>
      <c r="Z145" s="18"/>
      <c r="AA145" s="7">
        <f>+datos!F143</f>
        <v>51</v>
      </c>
      <c r="AB145" s="7">
        <f>+datos!T143</f>
        <v>42</v>
      </c>
      <c r="AC145" s="18">
        <f t="shared" si="30"/>
        <v>0.82</v>
      </c>
    </row>
    <row r="146" spans="1:29" x14ac:dyDescent="0.2">
      <c r="A146" s="2" t="s">
        <v>209</v>
      </c>
      <c r="B146" s="2" t="s">
        <v>302</v>
      </c>
      <c r="C146" s="2" t="s">
        <v>309</v>
      </c>
      <c r="D146" s="7">
        <f>+datos!E144</f>
        <v>37</v>
      </c>
      <c r="E146" s="7">
        <f>+datos!I144</f>
        <v>34</v>
      </c>
      <c r="F146" s="19">
        <f t="shared" si="21"/>
        <v>0.92</v>
      </c>
      <c r="G146" s="7">
        <f>+datos!H144</f>
        <v>13</v>
      </c>
      <c r="H146" s="18">
        <f t="shared" si="22"/>
        <v>0.35</v>
      </c>
      <c r="I146" s="7">
        <f>+datos!J144</f>
        <v>5</v>
      </c>
      <c r="J146" s="8">
        <f t="shared" si="23"/>
        <v>0.15</v>
      </c>
      <c r="K146" s="7">
        <f>+datos!K144</f>
        <v>23</v>
      </c>
      <c r="L146" s="18">
        <f t="shared" si="24"/>
        <v>0.62</v>
      </c>
      <c r="M146" s="7">
        <f>+datos!M144</f>
        <v>37</v>
      </c>
      <c r="N146" s="18">
        <f t="shared" si="25"/>
        <v>1.0900000000000001</v>
      </c>
      <c r="O146" s="7">
        <f>+datos!N144</f>
        <v>33</v>
      </c>
      <c r="P146" s="18">
        <f t="shared" si="26"/>
        <v>0.97</v>
      </c>
      <c r="Q146" s="7">
        <f>+datos!O144</f>
        <v>36</v>
      </c>
      <c r="R146" s="18">
        <f t="shared" si="27"/>
        <v>1.06</v>
      </c>
      <c r="S146" s="7">
        <f>+datos!P144</f>
        <v>40</v>
      </c>
      <c r="T146" s="7">
        <f>+datos!Q144</f>
        <v>12</v>
      </c>
      <c r="U146" s="18">
        <f t="shared" si="28"/>
        <v>0.3</v>
      </c>
      <c r="V146" s="7">
        <f>+datos!S144</f>
        <v>30</v>
      </c>
      <c r="W146" s="18">
        <f t="shared" si="29"/>
        <v>0.81</v>
      </c>
      <c r="X146" s="7">
        <f>+datos!G144</f>
        <v>0</v>
      </c>
      <c r="Y146" s="7">
        <f>+VLOOKUP(datos!$D144,[4]Anual!$A$9:$CP$300,94,FALSE)</f>
        <v>0</v>
      </c>
      <c r="Z146" s="18"/>
      <c r="AA146" s="7">
        <f>+datos!F144</f>
        <v>118</v>
      </c>
      <c r="AB146" s="7">
        <f>+datos!T144</f>
        <v>67</v>
      </c>
      <c r="AC146" s="18">
        <f t="shared" si="30"/>
        <v>0.56999999999999995</v>
      </c>
    </row>
    <row r="147" spans="1:29" x14ac:dyDescent="0.2">
      <c r="A147" s="2" t="s">
        <v>209</v>
      </c>
      <c r="B147" s="2" t="s">
        <v>302</v>
      </c>
      <c r="C147" s="2" t="s">
        <v>302</v>
      </c>
      <c r="D147" s="7">
        <f>+datos!E145</f>
        <v>482.33333333333331</v>
      </c>
      <c r="E147" s="7">
        <f>+datos!I145</f>
        <v>470</v>
      </c>
      <c r="F147" s="19">
        <f t="shared" si="21"/>
        <v>0.97</v>
      </c>
      <c r="G147" s="7">
        <f>+datos!H145</f>
        <v>247</v>
      </c>
      <c r="H147" s="18">
        <f t="shared" si="22"/>
        <v>0.51</v>
      </c>
      <c r="I147" s="7">
        <f>+datos!J145</f>
        <v>48</v>
      </c>
      <c r="J147" s="8">
        <f t="shared" si="23"/>
        <v>0.1</v>
      </c>
      <c r="K147" s="7">
        <f>+datos!K145</f>
        <v>275</v>
      </c>
      <c r="L147" s="18">
        <f t="shared" si="24"/>
        <v>0.56999999999999995</v>
      </c>
      <c r="M147" s="7">
        <f>+datos!M145</f>
        <v>254</v>
      </c>
      <c r="N147" s="18">
        <f t="shared" si="25"/>
        <v>0.54</v>
      </c>
      <c r="O147" s="7">
        <f>+datos!N145</f>
        <v>414</v>
      </c>
      <c r="P147" s="18">
        <f t="shared" si="26"/>
        <v>0.88</v>
      </c>
      <c r="Q147" s="7">
        <f>+datos!O145</f>
        <v>586</v>
      </c>
      <c r="R147" s="18">
        <f t="shared" si="27"/>
        <v>1.25</v>
      </c>
      <c r="S147" s="7">
        <f>+datos!P145</f>
        <v>263</v>
      </c>
      <c r="T147" s="7">
        <f>+datos!Q145</f>
        <v>169</v>
      </c>
      <c r="U147" s="18">
        <f t="shared" si="28"/>
        <v>0.64</v>
      </c>
      <c r="V147" s="7">
        <f>+datos!S145</f>
        <v>1</v>
      </c>
      <c r="W147" s="18">
        <f t="shared" si="29"/>
        <v>0</v>
      </c>
      <c r="X147" s="7">
        <f>+datos!G145</f>
        <v>407</v>
      </c>
      <c r="Y147" s="7">
        <f>+VLOOKUP(datos!$D145,[4]Anual!$A$9:$CP$300,94,FALSE)</f>
        <v>226</v>
      </c>
      <c r="Z147" s="18">
        <f>IF(X147=0,0,ROUND(Y147/X147,2))</f>
        <v>0.56000000000000005</v>
      </c>
      <c r="AA147" s="7">
        <f>+datos!F145</f>
        <v>871</v>
      </c>
      <c r="AB147" s="7">
        <f>+datos!T145</f>
        <v>503</v>
      </c>
      <c r="AC147" s="18">
        <f t="shared" si="30"/>
        <v>0.57999999999999996</v>
      </c>
    </row>
    <row r="148" spans="1:29" x14ac:dyDescent="0.2">
      <c r="A148" s="2" t="s">
        <v>209</v>
      </c>
      <c r="B148" s="2" t="s">
        <v>302</v>
      </c>
      <c r="C148" s="2" t="s">
        <v>312</v>
      </c>
      <c r="D148" s="7">
        <f>+datos!E146</f>
        <v>24.666666666666668</v>
      </c>
      <c r="E148" s="7">
        <f>+datos!I146</f>
        <v>27</v>
      </c>
      <c r="F148" s="19">
        <f t="shared" si="21"/>
        <v>1.0900000000000001</v>
      </c>
      <c r="G148" s="7">
        <f>+datos!H146</f>
        <v>19</v>
      </c>
      <c r="H148" s="18">
        <f t="shared" si="22"/>
        <v>0.77</v>
      </c>
      <c r="I148" s="7">
        <f>+datos!J146</f>
        <v>0</v>
      </c>
      <c r="J148" s="8">
        <f t="shared" si="23"/>
        <v>0</v>
      </c>
      <c r="K148" s="7">
        <f>+datos!K146</f>
        <v>23</v>
      </c>
      <c r="L148" s="18">
        <f t="shared" si="24"/>
        <v>0.93</v>
      </c>
      <c r="M148" s="7">
        <f>+datos!M146</f>
        <v>33</v>
      </c>
      <c r="N148" s="18">
        <f t="shared" si="25"/>
        <v>1.22</v>
      </c>
      <c r="O148" s="7">
        <f>+datos!N146</f>
        <v>20</v>
      </c>
      <c r="P148" s="18">
        <f t="shared" si="26"/>
        <v>0.74</v>
      </c>
      <c r="Q148" s="7">
        <f>+datos!O146</f>
        <v>52</v>
      </c>
      <c r="R148" s="18">
        <f t="shared" si="27"/>
        <v>1.93</v>
      </c>
      <c r="S148" s="7">
        <f>+datos!P146</f>
        <v>28</v>
      </c>
      <c r="T148" s="7">
        <f>+datos!Q146</f>
        <v>20</v>
      </c>
      <c r="U148" s="18">
        <f t="shared" si="28"/>
        <v>0.71</v>
      </c>
      <c r="V148" s="7">
        <f>+datos!S146</f>
        <v>0</v>
      </c>
      <c r="W148" s="18">
        <f t="shared" si="29"/>
        <v>0</v>
      </c>
      <c r="X148" s="7">
        <f>+datos!G146</f>
        <v>0</v>
      </c>
      <c r="Y148" s="7">
        <f>+VLOOKUP(datos!$D146,[4]Anual!$A$9:$CP$300,94,FALSE)</f>
        <v>0</v>
      </c>
      <c r="Z148" s="18"/>
      <c r="AA148" s="7">
        <f>+datos!F146</f>
        <v>58</v>
      </c>
      <c r="AB148" s="7">
        <f>+datos!T146</f>
        <v>87</v>
      </c>
      <c r="AC148" s="18">
        <f t="shared" si="30"/>
        <v>1.5</v>
      </c>
    </row>
    <row r="149" spans="1:29" x14ac:dyDescent="0.2">
      <c r="A149" s="2" t="s">
        <v>209</v>
      </c>
      <c r="B149" s="2" t="s">
        <v>314</v>
      </c>
      <c r="C149" s="2" t="s">
        <v>315</v>
      </c>
      <c r="D149" s="7">
        <f>+datos!E147</f>
        <v>15</v>
      </c>
      <c r="E149" s="7">
        <f>+datos!I147</f>
        <v>22</v>
      </c>
      <c r="F149" s="19">
        <f t="shared" si="21"/>
        <v>1.47</v>
      </c>
      <c r="G149" s="7">
        <f>+datos!H147</f>
        <v>19</v>
      </c>
      <c r="H149" s="18">
        <f t="shared" si="22"/>
        <v>1.27</v>
      </c>
      <c r="I149" s="7">
        <f>+datos!J147</f>
        <v>4</v>
      </c>
      <c r="J149" s="8">
        <f t="shared" si="23"/>
        <v>0.18</v>
      </c>
      <c r="K149" s="7">
        <f>+datos!K147</f>
        <v>10</v>
      </c>
      <c r="L149" s="18">
        <f t="shared" si="24"/>
        <v>0.67</v>
      </c>
      <c r="M149" s="7">
        <f>+datos!M147</f>
        <v>4</v>
      </c>
      <c r="N149" s="18">
        <f t="shared" si="25"/>
        <v>0.18</v>
      </c>
      <c r="O149" s="7">
        <f>+datos!N147</f>
        <v>17</v>
      </c>
      <c r="P149" s="18">
        <f t="shared" si="26"/>
        <v>0.77</v>
      </c>
      <c r="Q149" s="7">
        <f>+datos!O147</f>
        <v>17</v>
      </c>
      <c r="R149" s="18">
        <f t="shared" si="27"/>
        <v>0.77</v>
      </c>
      <c r="S149" s="7">
        <f>+datos!P147</f>
        <v>13</v>
      </c>
      <c r="T149" s="7">
        <f>+datos!Q147</f>
        <v>5</v>
      </c>
      <c r="U149" s="18">
        <f t="shared" si="28"/>
        <v>0.38</v>
      </c>
      <c r="V149" s="7">
        <f>+datos!S147</f>
        <v>0</v>
      </c>
      <c r="W149" s="18">
        <f t="shared" si="29"/>
        <v>0</v>
      </c>
      <c r="X149" s="7">
        <f>+datos!G147</f>
        <v>0</v>
      </c>
      <c r="Y149" s="7">
        <f>+VLOOKUP(datos!$D147,[4]Anual!$A$9:$CP$300,94,FALSE)</f>
        <v>0</v>
      </c>
      <c r="Z149" s="18"/>
      <c r="AA149" s="7">
        <f>+datos!F147</f>
        <v>28</v>
      </c>
      <c r="AB149" s="7">
        <f>+datos!T147</f>
        <v>59</v>
      </c>
      <c r="AC149" s="18">
        <f t="shared" si="30"/>
        <v>2.11</v>
      </c>
    </row>
    <row r="150" spans="1:29" x14ac:dyDescent="0.2">
      <c r="A150" s="2" t="s">
        <v>209</v>
      </c>
      <c r="B150" s="2" t="s">
        <v>314</v>
      </c>
      <c r="C150" s="2" t="s">
        <v>317</v>
      </c>
      <c r="D150" s="7">
        <f>+datos!E148</f>
        <v>26.333333333333332</v>
      </c>
      <c r="E150" s="7">
        <f>+datos!I148</f>
        <v>36</v>
      </c>
      <c r="F150" s="19">
        <f t="shared" si="21"/>
        <v>1.37</v>
      </c>
      <c r="G150" s="7">
        <f>+datos!H148</f>
        <v>25</v>
      </c>
      <c r="H150" s="18">
        <f t="shared" si="22"/>
        <v>0.95</v>
      </c>
      <c r="I150" s="7">
        <f>+datos!J148</f>
        <v>5</v>
      </c>
      <c r="J150" s="8">
        <f t="shared" si="23"/>
        <v>0.14000000000000001</v>
      </c>
      <c r="K150" s="7">
        <f>+datos!K148</f>
        <v>15</v>
      </c>
      <c r="L150" s="18">
        <f t="shared" si="24"/>
        <v>0.56999999999999995</v>
      </c>
      <c r="M150" s="7">
        <f>+datos!M148</f>
        <v>16</v>
      </c>
      <c r="N150" s="18">
        <f t="shared" si="25"/>
        <v>0.44</v>
      </c>
      <c r="O150" s="7">
        <f>+datos!N148</f>
        <v>28</v>
      </c>
      <c r="P150" s="18">
        <f t="shared" si="26"/>
        <v>0.78</v>
      </c>
      <c r="Q150" s="7">
        <f>+datos!O148</f>
        <v>27</v>
      </c>
      <c r="R150" s="18">
        <f t="shared" si="27"/>
        <v>0.75</v>
      </c>
      <c r="S150" s="7">
        <f>+datos!P148</f>
        <v>19</v>
      </c>
      <c r="T150" s="7">
        <f>+datos!Q148</f>
        <v>10</v>
      </c>
      <c r="U150" s="18">
        <f t="shared" si="28"/>
        <v>0.53</v>
      </c>
      <c r="V150" s="7">
        <f>+datos!S148</f>
        <v>6</v>
      </c>
      <c r="W150" s="18">
        <f t="shared" si="29"/>
        <v>0.23</v>
      </c>
      <c r="X150" s="7">
        <f>+datos!G148</f>
        <v>0</v>
      </c>
      <c r="Y150" s="7">
        <f>+VLOOKUP(datos!$D148,[4]Anual!$A$9:$CP$300,94,FALSE)</f>
        <v>0</v>
      </c>
      <c r="Z150" s="18"/>
      <c r="AA150" s="7">
        <f>+datos!F148</f>
        <v>48</v>
      </c>
      <c r="AB150" s="7">
        <f>+datos!T148</f>
        <v>60</v>
      </c>
      <c r="AC150" s="18">
        <f t="shared" si="30"/>
        <v>1.25</v>
      </c>
    </row>
    <row r="151" spans="1:29" x14ac:dyDescent="0.2">
      <c r="A151" s="2" t="s">
        <v>209</v>
      </c>
      <c r="B151" s="2" t="s">
        <v>314</v>
      </c>
      <c r="C151" s="2" t="s">
        <v>319</v>
      </c>
      <c r="D151" s="7">
        <f>+datos!E149</f>
        <v>10</v>
      </c>
      <c r="E151" s="7">
        <f>+datos!I149</f>
        <v>14</v>
      </c>
      <c r="F151" s="19">
        <f t="shared" si="21"/>
        <v>1.4</v>
      </c>
      <c r="G151" s="7">
        <f>+datos!H149</f>
        <v>10</v>
      </c>
      <c r="H151" s="18">
        <f t="shared" si="22"/>
        <v>1</v>
      </c>
      <c r="I151" s="7">
        <f>+datos!J149</f>
        <v>4</v>
      </c>
      <c r="J151" s="8">
        <f t="shared" si="23"/>
        <v>0.28999999999999998</v>
      </c>
      <c r="K151" s="7">
        <f>+datos!K149</f>
        <v>5</v>
      </c>
      <c r="L151" s="18">
        <f t="shared" si="24"/>
        <v>0.5</v>
      </c>
      <c r="M151" s="7">
        <f>+datos!M149</f>
        <v>4</v>
      </c>
      <c r="N151" s="18">
        <f t="shared" si="25"/>
        <v>0.28999999999999998</v>
      </c>
      <c r="O151" s="7">
        <f>+datos!N149</f>
        <v>10</v>
      </c>
      <c r="P151" s="18">
        <f t="shared" si="26"/>
        <v>0.71</v>
      </c>
      <c r="Q151" s="7">
        <f>+datos!O149</f>
        <v>4</v>
      </c>
      <c r="R151" s="18">
        <f t="shared" si="27"/>
        <v>0.28999999999999998</v>
      </c>
      <c r="S151" s="7">
        <f>+datos!P149</f>
        <v>7</v>
      </c>
      <c r="T151" s="7">
        <f>+datos!Q149</f>
        <v>2</v>
      </c>
      <c r="U151" s="18">
        <f t="shared" si="28"/>
        <v>0.28999999999999998</v>
      </c>
      <c r="V151" s="7">
        <f>+datos!S149</f>
        <v>1</v>
      </c>
      <c r="W151" s="18">
        <f t="shared" si="29"/>
        <v>0.1</v>
      </c>
      <c r="X151" s="7">
        <f>+datos!G149</f>
        <v>0</v>
      </c>
      <c r="Y151" s="7">
        <f>+VLOOKUP(datos!$D149,[4]Anual!$A$9:$CP$300,94,FALSE)</f>
        <v>0</v>
      </c>
      <c r="Z151" s="18"/>
      <c r="AA151" s="7">
        <f>+datos!F149</f>
        <v>41</v>
      </c>
      <c r="AB151" s="7">
        <f>+datos!T149</f>
        <v>35</v>
      </c>
      <c r="AC151" s="18">
        <f t="shared" si="30"/>
        <v>0.85</v>
      </c>
    </row>
    <row r="152" spans="1:29" x14ac:dyDescent="0.2">
      <c r="A152" s="2" t="s">
        <v>209</v>
      </c>
      <c r="B152" s="2" t="s">
        <v>314</v>
      </c>
      <c r="C152" s="2" t="s">
        <v>321</v>
      </c>
      <c r="D152" s="7">
        <f>+datos!E150</f>
        <v>19.333333333333332</v>
      </c>
      <c r="E152" s="7">
        <f>+datos!I150</f>
        <v>2</v>
      </c>
      <c r="F152" s="19">
        <f t="shared" si="21"/>
        <v>0.1</v>
      </c>
      <c r="G152" s="7">
        <f>+datos!H150</f>
        <v>2</v>
      </c>
      <c r="H152" s="18">
        <f t="shared" si="22"/>
        <v>0.1</v>
      </c>
      <c r="I152" s="7">
        <f>+datos!J150</f>
        <v>0</v>
      </c>
      <c r="J152" s="8">
        <f t="shared" si="23"/>
        <v>0</v>
      </c>
      <c r="K152" s="7">
        <f>+datos!K150</f>
        <v>3</v>
      </c>
      <c r="L152" s="18">
        <f t="shared" si="24"/>
        <v>0.16</v>
      </c>
      <c r="M152" s="7">
        <f>+datos!M150</f>
        <v>0</v>
      </c>
      <c r="N152" s="18">
        <f t="shared" si="25"/>
        <v>0</v>
      </c>
      <c r="O152" s="7">
        <f>+datos!N150</f>
        <v>2</v>
      </c>
      <c r="P152" s="18">
        <f t="shared" si="26"/>
        <v>1</v>
      </c>
      <c r="Q152" s="7">
        <f>+datos!O150</f>
        <v>2</v>
      </c>
      <c r="R152" s="18">
        <f t="shared" si="27"/>
        <v>1</v>
      </c>
      <c r="S152" s="7">
        <f>+datos!P150</f>
        <v>0</v>
      </c>
      <c r="T152" s="7">
        <f>+datos!Q150</f>
        <v>0</v>
      </c>
      <c r="U152" s="18">
        <f t="shared" si="28"/>
        <v>0</v>
      </c>
      <c r="V152" s="7">
        <f>+datos!S150</f>
        <v>0</v>
      </c>
      <c r="W152" s="18">
        <f t="shared" si="29"/>
        <v>0</v>
      </c>
      <c r="X152" s="7">
        <f>+datos!G150</f>
        <v>0</v>
      </c>
      <c r="Y152" s="7">
        <f>+VLOOKUP(datos!$D150,[4]Anual!$A$9:$CP$300,94,FALSE)</f>
        <v>0</v>
      </c>
      <c r="Z152" s="18"/>
      <c r="AA152" s="7">
        <f>+datos!F150</f>
        <v>64</v>
      </c>
      <c r="AB152" s="7">
        <f>+datos!T150</f>
        <v>18</v>
      </c>
      <c r="AC152" s="18">
        <f t="shared" si="30"/>
        <v>0.28000000000000003</v>
      </c>
    </row>
    <row r="153" spans="1:29" x14ac:dyDescent="0.2">
      <c r="A153" s="2" t="s">
        <v>209</v>
      </c>
      <c r="B153" s="2" t="s">
        <v>314</v>
      </c>
      <c r="C153" s="2" t="s">
        <v>323</v>
      </c>
      <c r="D153" s="7">
        <f>+datos!E151</f>
        <v>25</v>
      </c>
      <c r="E153" s="7">
        <f>+datos!I151</f>
        <v>7</v>
      </c>
      <c r="F153" s="19">
        <f t="shared" si="21"/>
        <v>0.28000000000000003</v>
      </c>
      <c r="G153" s="7">
        <f>+datos!H151</f>
        <v>5</v>
      </c>
      <c r="H153" s="18">
        <f t="shared" si="22"/>
        <v>0.2</v>
      </c>
      <c r="I153" s="7">
        <f>+datos!J151</f>
        <v>0</v>
      </c>
      <c r="J153" s="8">
        <f t="shared" si="23"/>
        <v>0</v>
      </c>
      <c r="K153" s="7">
        <f>+datos!K151</f>
        <v>3</v>
      </c>
      <c r="L153" s="18">
        <f t="shared" si="24"/>
        <v>0.12</v>
      </c>
      <c r="M153" s="7">
        <f>+datos!M151</f>
        <v>5</v>
      </c>
      <c r="N153" s="18">
        <f t="shared" si="25"/>
        <v>0.71</v>
      </c>
      <c r="O153" s="7">
        <f>+datos!N151</f>
        <v>3</v>
      </c>
      <c r="P153" s="18">
        <f t="shared" si="26"/>
        <v>0.43</v>
      </c>
      <c r="Q153" s="7">
        <f>+datos!O151</f>
        <v>3</v>
      </c>
      <c r="R153" s="18">
        <f t="shared" si="27"/>
        <v>0.43</v>
      </c>
      <c r="S153" s="7">
        <f>+datos!P151</f>
        <v>6</v>
      </c>
      <c r="T153" s="7">
        <f>+datos!Q151</f>
        <v>0</v>
      </c>
      <c r="U153" s="18">
        <f t="shared" si="28"/>
        <v>0</v>
      </c>
      <c r="V153" s="7">
        <f>+datos!S151</f>
        <v>0</v>
      </c>
      <c r="W153" s="18">
        <f t="shared" si="29"/>
        <v>0</v>
      </c>
      <c r="X153" s="7">
        <f>+datos!G151</f>
        <v>0</v>
      </c>
      <c r="Y153" s="7">
        <f>+VLOOKUP(datos!$D151,[4]Anual!$A$9:$CP$300,94,FALSE)</f>
        <v>0</v>
      </c>
      <c r="Z153" s="18"/>
      <c r="AA153" s="7">
        <f>+datos!F151</f>
        <v>48</v>
      </c>
      <c r="AB153" s="7">
        <f>+datos!T151</f>
        <v>18</v>
      </c>
      <c r="AC153" s="18">
        <f t="shared" si="30"/>
        <v>0.38</v>
      </c>
    </row>
    <row r="154" spans="1:29" x14ac:dyDescent="0.2">
      <c r="A154" s="2" t="s">
        <v>209</v>
      </c>
      <c r="B154" s="2" t="s">
        <v>314</v>
      </c>
      <c r="C154" s="2" t="s">
        <v>325</v>
      </c>
      <c r="D154" s="7">
        <f>+datos!E152</f>
        <v>37</v>
      </c>
      <c r="E154" s="7">
        <f>+datos!I152</f>
        <v>33</v>
      </c>
      <c r="F154" s="19">
        <f t="shared" si="21"/>
        <v>0.89</v>
      </c>
      <c r="G154" s="7">
        <f>+datos!H152</f>
        <v>16</v>
      </c>
      <c r="H154" s="18">
        <f t="shared" si="22"/>
        <v>0.43</v>
      </c>
      <c r="I154" s="7">
        <f>+datos!J152</f>
        <v>1</v>
      </c>
      <c r="J154" s="8">
        <f t="shared" si="23"/>
        <v>0.03</v>
      </c>
      <c r="K154" s="7">
        <f>+datos!K152</f>
        <v>14</v>
      </c>
      <c r="L154" s="18">
        <f t="shared" si="24"/>
        <v>0.38</v>
      </c>
      <c r="M154" s="7">
        <f>+datos!M152</f>
        <v>21</v>
      </c>
      <c r="N154" s="18">
        <f t="shared" si="25"/>
        <v>0.64</v>
      </c>
      <c r="O154" s="7">
        <f>+datos!N152</f>
        <v>32</v>
      </c>
      <c r="P154" s="18">
        <f t="shared" si="26"/>
        <v>0.97</v>
      </c>
      <c r="Q154" s="7">
        <f>+datos!O152</f>
        <v>39</v>
      </c>
      <c r="R154" s="18">
        <f t="shared" si="27"/>
        <v>1.18</v>
      </c>
      <c r="S154" s="7">
        <f>+datos!P152</f>
        <v>23</v>
      </c>
      <c r="T154" s="7">
        <f>+datos!Q152</f>
        <v>20</v>
      </c>
      <c r="U154" s="18">
        <f t="shared" si="28"/>
        <v>0.87</v>
      </c>
      <c r="V154" s="7">
        <f>+datos!S152</f>
        <v>0</v>
      </c>
      <c r="W154" s="18">
        <f t="shared" si="29"/>
        <v>0</v>
      </c>
      <c r="X154" s="7">
        <f>+datos!G152</f>
        <v>0</v>
      </c>
      <c r="Y154" s="7">
        <f>+VLOOKUP(datos!$D152,[4]Anual!$A$9:$CP$300,94,FALSE)</f>
        <v>0</v>
      </c>
      <c r="Z154" s="18"/>
      <c r="AA154" s="7">
        <f>+datos!F152</f>
        <v>65</v>
      </c>
      <c r="AB154" s="7">
        <f>+datos!T152</f>
        <v>71</v>
      </c>
      <c r="AC154" s="18">
        <f t="shared" si="30"/>
        <v>1.0900000000000001</v>
      </c>
    </row>
    <row r="155" spans="1:29" x14ac:dyDescent="0.2">
      <c r="A155" s="2" t="s">
        <v>209</v>
      </c>
      <c r="B155" s="2" t="s">
        <v>314</v>
      </c>
      <c r="C155" s="2" t="s">
        <v>327</v>
      </c>
      <c r="D155" s="7">
        <f>+datos!E153</f>
        <v>27</v>
      </c>
      <c r="E155" s="7">
        <f>+datos!I153</f>
        <v>19</v>
      </c>
      <c r="F155" s="19">
        <f t="shared" si="21"/>
        <v>0.7</v>
      </c>
      <c r="G155" s="7">
        <f>+datos!H153</f>
        <v>17</v>
      </c>
      <c r="H155" s="18">
        <f t="shared" si="22"/>
        <v>0.63</v>
      </c>
      <c r="I155" s="7">
        <f>+datos!J153</f>
        <v>4</v>
      </c>
      <c r="J155" s="8">
        <f t="shared" si="23"/>
        <v>0.21</v>
      </c>
      <c r="K155" s="7">
        <f>+datos!K153</f>
        <v>4</v>
      </c>
      <c r="L155" s="18">
        <f t="shared" si="24"/>
        <v>0.15</v>
      </c>
      <c r="M155" s="7">
        <f>+datos!M153</f>
        <v>10</v>
      </c>
      <c r="N155" s="18">
        <f t="shared" si="25"/>
        <v>0.53</v>
      </c>
      <c r="O155" s="7">
        <f>+datos!N153</f>
        <v>8</v>
      </c>
      <c r="P155" s="18">
        <f t="shared" si="26"/>
        <v>0.42</v>
      </c>
      <c r="Q155" s="7">
        <f>+datos!O153</f>
        <v>3</v>
      </c>
      <c r="R155" s="18">
        <f t="shared" si="27"/>
        <v>0.16</v>
      </c>
      <c r="S155" s="7">
        <f>+datos!P153</f>
        <v>12</v>
      </c>
      <c r="T155" s="7">
        <f>+datos!Q153</f>
        <v>5</v>
      </c>
      <c r="U155" s="18">
        <f t="shared" si="28"/>
        <v>0.42</v>
      </c>
      <c r="V155" s="7">
        <f>+datos!S153</f>
        <v>0</v>
      </c>
      <c r="W155" s="18">
        <f t="shared" si="29"/>
        <v>0</v>
      </c>
      <c r="X155" s="7">
        <f>+datos!G153</f>
        <v>0</v>
      </c>
      <c r="Y155" s="7">
        <f>+VLOOKUP(datos!$D153,[4]Anual!$A$9:$CP$300,94,FALSE)</f>
        <v>0</v>
      </c>
      <c r="Z155" s="18"/>
      <c r="AA155" s="7">
        <f>+datos!F153</f>
        <v>37</v>
      </c>
      <c r="AB155" s="7">
        <f>+datos!T153</f>
        <v>25</v>
      </c>
      <c r="AC155" s="18">
        <f t="shared" si="30"/>
        <v>0.68</v>
      </c>
    </row>
    <row r="156" spans="1:29" x14ac:dyDescent="0.2">
      <c r="A156" s="2" t="s">
        <v>209</v>
      </c>
      <c r="B156" s="2" t="s">
        <v>314</v>
      </c>
      <c r="C156" s="2" t="s">
        <v>329</v>
      </c>
      <c r="D156" s="7">
        <f>+datos!E154</f>
        <v>23</v>
      </c>
      <c r="E156" s="7">
        <f>+datos!I154</f>
        <v>8</v>
      </c>
      <c r="F156" s="19">
        <f t="shared" si="21"/>
        <v>0.35</v>
      </c>
      <c r="G156" s="7">
        <f>+datos!H154</f>
        <v>6</v>
      </c>
      <c r="H156" s="18">
        <f t="shared" si="22"/>
        <v>0.26</v>
      </c>
      <c r="I156" s="7">
        <f>+datos!J154</f>
        <v>0</v>
      </c>
      <c r="J156" s="8">
        <f t="shared" si="23"/>
        <v>0</v>
      </c>
      <c r="K156" s="7">
        <f>+datos!K154</f>
        <v>3</v>
      </c>
      <c r="L156" s="18">
        <f t="shared" si="24"/>
        <v>0.13</v>
      </c>
      <c r="M156" s="7">
        <f>+datos!M154</f>
        <v>3</v>
      </c>
      <c r="N156" s="18">
        <f t="shared" si="25"/>
        <v>0.38</v>
      </c>
      <c r="O156" s="7">
        <f>+datos!N154</f>
        <v>6</v>
      </c>
      <c r="P156" s="18">
        <f t="shared" si="26"/>
        <v>0.75</v>
      </c>
      <c r="Q156" s="7">
        <f>+datos!O154</f>
        <v>8</v>
      </c>
      <c r="R156" s="18">
        <f t="shared" si="27"/>
        <v>1</v>
      </c>
      <c r="S156" s="7">
        <f>+datos!P154</f>
        <v>9</v>
      </c>
      <c r="T156" s="7">
        <f>+datos!Q154</f>
        <v>1</v>
      </c>
      <c r="U156" s="18">
        <f t="shared" si="28"/>
        <v>0.11</v>
      </c>
      <c r="V156" s="7">
        <f>+datos!S154</f>
        <v>2</v>
      </c>
      <c r="W156" s="18">
        <f t="shared" si="29"/>
        <v>0.09</v>
      </c>
      <c r="X156" s="7">
        <f>+datos!G154</f>
        <v>0</v>
      </c>
      <c r="Y156" s="7">
        <f>+VLOOKUP(datos!$D154,[4]Anual!$A$9:$CP$300,94,FALSE)</f>
        <v>0</v>
      </c>
      <c r="Z156" s="18"/>
      <c r="AA156" s="7">
        <f>+datos!F154</f>
        <v>56</v>
      </c>
      <c r="AB156" s="7">
        <f>+datos!T154</f>
        <v>17</v>
      </c>
      <c r="AC156" s="18">
        <f t="shared" si="30"/>
        <v>0.3</v>
      </c>
    </row>
    <row r="157" spans="1:29" x14ac:dyDescent="0.2">
      <c r="A157" s="2" t="s">
        <v>209</v>
      </c>
      <c r="B157" s="2" t="s">
        <v>314</v>
      </c>
      <c r="C157" s="2" t="s">
        <v>314</v>
      </c>
      <c r="D157" s="7">
        <f>+datos!E155</f>
        <v>396.33333333333331</v>
      </c>
      <c r="E157" s="7">
        <f>+datos!I155</f>
        <v>414</v>
      </c>
      <c r="F157" s="19">
        <f t="shared" si="21"/>
        <v>1.04</v>
      </c>
      <c r="G157" s="7">
        <f>+datos!H155</f>
        <v>256</v>
      </c>
      <c r="H157" s="18">
        <f t="shared" si="22"/>
        <v>0.65</v>
      </c>
      <c r="I157" s="7">
        <f>+datos!J155</f>
        <v>28</v>
      </c>
      <c r="J157" s="8">
        <f t="shared" si="23"/>
        <v>7.0000000000000007E-2</v>
      </c>
      <c r="K157" s="7">
        <f>+datos!K155</f>
        <v>137</v>
      </c>
      <c r="L157" s="18">
        <f t="shared" si="24"/>
        <v>0.35</v>
      </c>
      <c r="M157" s="7">
        <f>+datos!M155</f>
        <v>233</v>
      </c>
      <c r="N157" s="18">
        <f t="shared" si="25"/>
        <v>0.56000000000000005</v>
      </c>
      <c r="O157" s="7">
        <f>+datos!N155</f>
        <v>246</v>
      </c>
      <c r="P157" s="18">
        <f t="shared" si="26"/>
        <v>0.59</v>
      </c>
      <c r="Q157" s="7">
        <f>+datos!O155</f>
        <v>276</v>
      </c>
      <c r="R157" s="18">
        <f t="shared" si="27"/>
        <v>0.67</v>
      </c>
      <c r="S157" s="7">
        <f>+datos!P155</f>
        <v>221</v>
      </c>
      <c r="T157" s="7">
        <f>+datos!Q155</f>
        <v>17</v>
      </c>
      <c r="U157" s="18">
        <f t="shared" si="28"/>
        <v>0.08</v>
      </c>
      <c r="V157" s="7">
        <f>+datos!S155</f>
        <v>7</v>
      </c>
      <c r="W157" s="18">
        <f t="shared" si="29"/>
        <v>0.02</v>
      </c>
      <c r="X157" s="7">
        <f>+datos!G155</f>
        <v>643</v>
      </c>
      <c r="Y157" s="7">
        <f>+VLOOKUP(datos!$D155,[4]Anual!$A$9:$CP$300,94,FALSE)</f>
        <v>434</v>
      </c>
      <c r="Z157" s="18">
        <f>IF(X157=0,0,ROUND(Y157/X157,2))</f>
        <v>0.67</v>
      </c>
      <c r="AA157" s="7">
        <f>+datos!F155</f>
        <v>591</v>
      </c>
      <c r="AB157" s="7">
        <f>+datos!T155</f>
        <v>344</v>
      </c>
      <c r="AC157" s="18">
        <f t="shared" si="30"/>
        <v>0.57999999999999996</v>
      </c>
    </row>
    <row r="158" spans="1:29" x14ac:dyDescent="0.2">
      <c r="A158" s="2" t="s">
        <v>209</v>
      </c>
      <c r="B158" s="2" t="s">
        <v>314</v>
      </c>
      <c r="C158" s="2" t="s">
        <v>332</v>
      </c>
      <c r="D158" s="7">
        <f>+datos!E156</f>
        <v>24.333333333333332</v>
      </c>
      <c r="E158" s="7">
        <f>+datos!I156</f>
        <v>30</v>
      </c>
      <c r="F158" s="19">
        <f t="shared" si="21"/>
        <v>1.23</v>
      </c>
      <c r="G158" s="7">
        <f>+datos!H156</f>
        <v>19</v>
      </c>
      <c r="H158" s="18">
        <f t="shared" si="22"/>
        <v>0.78</v>
      </c>
      <c r="I158" s="7">
        <f>+datos!J156</f>
        <v>4</v>
      </c>
      <c r="J158" s="8">
        <f t="shared" si="23"/>
        <v>0.13</v>
      </c>
      <c r="K158" s="7">
        <f>+datos!K156</f>
        <v>18</v>
      </c>
      <c r="L158" s="18">
        <f t="shared" si="24"/>
        <v>0.74</v>
      </c>
      <c r="M158" s="7">
        <f>+datos!M156</f>
        <v>42</v>
      </c>
      <c r="N158" s="18">
        <f t="shared" si="25"/>
        <v>1.4</v>
      </c>
      <c r="O158" s="7">
        <f>+datos!N156</f>
        <v>20</v>
      </c>
      <c r="P158" s="18">
        <f t="shared" si="26"/>
        <v>0.67</v>
      </c>
      <c r="Q158" s="7">
        <f>+datos!O156</f>
        <v>19</v>
      </c>
      <c r="R158" s="18">
        <f t="shared" si="27"/>
        <v>0.63</v>
      </c>
      <c r="S158" s="7">
        <f>+datos!P156</f>
        <v>23</v>
      </c>
      <c r="T158" s="7">
        <f>+datos!Q156</f>
        <v>21</v>
      </c>
      <c r="U158" s="18">
        <f t="shared" si="28"/>
        <v>0.91</v>
      </c>
      <c r="V158" s="7">
        <f>+datos!S156</f>
        <v>0</v>
      </c>
      <c r="W158" s="18">
        <f t="shared" si="29"/>
        <v>0</v>
      </c>
      <c r="X158" s="7">
        <f>+datos!G156</f>
        <v>0</v>
      </c>
      <c r="Y158" s="7">
        <f>+VLOOKUP(datos!$D156,[4]Anual!$A$9:$CP$300,94,FALSE)</f>
        <v>0</v>
      </c>
      <c r="Z158" s="18"/>
      <c r="AA158" s="7">
        <f>+datos!F156</f>
        <v>61</v>
      </c>
      <c r="AB158" s="7">
        <f>+datos!T156</f>
        <v>73</v>
      </c>
      <c r="AC158" s="18">
        <f t="shared" si="30"/>
        <v>1.2</v>
      </c>
    </row>
    <row r="159" spans="1:29" x14ac:dyDescent="0.2">
      <c r="A159" s="2" t="s">
        <v>209</v>
      </c>
      <c r="B159" s="2" t="s">
        <v>314</v>
      </c>
      <c r="C159" s="2" t="s">
        <v>334</v>
      </c>
      <c r="D159" s="7">
        <f>+datos!E157</f>
        <v>3.3333333333333335</v>
      </c>
      <c r="E159" s="7">
        <f>+datos!I157</f>
        <v>6</v>
      </c>
      <c r="F159" s="19">
        <f t="shared" si="21"/>
        <v>1.8</v>
      </c>
      <c r="G159" s="7">
        <f>+datos!H157</f>
        <v>3</v>
      </c>
      <c r="H159" s="18">
        <f t="shared" si="22"/>
        <v>0.9</v>
      </c>
      <c r="I159" s="7">
        <f>+datos!J157</f>
        <v>1</v>
      </c>
      <c r="J159" s="8">
        <f t="shared" si="23"/>
        <v>0.17</v>
      </c>
      <c r="K159" s="7">
        <f>+datos!K157</f>
        <v>2</v>
      </c>
      <c r="L159" s="18">
        <f t="shared" si="24"/>
        <v>0.6</v>
      </c>
      <c r="M159" s="7">
        <f>+datos!M157</f>
        <v>3</v>
      </c>
      <c r="N159" s="18">
        <f t="shared" si="25"/>
        <v>0.5</v>
      </c>
      <c r="O159" s="7">
        <f>+datos!N157</f>
        <v>6</v>
      </c>
      <c r="P159" s="18">
        <f t="shared" si="26"/>
        <v>1</v>
      </c>
      <c r="Q159" s="7">
        <f>+datos!O157</f>
        <v>7</v>
      </c>
      <c r="R159" s="18">
        <f t="shared" si="27"/>
        <v>1.17</v>
      </c>
      <c r="S159" s="7">
        <f>+datos!P157</f>
        <v>3</v>
      </c>
      <c r="T159" s="7">
        <f>+datos!Q157</f>
        <v>0</v>
      </c>
      <c r="U159" s="18">
        <f t="shared" si="28"/>
        <v>0</v>
      </c>
      <c r="V159" s="7">
        <f>+datos!S157</f>
        <v>0</v>
      </c>
      <c r="W159" s="18">
        <f t="shared" si="29"/>
        <v>0</v>
      </c>
      <c r="X159" s="7">
        <f>+datos!G157</f>
        <v>0</v>
      </c>
      <c r="Y159" s="7">
        <f>+VLOOKUP(datos!$D157,[4]Anual!$A$9:$CP$300,94,FALSE)</f>
        <v>0</v>
      </c>
      <c r="Z159" s="18"/>
      <c r="AA159" s="7">
        <f>+datos!F157</f>
        <v>35</v>
      </c>
      <c r="AB159" s="7">
        <f>+datos!T157</f>
        <v>25</v>
      </c>
      <c r="AC159" s="18">
        <f t="shared" si="30"/>
        <v>0.71</v>
      </c>
    </row>
    <row r="160" spans="1:29" x14ac:dyDescent="0.2">
      <c r="A160" s="2" t="s">
        <v>209</v>
      </c>
      <c r="B160" s="2" t="s">
        <v>314</v>
      </c>
      <c r="C160" s="2" t="s">
        <v>336</v>
      </c>
      <c r="D160" s="7">
        <f>+datos!E158</f>
        <v>74</v>
      </c>
      <c r="E160" s="7">
        <f>+datos!I158</f>
        <v>61</v>
      </c>
      <c r="F160" s="19">
        <f t="shared" si="21"/>
        <v>0.82</v>
      </c>
      <c r="G160" s="7">
        <f>+datos!H158</f>
        <v>33</v>
      </c>
      <c r="H160" s="18">
        <f t="shared" si="22"/>
        <v>0.45</v>
      </c>
      <c r="I160" s="7">
        <f>+datos!J158</f>
        <v>6</v>
      </c>
      <c r="J160" s="8">
        <f t="shared" si="23"/>
        <v>0.1</v>
      </c>
      <c r="K160" s="7">
        <f>+datos!K158</f>
        <v>40</v>
      </c>
      <c r="L160" s="18">
        <f t="shared" si="24"/>
        <v>0.54</v>
      </c>
      <c r="M160" s="7">
        <f>+datos!M158</f>
        <v>24</v>
      </c>
      <c r="N160" s="18">
        <f t="shared" si="25"/>
        <v>0.39</v>
      </c>
      <c r="O160" s="7">
        <f>+datos!N158</f>
        <v>61</v>
      </c>
      <c r="P160" s="18">
        <f t="shared" si="26"/>
        <v>1</v>
      </c>
      <c r="Q160" s="7">
        <f>+datos!O158</f>
        <v>89</v>
      </c>
      <c r="R160" s="18">
        <f t="shared" si="27"/>
        <v>1.46</v>
      </c>
      <c r="S160" s="7">
        <f>+datos!P158</f>
        <v>50</v>
      </c>
      <c r="T160" s="7">
        <f>+datos!Q158</f>
        <v>51</v>
      </c>
      <c r="U160" s="18">
        <f t="shared" si="28"/>
        <v>1.02</v>
      </c>
      <c r="V160" s="7">
        <f>+datos!S158</f>
        <v>9</v>
      </c>
      <c r="W160" s="18">
        <f t="shared" si="29"/>
        <v>0.12</v>
      </c>
      <c r="X160" s="7">
        <f>+datos!G158</f>
        <v>0</v>
      </c>
      <c r="Y160" s="7">
        <f>+VLOOKUP(datos!$D158,[4]Anual!$A$9:$CP$300,94,FALSE)</f>
        <v>0</v>
      </c>
      <c r="Z160" s="18"/>
      <c r="AA160" s="7">
        <f>+datos!F158</f>
        <v>156</v>
      </c>
      <c r="AB160" s="7">
        <f>+datos!T158</f>
        <v>136</v>
      </c>
      <c r="AC160" s="18">
        <f t="shared" si="30"/>
        <v>0.87</v>
      </c>
    </row>
    <row r="161" spans="1:29" x14ac:dyDescent="0.2">
      <c r="A161" s="2" t="s">
        <v>209</v>
      </c>
      <c r="B161" s="2" t="s">
        <v>314</v>
      </c>
      <c r="C161" s="2" t="s">
        <v>338</v>
      </c>
      <c r="D161" s="7">
        <f>+datos!E159</f>
        <v>7</v>
      </c>
      <c r="E161" s="7">
        <f>+datos!I159</f>
        <v>7</v>
      </c>
      <c r="F161" s="19">
        <f t="shared" si="21"/>
        <v>1</v>
      </c>
      <c r="G161" s="7">
        <f>+datos!H159</f>
        <v>6</v>
      </c>
      <c r="H161" s="18">
        <f t="shared" si="22"/>
        <v>0.86</v>
      </c>
      <c r="I161" s="7">
        <f>+datos!J159</f>
        <v>0</v>
      </c>
      <c r="J161" s="8">
        <f t="shared" si="23"/>
        <v>0</v>
      </c>
      <c r="K161" s="7">
        <f>+datos!K159</f>
        <v>4</v>
      </c>
      <c r="L161" s="18">
        <f t="shared" si="24"/>
        <v>0.56999999999999995</v>
      </c>
      <c r="M161" s="7">
        <f>+datos!M159</f>
        <v>9</v>
      </c>
      <c r="N161" s="18">
        <f t="shared" si="25"/>
        <v>1.29</v>
      </c>
      <c r="O161" s="7">
        <f>+datos!N159</f>
        <v>2</v>
      </c>
      <c r="P161" s="18">
        <f t="shared" si="26"/>
        <v>0.28999999999999998</v>
      </c>
      <c r="Q161" s="7">
        <f>+datos!O159</f>
        <v>8</v>
      </c>
      <c r="R161" s="18">
        <f t="shared" si="27"/>
        <v>1.1399999999999999</v>
      </c>
      <c r="S161" s="7">
        <f>+datos!P159</f>
        <v>7</v>
      </c>
      <c r="T161" s="7">
        <f>+datos!Q159</f>
        <v>4</v>
      </c>
      <c r="U161" s="18">
        <f t="shared" si="28"/>
        <v>0.56999999999999995</v>
      </c>
      <c r="V161" s="7">
        <f>+datos!S159</f>
        <v>0</v>
      </c>
      <c r="W161" s="18">
        <f t="shared" si="29"/>
        <v>0</v>
      </c>
      <c r="X161" s="7">
        <f>+datos!G159</f>
        <v>0</v>
      </c>
      <c r="Y161" s="7">
        <f>+VLOOKUP(datos!$D159,[4]Anual!$A$9:$CP$300,94,FALSE)</f>
        <v>0</v>
      </c>
      <c r="Z161" s="18"/>
      <c r="AA161" s="7">
        <f>+datos!F159</f>
        <v>33</v>
      </c>
      <c r="AB161" s="7">
        <f>+datos!T159</f>
        <v>21</v>
      </c>
      <c r="AC161" s="18">
        <f t="shared" si="30"/>
        <v>0.64</v>
      </c>
    </row>
    <row r="162" spans="1:29" x14ac:dyDescent="0.2">
      <c r="A162" s="2" t="s">
        <v>209</v>
      </c>
      <c r="B162" s="2" t="s">
        <v>314</v>
      </c>
      <c r="C162" s="2" t="s">
        <v>340</v>
      </c>
      <c r="D162" s="7">
        <f>+datos!E160</f>
        <v>57</v>
      </c>
      <c r="E162" s="7">
        <f>+datos!I160</f>
        <v>38</v>
      </c>
      <c r="F162" s="19">
        <f t="shared" si="21"/>
        <v>0.67</v>
      </c>
      <c r="G162" s="7">
        <f>+datos!H160</f>
        <v>29</v>
      </c>
      <c r="H162" s="18">
        <f t="shared" si="22"/>
        <v>0.51</v>
      </c>
      <c r="I162" s="7">
        <f>+datos!J160</f>
        <v>5</v>
      </c>
      <c r="J162" s="8">
        <f t="shared" si="23"/>
        <v>0.13</v>
      </c>
      <c r="K162" s="7">
        <f>+datos!K160</f>
        <v>26</v>
      </c>
      <c r="L162" s="18">
        <f t="shared" si="24"/>
        <v>0.46</v>
      </c>
      <c r="M162" s="7">
        <f>+datos!M160</f>
        <v>19</v>
      </c>
      <c r="N162" s="18">
        <f t="shared" si="25"/>
        <v>0.5</v>
      </c>
      <c r="O162" s="7">
        <f>+datos!N160</f>
        <v>38</v>
      </c>
      <c r="P162" s="18">
        <f t="shared" si="26"/>
        <v>1</v>
      </c>
      <c r="Q162" s="7">
        <f>+datos!O160</f>
        <v>41</v>
      </c>
      <c r="R162" s="18">
        <f t="shared" si="27"/>
        <v>1.08</v>
      </c>
      <c r="S162" s="7">
        <f>+datos!P160</f>
        <v>36</v>
      </c>
      <c r="T162" s="7">
        <f>+datos!Q160</f>
        <v>20</v>
      </c>
      <c r="U162" s="18">
        <f t="shared" si="28"/>
        <v>0.56000000000000005</v>
      </c>
      <c r="V162" s="7">
        <f>+datos!S160</f>
        <v>10</v>
      </c>
      <c r="W162" s="18">
        <f t="shared" si="29"/>
        <v>0.18</v>
      </c>
      <c r="X162" s="7">
        <f>+datos!G160</f>
        <v>0</v>
      </c>
      <c r="Y162" s="7">
        <f>+VLOOKUP(datos!$D160,[4]Anual!$A$9:$CP$300,94,FALSE)</f>
        <v>0</v>
      </c>
      <c r="Z162" s="18"/>
      <c r="AA162" s="7">
        <f>+datos!F160</f>
        <v>197</v>
      </c>
      <c r="AB162" s="7">
        <f>+datos!T160</f>
        <v>112</v>
      </c>
      <c r="AC162" s="18">
        <f t="shared" si="30"/>
        <v>0.56999999999999995</v>
      </c>
    </row>
    <row r="163" spans="1:29" x14ac:dyDescent="0.2">
      <c r="A163" s="2" t="s">
        <v>209</v>
      </c>
      <c r="B163" s="2" t="s">
        <v>314</v>
      </c>
      <c r="C163" s="2" t="s">
        <v>342</v>
      </c>
      <c r="D163" s="7">
        <f>+datos!E161</f>
        <v>21.333333333333332</v>
      </c>
      <c r="E163" s="7">
        <f>+datos!I161</f>
        <v>15</v>
      </c>
      <c r="F163" s="19">
        <f t="shared" si="21"/>
        <v>0.7</v>
      </c>
      <c r="G163" s="7">
        <f>+datos!H161</f>
        <v>6</v>
      </c>
      <c r="H163" s="18">
        <f t="shared" si="22"/>
        <v>0.28000000000000003</v>
      </c>
      <c r="I163" s="7">
        <f>+datos!J161</f>
        <v>0</v>
      </c>
      <c r="J163" s="8">
        <f t="shared" si="23"/>
        <v>0</v>
      </c>
      <c r="K163" s="7">
        <f>+datos!K161</f>
        <v>5</v>
      </c>
      <c r="L163" s="18">
        <f t="shared" si="24"/>
        <v>0.23</v>
      </c>
      <c r="M163" s="7">
        <f>+datos!M161</f>
        <v>4</v>
      </c>
      <c r="N163" s="18">
        <f t="shared" si="25"/>
        <v>0.27</v>
      </c>
      <c r="O163" s="7">
        <f>+datos!N161</f>
        <v>13</v>
      </c>
      <c r="P163" s="18">
        <f t="shared" si="26"/>
        <v>0.87</v>
      </c>
      <c r="Q163" s="7">
        <f>+datos!O161</f>
        <v>16</v>
      </c>
      <c r="R163" s="18">
        <f t="shared" si="27"/>
        <v>1.07</v>
      </c>
      <c r="S163" s="7">
        <f>+datos!P161</f>
        <v>14</v>
      </c>
      <c r="T163" s="7">
        <f>+datos!Q161</f>
        <v>11</v>
      </c>
      <c r="U163" s="18">
        <f t="shared" si="28"/>
        <v>0.79</v>
      </c>
      <c r="V163" s="7">
        <f>+datos!S161</f>
        <v>2</v>
      </c>
      <c r="W163" s="18">
        <f t="shared" si="29"/>
        <v>0.09</v>
      </c>
      <c r="X163" s="7">
        <f>+datos!G161</f>
        <v>0</v>
      </c>
      <c r="Y163" s="7">
        <f>+VLOOKUP(datos!$D161,[4]Anual!$A$9:$CP$300,94,FALSE)</f>
        <v>0</v>
      </c>
      <c r="Z163" s="18"/>
      <c r="AA163" s="7">
        <f>+datos!F161</f>
        <v>38</v>
      </c>
      <c r="AB163" s="7">
        <f>+datos!T161</f>
        <v>30</v>
      </c>
      <c r="AC163" s="18">
        <f t="shared" si="30"/>
        <v>0.79</v>
      </c>
    </row>
    <row r="164" spans="1:29" x14ac:dyDescent="0.2">
      <c r="A164" s="2" t="s">
        <v>209</v>
      </c>
      <c r="B164" s="2" t="s">
        <v>314</v>
      </c>
      <c r="C164" s="2" t="s">
        <v>344</v>
      </c>
      <c r="D164" s="7">
        <f>+datos!E162</f>
        <v>13.666666666666666</v>
      </c>
      <c r="E164" s="7">
        <f>+datos!I162</f>
        <v>7</v>
      </c>
      <c r="F164" s="19">
        <f t="shared" si="21"/>
        <v>0.51</v>
      </c>
      <c r="G164" s="7">
        <f>+datos!H162</f>
        <v>4</v>
      </c>
      <c r="H164" s="18">
        <f t="shared" si="22"/>
        <v>0.28999999999999998</v>
      </c>
      <c r="I164" s="7">
        <f>+datos!J162</f>
        <v>0</v>
      </c>
      <c r="J164" s="8">
        <f t="shared" si="23"/>
        <v>0</v>
      </c>
      <c r="K164" s="7">
        <f>+datos!K162</f>
        <v>4</v>
      </c>
      <c r="L164" s="18">
        <f t="shared" si="24"/>
        <v>0.28999999999999998</v>
      </c>
      <c r="M164" s="7">
        <f>+datos!M162</f>
        <v>9</v>
      </c>
      <c r="N164" s="18">
        <f t="shared" si="25"/>
        <v>1.29</v>
      </c>
      <c r="O164" s="7">
        <f>+datos!N162</f>
        <v>7</v>
      </c>
      <c r="P164" s="18">
        <f t="shared" si="26"/>
        <v>1</v>
      </c>
      <c r="Q164" s="7">
        <f>+datos!O162</f>
        <v>8</v>
      </c>
      <c r="R164" s="18">
        <f t="shared" si="27"/>
        <v>1.1399999999999999</v>
      </c>
      <c r="S164" s="7">
        <f>+datos!P162</f>
        <v>8</v>
      </c>
      <c r="T164" s="7">
        <f>+datos!Q162</f>
        <v>7</v>
      </c>
      <c r="U164" s="18">
        <f t="shared" si="28"/>
        <v>0.88</v>
      </c>
      <c r="V164" s="7">
        <f>+datos!S162</f>
        <v>0</v>
      </c>
      <c r="W164" s="18">
        <f t="shared" si="29"/>
        <v>0</v>
      </c>
      <c r="X164" s="7">
        <f>+datos!G162</f>
        <v>0</v>
      </c>
      <c r="Y164" s="7">
        <f>+VLOOKUP(datos!$D162,[4]Anual!$A$9:$CP$300,94,FALSE)</f>
        <v>0</v>
      </c>
      <c r="Z164" s="18"/>
      <c r="AA164" s="7">
        <f>+datos!F162</f>
        <v>46</v>
      </c>
      <c r="AB164" s="7">
        <f>+datos!T162</f>
        <v>47</v>
      </c>
      <c r="AC164" s="18">
        <f t="shared" si="30"/>
        <v>1.02</v>
      </c>
    </row>
    <row r="165" spans="1:29" x14ac:dyDescent="0.2">
      <c r="A165" s="2" t="s">
        <v>209</v>
      </c>
      <c r="B165" s="2" t="s">
        <v>314</v>
      </c>
      <c r="C165" s="2" t="s">
        <v>346</v>
      </c>
      <c r="D165" s="7">
        <f>+datos!E163</f>
        <v>16</v>
      </c>
      <c r="E165" s="7">
        <f>+datos!I163</f>
        <v>9</v>
      </c>
      <c r="F165" s="19">
        <f t="shared" si="21"/>
        <v>0.56000000000000005</v>
      </c>
      <c r="G165" s="7">
        <f>+datos!H163</f>
        <v>4</v>
      </c>
      <c r="H165" s="18">
        <f t="shared" si="22"/>
        <v>0.25</v>
      </c>
      <c r="I165" s="7">
        <f>+datos!J163</f>
        <v>3</v>
      </c>
      <c r="J165" s="8">
        <f t="shared" si="23"/>
        <v>0.33</v>
      </c>
      <c r="K165" s="7">
        <f>+datos!K163</f>
        <v>3</v>
      </c>
      <c r="L165" s="18">
        <f t="shared" si="24"/>
        <v>0.19</v>
      </c>
      <c r="M165" s="7">
        <f>+datos!M163</f>
        <v>7</v>
      </c>
      <c r="N165" s="18">
        <f t="shared" si="25"/>
        <v>0.78</v>
      </c>
      <c r="O165" s="7">
        <f>+datos!N163</f>
        <v>4</v>
      </c>
      <c r="P165" s="18">
        <f t="shared" si="26"/>
        <v>0.44</v>
      </c>
      <c r="Q165" s="7">
        <f>+datos!O163</f>
        <v>0</v>
      </c>
      <c r="R165" s="18">
        <f t="shared" si="27"/>
        <v>0</v>
      </c>
      <c r="S165" s="7">
        <f>+datos!P163</f>
        <v>7</v>
      </c>
      <c r="T165" s="7">
        <f>+datos!Q163</f>
        <v>4</v>
      </c>
      <c r="U165" s="18">
        <f t="shared" si="28"/>
        <v>0.56999999999999995</v>
      </c>
      <c r="V165" s="7">
        <f>+datos!S163</f>
        <v>0</v>
      </c>
      <c r="W165" s="18">
        <f t="shared" si="29"/>
        <v>0</v>
      </c>
      <c r="X165" s="7">
        <f>+datos!G163</f>
        <v>0</v>
      </c>
      <c r="Y165" s="7">
        <f>+VLOOKUP(datos!$D163,[4]Anual!$A$9:$CP$300,94,FALSE)</f>
        <v>0</v>
      </c>
      <c r="Z165" s="18"/>
      <c r="AA165" s="7">
        <f>+datos!F163</f>
        <v>28</v>
      </c>
      <c r="AB165" s="7">
        <f>+datos!T163</f>
        <v>18</v>
      </c>
      <c r="AC165" s="18">
        <f t="shared" si="30"/>
        <v>0.64</v>
      </c>
    </row>
    <row r="166" spans="1:29" x14ac:dyDescent="0.2">
      <c r="A166" s="2" t="s">
        <v>209</v>
      </c>
      <c r="B166" s="2" t="s">
        <v>314</v>
      </c>
      <c r="C166" s="2" t="s">
        <v>348</v>
      </c>
      <c r="D166" s="7">
        <f>+datos!E164</f>
        <v>28</v>
      </c>
      <c r="E166" s="7">
        <f>+datos!I164</f>
        <v>37</v>
      </c>
      <c r="F166" s="19">
        <f t="shared" si="21"/>
        <v>1.32</v>
      </c>
      <c r="G166" s="7">
        <f>+datos!H164</f>
        <v>27</v>
      </c>
      <c r="H166" s="18">
        <f t="shared" si="22"/>
        <v>0.96</v>
      </c>
      <c r="I166" s="7">
        <f>+datos!J164</f>
        <v>6</v>
      </c>
      <c r="J166" s="8">
        <f t="shared" si="23"/>
        <v>0.16</v>
      </c>
      <c r="K166" s="7">
        <f>+datos!K164</f>
        <v>23</v>
      </c>
      <c r="L166" s="18">
        <f t="shared" si="24"/>
        <v>0.82</v>
      </c>
      <c r="M166" s="7">
        <f>+datos!M164</f>
        <v>14</v>
      </c>
      <c r="N166" s="18">
        <f t="shared" si="25"/>
        <v>0.38</v>
      </c>
      <c r="O166" s="7">
        <f>+datos!N164</f>
        <v>36</v>
      </c>
      <c r="P166" s="18">
        <f t="shared" si="26"/>
        <v>0.97</v>
      </c>
      <c r="Q166" s="7">
        <f>+datos!O164</f>
        <v>38</v>
      </c>
      <c r="R166" s="18">
        <f t="shared" si="27"/>
        <v>1.03</v>
      </c>
      <c r="S166" s="7">
        <f>+datos!P164</f>
        <v>35</v>
      </c>
      <c r="T166" s="7">
        <f>+datos!Q164</f>
        <v>25</v>
      </c>
      <c r="U166" s="18">
        <f t="shared" si="28"/>
        <v>0.71</v>
      </c>
      <c r="V166" s="7">
        <f>+datos!S164</f>
        <v>4</v>
      </c>
      <c r="W166" s="18">
        <f t="shared" si="29"/>
        <v>0.14000000000000001</v>
      </c>
      <c r="X166" s="7">
        <f>+datos!G164</f>
        <v>0</v>
      </c>
      <c r="Y166" s="7">
        <f>+VLOOKUP(datos!$D164,[4]Anual!$A$9:$CP$300,94,FALSE)</f>
        <v>0</v>
      </c>
      <c r="Z166" s="18"/>
      <c r="AA166" s="7">
        <f>+datos!F164</f>
        <v>56</v>
      </c>
      <c r="AB166" s="7">
        <f>+datos!T164</f>
        <v>68</v>
      </c>
      <c r="AC166" s="18">
        <f t="shared" si="30"/>
        <v>1.21</v>
      </c>
    </row>
    <row r="167" spans="1:29" x14ac:dyDescent="0.2">
      <c r="A167" s="2" t="s">
        <v>209</v>
      </c>
      <c r="B167" s="2" t="s">
        <v>314</v>
      </c>
      <c r="C167" s="2" t="s">
        <v>350</v>
      </c>
      <c r="D167" s="7">
        <f>+datos!E165</f>
        <v>58</v>
      </c>
      <c r="E167" s="7">
        <f>+datos!I165</f>
        <v>55</v>
      </c>
      <c r="F167" s="19">
        <f t="shared" si="21"/>
        <v>0.95</v>
      </c>
      <c r="G167" s="7">
        <f>+datos!H165</f>
        <v>22</v>
      </c>
      <c r="H167" s="18">
        <f t="shared" si="22"/>
        <v>0.38</v>
      </c>
      <c r="I167" s="7">
        <f>+datos!J165</f>
        <v>7</v>
      </c>
      <c r="J167" s="8">
        <f t="shared" si="23"/>
        <v>0.13</v>
      </c>
      <c r="K167" s="7">
        <f>+datos!K165</f>
        <v>30</v>
      </c>
      <c r="L167" s="18">
        <f t="shared" si="24"/>
        <v>0.52</v>
      </c>
      <c r="M167" s="7">
        <f>+datos!M165</f>
        <v>22</v>
      </c>
      <c r="N167" s="18">
        <f t="shared" si="25"/>
        <v>0.4</v>
      </c>
      <c r="O167" s="7">
        <f>+datos!N165</f>
        <v>47</v>
      </c>
      <c r="P167" s="18">
        <f t="shared" si="26"/>
        <v>0.85</v>
      </c>
      <c r="Q167" s="7">
        <f>+datos!O165</f>
        <v>62</v>
      </c>
      <c r="R167" s="18">
        <f t="shared" si="27"/>
        <v>1.1299999999999999</v>
      </c>
      <c r="S167" s="7">
        <f>+datos!P165</f>
        <v>29</v>
      </c>
      <c r="T167" s="7">
        <f>+datos!Q165</f>
        <v>34</v>
      </c>
      <c r="U167" s="18">
        <f t="shared" si="28"/>
        <v>1.17</v>
      </c>
      <c r="V167" s="7">
        <f>+datos!S165</f>
        <v>0</v>
      </c>
      <c r="W167" s="18">
        <f t="shared" si="29"/>
        <v>0</v>
      </c>
      <c r="X167" s="7">
        <f>+datos!G165</f>
        <v>0</v>
      </c>
      <c r="Y167" s="7">
        <f>+VLOOKUP(datos!$D165,[4]Anual!$A$9:$CP$300,94,FALSE)</f>
        <v>0</v>
      </c>
      <c r="Z167" s="18"/>
      <c r="AA167" s="7">
        <f>+datos!F165</f>
        <v>111</v>
      </c>
      <c r="AB167" s="7">
        <f>+datos!T165</f>
        <v>89</v>
      </c>
      <c r="AC167" s="18">
        <f t="shared" si="30"/>
        <v>0.8</v>
      </c>
    </row>
    <row r="168" spans="1:29" x14ac:dyDescent="0.2">
      <c r="A168" s="2" t="s">
        <v>209</v>
      </c>
      <c r="B168" s="2" t="s">
        <v>352</v>
      </c>
      <c r="C168" s="2" t="s">
        <v>353</v>
      </c>
      <c r="D168" s="7">
        <f>+datos!E166</f>
        <v>34.333333333333336</v>
      </c>
      <c r="E168" s="7">
        <f>+datos!I166</f>
        <v>31</v>
      </c>
      <c r="F168" s="19">
        <f t="shared" si="21"/>
        <v>0.9</v>
      </c>
      <c r="G168" s="7">
        <f>+datos!H166</f>
        <v>19</v>
      </c>
      <c r="H168" s="18">
        <f t="shared" si="22"/>
        <v>0.55000000000000004</v>
      </c>
      <c r="I168" s="7">
        <f>+datos!J166</f>
        <v>8</v>
      </c>
      <c r="J168" s="8">
        <f t="shared" si="23"/>
        <v>0.26</v>
      </c>
      <c r="K168" s="7">
        <f>+datos!K166</f>
        <v>17</v>
      </c>
      <c r="L168" s="18">
        <f t="shared" si="24"/>
        <v>0.5</v>
      </c>
      <c r="M168" s="7">
        <f>+datos!M166</f>
        <v>21</v>
      </c>
      <c r="N168" s="18">
        <f t="shared" si="25"/>
        <v>0.68</v>
      </c>
      <c r="O168" s="7">
        <f>+datos!N166</f>
        <v>34</v>
      </c>
      <c r="P168" s="18">
        <f t="shared" si="26"/>
        <v>1.1000000000000001</v>
      </c>
      <c r="Q168" s="7">
        <f>+datos!O166</f>
        <v>44</v>
      </c>
      <c r="R168" s="18">
        <f t="shared" si="27"/>
        <v>1.42</v>
      </c>
      <c r="S168" s="7">
        <f>+datos!P166</f>
        <v>25</v>
      </c>
      <c r="T168" s="7">
        <f>+datos!Q166</f>
        <v>20</v>
      </c>
      <c r="U168" s="18">
        <f t="shared" si="28"/>
        <v>0.8</v>
      </c>
      <c r="V168" s="7">
        <f>+datos!S166</f>
        <v>2</v>
      </c>
      <c r="W168" s="18">
        <f t="shared" si="29"/>
        <v>0.06</v>
      </c>
      <c r="X168" s="7">
        <f>+datos!G166</f>
        <v>0</v>
      </c>
      <c r="Y168" s="7">
        <f>+VLOOKUP(datos!$D166,[4]Anual!$A$9:$CP$300,94,FALSE)</f>
        <v>0</v>
      </c>
      <c r="Z168" s="18"/>
      <c r="AA168" s="7">
        <f>+datos!F166</f>
        <v>142</v>
      </c>
      <c r="AB168" s="7">
        <f>+datos!T166</f>
        <v>82</v>
      </c>
      <c r="AC168" s="18">
        <f t="shared" si="30"/>
        <v>0.57999999999999996</v>
      </c>
    </row>
    <row r="169" spans="1:29" x14ac:dyDescent="0.2">
      <c r="A169" s="2" t="s">
        <v>209</v>
      </c>
      <c r="B169" s="2" t="s">
        <v>352</v>
      </c>
      <c r="C169" s="2" t="s">
        <v>355</v>
      </c>
      <c r="D169" s="7">
        <f>+datos!E167</f>
        <v>6.666666666666667</v>
      </c>
      <c r="E169" s="7">
        <f>+datos!I167</f>
        <v>6</v>
      </c>
      <c r="F169" s="19">
        <f t="shared" si="21"/>
        <v>0.9</v>
      </c>
      <c r="G169" s="7">
        <f>+datos!H167</f>
        <v>2</v>
      </c>
      <c r="H169" s="18">
        <f t="shared" si="22"/>
        <v>0.3</v>
      </c>
      <c r="I169" s="7">
        <f>+datos!J167</f>
        <v>0</v>
      </c>
      <c r="J169" s="8">
        <f t="shared" si="23"/>
        <v>0</v>
      </c>
      <c r="K169" s="7">
        <f>+datos!K167</f>
        <v>2</v>
      </c>
      <c r="L169" s="18">
        <f t="shared" si="24"/>
        <v>0.3</v>
      </c>
      <c r="M169" s="7">
        <f>+datos!M167</f>
        <v>2</v>
      </c>
      <c r="N169" s="18">
        <f t="shared" si="25"/>
        <v>0.33</v>
      </c>
      <c r="O169" s="7">
        <f>+datos!N167</f>
        <v>0</v>
      </c>
      <c r="P169" s="18">
        <f t="shared" si="26"/>
        <v>0</v>
      </c>
      <c r="Q169" s="7">
        <f>+datos!O167</f>
        <v>0</v>
      </c>
      <c r="R169" s="18">
        <f t="shared" si="27"/>
        <v>0</v>
      </c>
      <c r="S169" s="7">
        <f>+datos!P167</f>
        <v>0</v>
      </c>
      <c r="T169" s="7">
        <f>+datos!Q167</f>
        <v>0</v>
      </c>
      <c r="U169" s="18">
        <f t="shared" si="28"/>
        <v>0</v>
      </c>
      <c r="V169" s="7">
        <f>+datos!S167</f>
        <v>0</v>
      </c>
      <c r="W169" s="18">
        <f t="shared" si="29"/>
        <v>0</v>
      </c>
      <c r="X169" s="7">
        <f>+datos!G167</f>
        <v>0</v>
      </c>
      <c r="Y169" s="7">
        <f>+VLOOKUP(datos!$D167,[4]Anual!$A$9:$CP$300,94,FALSE)</f>
        <v>0</v>
      </c>
      <c r="Z169" s="18"/>
      <c r="AA169" s="7">
        <f>+datos!F167</f>
        <v>61</v>
      </c>
      <c r="AB169" s="7">
        <f>+datos!T167</f>
        <v>9</v>
      </c>
      <c r="AC169" s="18">
        <f t="shared" si="30"/>
        <v>0.15</v>
      </c>
    </row>
    <row r="170" spans="1:29" x14ac:dyDescent="0.2">
      <c r="A170" s="2" t="s">
        <v>209</v>
      </c>
      <c r="B170" s="2" t="s">
        <v>352</v>
      </c>
      <c r="C170" s="2" t="s">
        <v>357</v>
      </c>
      <c r="D170" s="7">
        <f>+datos!E168</f>
        <v>17.333333333333332</v>
      </c>
      <c r="E170" s="7">
        <f>+datos!I168</f>
        <v>14</v>
      </c>
      <c r="F170" s="19">
        <f t="shared" si="21"/>
        <v>0.81</v>
      </c>
      <c r="G170" s="7">
        <f>+datos!H168</f>
        <v>10</v>
      </c>
      <c r="H170" s="18">
        <f t="shared" si="22"/>
        <v>0.57999999999999996</v>
      </c>
      <c r="I170" s="7">
        <f>+datos!J168</f>
        <v>0</v>
      </c>
      <c r="J170" s="8">
        <f t="shared" si="23"/>
        <v>0</v>
      </c>
      <c r="K170" s="7">
        <f>+datos!K168</f>
        <v>10</v>
      </c>
      <c r="L170" s="18">
        <f t="shared" si="24"/>
        <v>0.57999999999999996</v>
      </c>
      <c r="M170" s="7">
        <f>+datos!M168</f>
        <v>11</v>
      </c>
      <c r="N170" s="18">
        <f t="shared" si="25"/>
        <v>0.79</v>
      </c>
      <c r="O170" s="7">
        <f>+datos!N168</f>
        <v>11</v>
      </c>
      <c r="P170" s="18">
        <f t="shared" si="26"/>
        <v>0.79</v>
      </c>
      <c r="Q170" s="7">
        <f>+datos!O168</f>
        <v>8</v>
      </c>
      <c r="R170" s="18">
        <f t="shared" si="27"/>
        <v>0.56999999999999995</v>
      </c>
      <c r="S170" s="7">
        <f>+datos!P168</f>
        <v>14</v>
      </c>
      <c r="T170" s="7">
        <f>+datos!Q168</f>
        <v>16</v>
      </c>
      <c r="U170" s="18">
        <f t="shared" si="28"/>
        <v>1.1399999999999999</v>
      </c>
      <c r="V170" s="7">
        <f>+datos!S168</f>
        <v>0</v>
      </c>
      <c r="W170" s="18">
        <f t="shared" si="29"/>
        <v>0</v>
      </c>
      <c r="X170" s="7">
        <f>+datos!G168</f>
        <v>0</v>
      </c>
      <c r="Y170" s="7">
        <f>+VLOOKUP(datos!$D168,[4]Anual!$A$9:$CP$300,94,FALSE)</f>
        <v>0</v>
      </c>
      <c r="Z170" s="18"/>
      <c r="AA170" s="7">
        <f>+datos!F168</f>
        <v>71</v>
      </c>
      <c r="AB170" s="7">
        <f>+datos!T168</f>
        <v>55</v>
      </c>
      <c r="AC170" s="18">
        <f t="shared" si="30"/>
        <v>0.77</v>
      </c>
    </row>
    <row r="171" spans="1:29" x14ac:dyDescent="0.2">
      <c r="A171" s="2" t="s">
        <v>209</v>
      </c>
      <c r="B171" s="2" t="s">
        <v>352</v>
      </c>
      <c r="C171" s="2" t="s">
        <v>359</v>
      </c>
      <c r="D171" s="7">
        <f>+datos!E169</f>
        <v>15</v>
      </c>
      <c r="E171" s="7">
        <f>+datos!I169</f>
        <v>7</v>
      </c>
      <c r="F171" s="19">
        <f t="shared" si="21"/>
        <v>0.47</v>
      </c>
      <c r="G171" s="7">
        <f>+datos!H169</f>
        <v>2</v>
      </c>
      <c r="H171" s="18">
        <f t="shared" si="22"/>
        <v>0.13</v>
      </c>
      <c r="I171" s="7">
        <f>+datos!J169</f>
        <v>0</v>
      </c>
      <c r="J171" s="8">
        <f t="shared" si="23"/>
        <v>0</v>
      </c>
      <c r="K171" s="7">
        <f>+datos!K169</f>
        <v>1</v>
      </c>
      <c r="L171" s="18">
        <f t="shared" si="24"/>
        <v>7.0000000000000007E-2</v>
      </c>
      <c r="M171" s="7">
        <f>+datos!M169</f>
        <v>2</v>
      </c>
      <c r="N171" s="18">
        <f t="shared" si="25"/>
        <v>0.28999999999999998</v>
      </c>
      <c r="O171" s="7">
        <f>+datos!N169</f>
        <v>1</v>
      </c>
      <c r="P171" s="18">
        <f t="shared" si="26"/>
        <v>0.14000000000000001</v>
      </c>
      <c r="Q171" s="7">
        <f>+datos!O169</f>
        <v>0</v>
      </c>
      <c r="R171" s="18">
        <f t="shared" si="27"/>
        <v>0</v>
      </c>
      <c r="S171" s="7">
        <f>+datos!P169</f>
        <v>2</v>
      </c>
      <c r="T171" s="7">
        <f>+datos!Q169</f>
        <v>0</v>
      </c>
      <c r="U171" s="18">
        <f t="shared" si="28"/>
        <v>0</v>
      </c>
      <c r="V171" s="7">
        <f>+datos!S169</f>
        <v>0</v>
      </c>
      <c r="W171" s="18">
        <f t="shared" si="29"/>
        <v>0</v>
      </c>
      <c r="X171" s="7">
        <f>+datos!G169</f>
        <v>0</v>
      </c>
      <c r="Y171" s="7">
        <f>+VLOOKUP(datos!$D169,[4]Anual!$A$9:$CP$300,94,FALSE)</f>
        <v>0</v>
      </c>
      <c r="Z171" s="18"/>
      <c r="AA171" s="7">
        <f>+datos!F169</f>
        <v>72</v>
      </c>
      <c r="AB171" s="7">
        <f>+datos!T169</f>
        <v>38</v>
      </c>
      <c r="AC171" s="18">
        <f t="shared" si="30"/>
        <v>0.53</v>
      </c>
    </row>
    <row r="172" spans="1:29" x14ac:dyDescent="0.2">
      <c r="A172" s="2" t="s">
        <v>209</v>
      </c>
      <c r="B172" s="2" t="s">
        <v>352</v>
      </c>
      <c r="C172" s="2" t="s">
        <v>352</v>
      </c>
      <c r="D172" s="7">
        <f>+datos!E170</f>
        <v>119</v>
      </c>
      <c r="E172" s="7">
        <f>+datos!I170</f>
        <v>87</v>
      </c>
      <c r="F172" s="19">
        <f t="shared" si="21"/>
        <v>0.73</v>
      </c>
      <c r="G172" s="7">
        <f>+datos!H170</f>
        <v>51</v>
      </c>
      <c r="H172" s="18">
        <f t="shared" si="22"/>
        <v>0.43</v>
      </c>
      <c r="I172" s="7">
        <f>+datos!J170</f>
        <v>10</v>
      </c>
      <c r="J172" s="8">
        <f t="shared" si="23"/>
        <v>0.11</v>
      </c>
      <c r="K172" s="7">
        <f>+datos!K170</f>
        <v>74</v>
      </c>
      <c r="L172" s="18">
        <f t="shared" si="24"/>
        <v>0.62</v>
      </c>
      <c r="M172" s="7">
        <f>+datos!M170</f>
        <v>71</v>
      </c>
      <c r="N172" s="18">
        <f t="shared" si="25"/>
        <v>0.82</v>
      </c>
      <c r="O172" s="7">
        <f>+datos!N170</f>
        <v>76</v>
      </c>
      <c r="P172" s="18">
        <f t="shared" si="26"/>
        <v>0.87</v>
      </c>
      <c r="Q172" s="7">
        <f>+datos!O170</f>
        <v>93</v>
      </c>
      <c r="R172" s="18">
        <f t="shared" si="27"/>
        <v>1.07</v>
      </c>
      <c r="S172" s="7">
        <f>+datos!P170</f>
        <v>71</v>
      </c>
      <c r="T172" s="7">
        <f>+datos!Q170</f>
        <v>33</v>
      </c>
      <c r="U172" s="18">
        <f t="shared" si="28"/>
        <v>0.46</v>
      </c>
      <c r="V172" s="7">
        <f>+datos!S170</f>
        <v>11</v>
      </c>
      <c r="W172" s="18">
        <f t="shared" si="29"/>
        <v>0.09</v>
      </c>
      <c r="X172" s="7">
        <f>+datos!G170</f>
        <v>113</v>
      </c>
      <c r="Y172" s="7">
        <f>+VLOOKUP(datos!$D170,[4]Anual!$A$9:$CP$300,94,FALSE)</f>
        <v>85</v>
      </c>
      <c r="Z172" s="18">
        <f>IF(X172=0,0,ROUND(Y172/X172,2))</f>
        <v>0.75</v>
      </c>
      <c r="AA172" s="7">
        <f>+datos!F170</f>
        <v>255</v>
      </c>
      <c r="AB172" s="7">
        <f>+datos!T170</f>
        <v>189</v>
      </c>
      <c r="AC172" s="18">
        <f t="shared" si="30"/>
        <v>0.74</v>
      </c>
    </row>
    <row r="173" spans="1:29" x14ac:dyDescent="0.2">
      <c r="A173" s="2" t="s">
        <v>209</v>
      </c>
      <c r="B173" s="2" t="s">
        <v>352</v>
      </c>
      <c r="C173" s="2" t="s">
        <v>362</v>
      </c>
      <c r="D173" s="7">
        <f>+datos!E171</f>
        <v>11</v>
      </c>
      <c r="E173" s="7">
        <f>+datos!I171</f>
        <v>8</v>
      </c>
      <c r="F173" s="19">
        <f t="shared" si="21"/>
        <v>0.73</v>
      </c>
      <c r="G173" s="7">
        <f>+datos!H171</f>
        <v>4</v>
      </c>
      <c r="H173" s="18">
        <f t="shared" si="22"/>
        <v>0.36</v>
      </c>
      <c r="I173" s="7">
        <f>+datos!J171</f>
        <v>1</v>
      </c>
      <c r="J173" s="8">
        <f t="shared" si="23"/>
        <v>0.13</v>
      </c>
      <c r="K173" s="7">
        <f>+datos!K171</f>
        <v>6</v>
      </c>
      <c r="L173" s="18">
        <f t="shared" si="24"/>
        <v>0.55000000000000004</v>
      </c>
      <c r="M173" s="7">
        <f>+datos!M171</f>
        <v>15</v>
      </c>
      <c r="N173" s="18">
        <f t="shared" si="25"/>
        <v>1.88</v>
      </c>
      <c r="O173" s="7">
        <f>+datos!N171</f>
        <v>5</v>
      </c>
      <c r="P173" s="18">
        <f t="shared" si="26"/>
        <v>0.63</v>
      </c>
      <c r="Q173" s="7">
        <f>+datos!O171</f>
        <v>8</v>
      </c>
      <c r="R173" s="18">
        <f t="shared" si="27"/>
        <v>1</v>
      </c>
      <c r="S173" s="7">
        <f>+datos!P171</f>
        <v>9</v>
      </c>
      <c r="T173" s="7">
        <f>+datos!Q171</f>
        <v>9</v>
      </c>
      <c r="U173" s="18">
        <f t="shared" si="28"/>
        <v>1</v>
      </c>
      <c r="V173" s="7">
        <f>+datos!S171</f>
        <v>1</v>
      </c>
      <c r="W173" s="18">
        <f t="shared" si="29"/>
        <v>0.09</v>
      </c>
      <c r="X173" s="7">
        <f>+datos!G171</f>
        <v>0</v>
      </c>
      <c r="Y173" s="7">
        <f>+VLOOKUP(datos!$D171,[4]Anual!$A$9:$CP$300,94,FALSE)</f>
        <v>0</v>
      </c>
      <c r="Z173" s="18"/>
      <c r="AA173" s="7">
        <f>+datos!F171</f>
        <v>48</v>
      </c>
      <c r="AB173" s="7">
        <f>+datos!T171</f>
        <v>40</v>
      </c>
      <c r="AC173" s="18">
        <f t="shared" si="30"/>
        <v>0.83</v>
      </c>
    </row>
    <row r="174" spans="1:29" x14ac:dyDescent="0.2">
      <c r="A174" s="2" t="s">
        <v>209</v>
      </c>
      <c r="B174" s="2" t="s">
        <v>352</v>
      </c>
      <c r="C174" s="2" t="s">
        <v>364</v>
      </c>
      <c r="D174" s="7">
        <f>+datos!E172</f>
        <v>13</v>
      </c>
      <c r="E174" s="7">
        <f>+datos!I172</f>
        <v>14</v>
      </c>
      <c r="F174" s="19">
        <f t="shared" si="21"/>
        <v>1.08</v>
      </c>
      <c r="G174" s="7">
        <f>+datos!H172</f>
        <v>9</v>
      </c>
      <c r="H174" s="18">
        <f t="shared" si="22"/>
        <v>0.69</v>
      </c>
      <c r="I174" s="7">
        <f>+datos!J172</f>
        <v>2</v>
      </c>
      <c r="J174" s="8">
        <f t="shared" si="23"/>
        <v>0.14000000000000001</v>
      </c>
      <c r="K174" s="7">
        <f>+datos!K172</f>
        <v>7</v>
      </c>
      <c r="L174" s="18">
        <f t="shared" si="24"/>
        <v>0.54</v>
      </c>
      <c r="M174" s="7">
        <f>+datos!M172</f>
        <v>11</v>
      </c>
      <c r="N174" s="18">
        <f t="shared" si="25"/>
        <v>0.79</v>
      </c>
      <c r="O174" s="7">
        <f>+datos!N172</f>
        <v>11</v>
      </c>
      <c r="P174" s="18">
        <f t="shared" si="26"/>
        <v>0.79</v>
      </c>
      <c r="Q174" s="7">
        <f>+datos!O172</f>
        <v>10</v>
      </c>
      <c r="R174" s="18">
        <f t="shared" si="27"/>
        <v>0.71</v>
      </c>
      <c r="S174" s="7">
        <f>+datos!P172</f>
        <v>11</v>
      </c>
      <c r="T174" s="7">
        <f>+datos!Q172</f>
        <v>7</v>
      </c>
      <c r="U174" s="18">
        <f t="shared" si="28"/>
        <v>0.64</v>
      </c>
      <c r="V174" s="7">
        <f>+datos!S172</f>
        <v>13</v>
      </c>
      <c r="W174" s="18">
        <f t="shared" si="29"/>
        <v>1</v>
      </c>
      <c r="X174" s="7">
        <f>+datos!G172</f>
        <v>0</v>
      </c>
      <c r="Y174" s="7">
        <f>+VLOOKUP(datos!$D172,[4]Anual!$A$9:$CP$300,94,FALSE)</f>
        <v>0</v>
      </c>
      <c r="Z174" s="18"/>
      <c r="AA174" s="7">
        <f>+datos!F172</f>
        <v>62</v>
      </c>
      <c r="AB174" s="7">
        <f>+datos!T172</f>
        <v>32</v>
      </c>
      <c r="AC174" s="18">
        <f t="shared" si="30"/>
        <v>0.52</v>
      </c>
    </row>
    <row r="175" spans="1:29" x14ac:dyDescent="0.2">
      <c r="A175" s="2" t="s">
        <v>209</v>
      </c>
      <c r="B175" s="2" t="s">
        <v>352</v>
      </c>
      <c r="C175" s="2" t="s">
        <v>366</v>
      </c>
      <c r="D175" s="7">
        <f>+datos!E173</f>
        <v>32</v>
      </c>
      <c r="E175" s="7">
        <f>+datos!I173</f>
        <v>26</v>
      </c>
      <c r="F175" s="19">
        <f t="shared" si="21"/>
        <v>0.81</v>
      </c>
      <c r="G175" s="7">
        <f>+datos!H173</f>
        <v>15</v>
      </c>
      <c r="H175" s="18">
        <f t="shared" si="22"/>
        <v>0.47</v>
      </c>
      <c r="I175" s="7">
        <f>+datos!J173</f>
        <v>2</v>
      </c>
      <c r="J175" s="8">
        <f t="shared" si="23"/>
        <v>0.08</v>
      </c>
      <c r="K175" s="7">
        <f>+datos!K173</f>
        <v>10</v>
      </c>
      <c r="L175" s="18">
        <f t="shared" si="24"/>
        <v>0.31</v>
      </c>
      <c r="M175" s="7">
        <f>+datos!M173</f>
        <v>9</v>
      </c>
      <c r="N175" s="18">
        <f t="shared" si="25"/>
        <v>0.35</v>
      </c>
      <c r="O175" s="7">
        <f>+datos!N173</f>
        <v>21</v>
      </c>
      <c r="P175" s="18">
        <f t="shared" si="26"/>
        <v>0.81</v>
      </c>
      <c r="Q175" s="7">
        <f>+datos!O173</f>
        <v>24</v>
      </c>
      <c r="R175" s="18">
        <f t="shared" si="27"/>
        <v>0.92</v>
      </c>
      <c r="S175" s="7">
        <f>+datos!P173</f>
        <v>17</v>
      </c>
      <c r="T175" s="7">
        <f>+datos!Q173</f>
        <v>11</v>
      </c>
      <c r="U175" s="18">
        <f t="shared" si="28"/>
        <v>0.65</v>
      </c>
      <c r="V175" s="7">
        <f>+datos!S173</f>
        <v>0</v>
      </c>
      <c r="W175" s="18">
        <f t="shared" si="29"/>
        <v>0</v>
      </c>
      <c r="X175" s="7">
        <f>+datos!G173</f>
        <v>0</v>
      </c>
      <c r="Y175" s="7">
        <f>+VLOOKUP(datos!$D173,[4]Anual!$A$9:$CP$300,94,FALSE)</f>
        <v>0</v>
      </c>
      <c r="Z175" s="18"/>
      <c r="AA175" s="7">
        <f>+datos!F173</f>
        <v>56</v>
      </c>
      <c r="AB175" s="7">
        <f>+datos!T173</f>
        <v>114</v>
      </c>
      <c r="AC175" s="18">
        <f t="shared" si="30"/>
        <v>2.04</v>
      </c>
    </row>
    <row r="176" spans="1:29" x14ac:dyDescent="0.2">
      <c r="A176" s="2" t="s">
        <v>209</v>
      </c>
      <c r="B176" s="2" t="s">
        <v>352</v>
      </c>
      <c r="C176" s="2" t="s">
        <v>368</v>
      </c>
      <c r="D176" s="7">
        <f>+datos!E174</f>
        <v>34</v>
      </c>
      <c r="E176" s="7">
        <f>+datos!I174</f>
        <v>36</v>
      </c>
      <c r="F176" s="19">
        <f t="shared" si="21"/>
        <v>1.06</v>
      </c>
      <c r="G176" s="7">
        <f>+datos!H174</f>
        <v>28</v>
      </c>
      <c r="H176" s="18">
        <f t="shared" si="22"/>
        <v>0.82</v>
      </c>
      <c r="I176" s="7">
        <f>+datos!J174</f>
        <v>2</v>
      </c>
      <c r="J176" s="8">
        <f t="shared" si="23"/>
        <v>0.06</v>
      </c>
      <c r="K176" s="7">
        <f>+datos!K174</f>
        <v>27</v>
      </c>
      <c r="L176" s="18">
        <f t="shared" si="24"/>
        <v>0.79</v>
      </c>
      <c r="M176" s="7">
        <f>+datos!M174</f>
        <v>44</v>
      </c>
      <c r="N176" s="18">
        <f t="shared" si="25"/>
        <v>1.22</v>
      </c>
      <c r="O176" s="7">
        <f>+datos!N174</f>
        <v>12</v>
      </c>
      <c r="P176" s="18">
        <f t="shared" si="26"/>
        <v>0.33</v>
      </c>
      <c r="Q176" s="7">
        <f>+datos!O174</f>
        <v>21</v>
      </c>
      <c r="R176" s="18">
        <f t="shared" si="27"/>
        <v>0.57999999999999996</v>
      </c>
      <c r="S176" s="7">
        <f>+datos!P174</f>
        <v>34</v>
      </c>
      <c r="T176" s="7">
        <f>+datos!Q174</f>
        <v>20</v>
      </c>
      <c r="U176" s="18">
        <f t="shared" si="28"/>
        <v>0.59</v>
      </c>
      <c r="V176" s="7">
        <f>+datos!S174</f>
        <v>0</v>
      </c>
      <c r="W176" s="18">
        <f t="shared" si="29"/>
        <v>0</v>
      </c>
      <c r="X176" s="7">
        <f>+datos!G174</f>
        <v>0</v>
      </c>
      <c r="Y176" s="7">
        <f>+VLOOKUP(datos!$D174,[4]Anual!$A$9:$CP$300,94,FALSE)</f>
        <v>0</v>
      </c>
      <c r="Z176" s="18"/>
      <c r="AA176" s="7">
        <f>+datos!F174</f>
        <v>92</v>
      </c>
      <c r="AB176" s="7">
        <f>+datos!T174</f>
        <v>62</v>
      </c>
      <c r="AC176" s="18">
        <f t="shared" si="30"/>
        <v>0.67</v>
      </c>
    </row>
    <row r="177" spans="1:29" x14ac:dyDescent="0.2">
      <c r="A177" s="2" t="s">
        <v>209</v>
      </c>
      <c r="B177" s="2" t="s">
        <v>352</v>
      </c>
      <c r="C177" s="2" t="s">
        <v>370</v>
      </c>
      <c r="D177" s="7">
        <f>+datos!E175</f>
        <v>13</v>
      </c>
      <c r="E177" s="7">
        <f>+datos!I175</f>
        <v>13</v>
      </c>
      <c r="F177" s="19">
        <f t="shared" si="21"/>
        <v>1</v>
      </c>
      <c r="G177" s="7">
        <f>+datos!H175</f>
        <v>11</v>
      </c>
      <c r="H177" s="18">
        <f t="shared" si="22"/>
        <v>0.85</v>
      </c>
      <c r="I177" s="7">
        <f>+datos!J175</f>
        <v>0</v>
      </c>
      <c r="J177" s="8">
        <f t="shared" si="23"/>
        <v>0</v>
      </c>
      <c r="K177" s="7">
        <f>+datos!K175</f>
        <v>0</v>
      </c>
      <c r="L177" s="18">
        <f t="shared" si="24"/>
        <v>0</v>
      </c>
      <c r="M177" s="7">
        <f>+datos!M175</f>
        <v>2</v>
      </c>
      <c r="N177" s="18">
        <f t="shared" si="25"/>
        <v>0.15</v>
      </c>
      <c r="O177" s="7">
        <f>+datos!N175</f>
        <v>13</v>
      </c>
      <c r="P177" s="18">
        <f t="shared" si="26"/>
        <v>1</v>
      </c>
      <c r="Q177" s="7">
        <f>+datos!O175</f>
        <v>8</v>
      </c>
      <c r="R177" s="18">
        <f t="shared" si="27"/>
        <v>0.62</v>
      </c>
      <c r="S177" s="7">
        <f>+datos!P175</f>
        <v>3</v>
      </c>
      <c r="T177" s="7">
        <f>+datos!Q175</f>
        <v>0</v>
      </c>
      <c r="U177" s="18">
        <f t="shared" si="28"/>
        <v>0</v>
      </c>
      <c r="V177" s="7">
        <f>+datos!S175</f>
        <v>0</v>
      </c>
      <c r="W177" s="18">
        <f t="shared" si="29"/>
        <v>0</v>
      </c>
      <c r="X177" s="7">
        <f>+datos!G175</f>
        <v>0</v>
      </c>
      <c r="Y177" s="7">
        <f>+VLOOKUP(datos!$D175,[4]Anual!$A$9:$CP$300,94,FALSE)</f>
        <v>0</v>
      </c>
      <c r="Z177" s="18"/>
      <c r="AA177" s="7">
        <f>+datos!F175</f>
        <v>50</v>
      </c>
      <c r="AB177" s="7">
        <f>+datos!T175</f>
        <v>19</v>
      </c>
      <c r="AC177" s="18">
        <f t="shared" si="30"/>
        <v>0.38</v>
      </c>
    </row>
    <row r="178" spans="1:29" x14ac:dyDescent="0.2">
      <c r="A178" s="2" t="s">
        <v>209</v>
      </c>
      <c r="B178" s="2" t="s">
        <v>372</v>
      </c>
      <c r="C178" s="2" t="s">
        <v>373</v>
      </c>
      <c r="D178" s="7">
        <f>+datos!E176</f>
        <v>34.333333333333336</v>
      </c>
      <c r="E178" s="7">
        <f>+datos!I176</f>
        <v>31</v>
      </c>
      <c r="F178" s="19">
        <f t="shared" si="21"/>
        <v>0.9</v>
      </c>
      <c r="G178" s="7">
        <f>+datos!H176</f>
        <v>24</v>
      </c>
      <c r="H178" s="18">
        <f t="shared" si="22"/>
        <v>0.7</v>
      </c>
      <c r="I178" s="7">
        <f>+datos!J176</f>
        <v>4</v>
      </c>
      <c r="J178" s="8">
        <f t="shared" si="23"/>
        <v>0.13</v>
      </c>
      <c r="K178" s="7">
        <f>+datos!K176</f>
        <v>15</v>
      </c>
      <c r="L178" s="18">
        <f t="shared" si="24"/>
        <v>0.44</v>
      </c>
      <c r="M178" s="7">
        <f>+datos!M176</f>
        <v>30</v>
      </c>
      <c r="N178" s="18">
        <f t="shared" si="25"/>
        <v>0.97</v>
      </c>
      <c r="O178" s="7">
        <f>+datos!N176</f>
        <v>32</v>
      </c>
      <c r="P178" s="18">
        <f t="shared" si="26"/>
        <v>1.03</v>
      </c>
      <c r="Q178" s="7">
        <f>+datos!O176</f>
        <v>31</v>
      </c>
      <c r="R178" s="18">
        <f t="shared" si="27"/>
        <v>1</v>
      </c>
      <c r="S178" s="7">
        <f>+datos!P176</f>
        <v>28</v>
      </c>
      <c r="T178" s="7">
        <f>+datos!Q176</f>
        <v>25</v>
      </c>
      <c r="U178" s="18">
        <f t="shared" si="28"/>
        <v>0.89</v>
      </c>
      <c r="V178" s="7">
        <f>+datos!S176</f>
        <v>7</v>
      </c>
      <c r="W178" s="18">
        <f t="shared" si="29"/>
        <v>0.2</v>
      </c>
      <c r="X178" s="7">
        <f>+datos!G176</f>
        <v>0</v>
      </c>
      <c r="Y178" s="7">
        <f>+VLOOKUP(datos!$D176,[4]Anual!$A$9:$CP$300,94,FALSE)</f>
        <v>0</v>
      </c>
      <c r="Z178" s="18"/>
      <c r="AA178" s="7">
        <f>+datos!F176</f>
        <v>88</v>
      </c>
      <c r="AB178" s="7">
        <f>+datos!T176</f>
        <v>75</v>
      </c>
      <c r="AC178" s="18">
        <f t="shared" si="30"/>
        <v>0.85</v>
      </c>
    </row>
    <row r="179" spans="1:29" x14ac:dyDescent="0.2">
      <c r="A179" s="2" t="s">
        <v>209</v>
      </c>
      <c r="B179" s="2" t="s">
        <v>372</v>
      </c>
      <c r="C179" s="2" t="s">
        <v>375</v>
      </c>
      <c r="D179" s="7">
        <f>+datos!E177</f>
        <v>71.666666666666671</v>
      </c>
      <c r="E179" s="7">
        <f>+datos!I177</f>
        <v>69</v>
      </c>
      <c r="F179" s="19">
        <f t="shared" si="21"/>
        <v>0.96</v>
      </c>
      <c r="G179" s="7">
        <f>+datos!H177</f>
        <v>56</v>
      </c>
      <c r="H179" s="18">
        <f t="shared" si="22"/>
        <v>0.78</v>
      </c>
      <c r="I179" s="7">
        <f>+datos!J177</f>
        <v>5</v>
      </c>
      <c r="J179" s="8">
        <f t="shared" si="23"/>
        <v>7.0000000000000007E-2</v>
      </c>
      <c r="K179" s="7">
        <f>+datos!K177</f>
        <v>38</v>
      </c>
      <c r="L179" s="18">
        <f t="shared" si="24"/>
        <v>0.53</v>
      </c>
      <c r="M179" s="7">
        <f>+datos!M177</f>
        <v>91</v>
      </c>
      <c r="N179" s="18">
        <f t="shared" si="25"/>
        <v>1.32</v>
      </c>
      <c r="O179" s="7">
        <f>+datos!N177</f>
        <v>68</v>
      </c>
      <c r="P179" s="18">
        <f t="shared" si="26"/>
        <v>0.99</v>
      </c>
      <c r="Q179" s="7">
        <f>+datos!O177</f>
        <v>68</v>
      </c>
      <c r="R179" s="18">
        <f t="shared" si="27"/>
        <v>0.99</v>
      </c>
      <c r="S179" s="7">
        <f>+datos!P177</f>
        <v>41</v>
      </c>
      <c r="T179" s="7">
        <f>+datos!Q177</f>
        <v>42</v>
      </c>
      <c r="U179" s="18">
        <f t="shared" si="28"/>
        <v>1.02</v>
      </c>
      <c r="V179" s="7">
        <f>+datos!S177</f>
        <v>0</v>
      </c>
      <c r="W179" s="18">
        <f t="shared" si="29"/>
        <v>0</v>
      </c>
      <c r="X179" s="7">
        <f>+datos!G177</f>
        <v>0</v>
      </c>
      <c r="Y179" s="7">
        <f>+VLOOKUP(datos!$D177,[4]Anual!$A$9:$CP$300,94,FALSE)</f>
        <v>0</v>
      </c>
      <c r="Z179" s="18"/>
      <c r="AA179" s="7">
        <f>+datos!F177</f>
        <v>102</v>
      </c>
      <c r="AB179" s="7">
        <f>+datos!T177</f>
        <v>121</v>
      </c>
      <c r="AC179" s="18">
        <f t="shared" si="30"/>
        <v>1.19</v>
      </c>
    </row>
    <row r="180" spans="1:29" x14ac:dyDescent="0.2">
      <c r="A180" s="2" t="s">
        <v>209</v>
      </c>
      <c r="B180" s="2" t="s">
        <v>372</v>
      </c>
      <c r="C180" s="2" t="s">
        <v>372</v>
      </c>
      <c r="D180" s="7">
        <f>+datos!E178</f>
        <v>289.33333333333331</v>
      </c>
      <c r="E180" s="7">
        <f>+datos!I178</f>
        <v>226</v>
      </c>
      <c r="F180" s="19">
        <f t="shared" si="21"/>
        <v>0.78</v>
      </c>
      <c r="G180" s="7">
        <f>+datos!H178</f>
        <v>137</v>
      </c>
      <c r="H180" s="18">
        <f t="shared" si="22"/>
        <v>0.47</v>
      </c>
      <c r="I180" s="7">
        <f>+datos!J178</f>
        <v>16</v>
      </c>
      <c r="J180" s="8">
        <f t="shared" si="23"/>
        <v>7.0000000000000007E-2</v>
      </c>
      <c r="K180" s="7">
        <f>+datos!K178</f>
        <v>175</v>
      </c>
      <c r="L180" s="18">
        <f t="shared" si="24"/>
        <v>0.6</v>
      </c>
      <c r="M180" s="7">
        <f>+datos!M178</f>
        <v>223</v>
      </c>
      <c r="N180" s="18">
        <f t="shared" si="25"/>
        <v>0.99</v>
      </c>
      <c r="O180" s="7">
        <f>+datos!N178</f>
        <v>223</v>
      </c>
      <c r="P180" s="18">
        <f t="shared" si="26"/>
        <v>0.99</v>
      </c>
      <c r="Q180" s="7">
        <f>+datos!O178</f>
        <v>226</v>
      </c>
      <c r="R180" s="18">
        <f t="shared" si="27"/>
        <v>1</v>
      </c>
      <c r="S180" s="7">
        <f>+datos!P178</f>
        <v>201</v>
      </c>
      <c r="T180" s="7">
        <f>+datos!Q178</f>
        <v>160</v>
      </c>
      <c r="U180" s="18">
        <f t="shared" si="28"/>
        <v>0.8</v>
      </c>
      <c r="V180" s="7">
        <f>+datos!S178</f>
        <v>44</v>
      </c>
      <c r="W180" s="18">
        <f t="shared" si="29"/>
        <v>0.15</v>
      </c>
      <c r="X180" s="7">
        <f>+datos!G178</f>
        <v>0</v>
      </c>
      <c r="Y180" s="7">
        <f>+VLOOKUP(datos!$D178,[4]Anual!$A$9:$CP$300,94,FALSE)</f>
        <v>0</v>
      </c>
      <c r="Z180" s="18"/>
      <c r="AA180" s="7">
        <f>+datos!F178</f>
        <v>399</v>
      </c>
      <c r="AB180" s="7">
        <f>+datos!T178</f>
        <v>240</v>
      </c>
      <c r="AC180" s="18">
        <f t="shared" si="30"/>
        <v>0.6</v>
      </c>
    </row>
    <row r="181" spans="1:29" x14ac:dyDescent="0.2">
      <c r="A181" s="2" t="s">
        <v>209</v>
      </c>
      <c r="B181" s="2" t="s">
        <v>372</v>
      </c>
      <c r="C181" s="2" t="s">
        <v>378</v>
      </c>
      <c r="D181" s="7">
        <f>+datos!E179</f>
        <v>15.666666666666666</v>
      </c>
      <c r="E181" s="7">
        <f>+datos!I179</f>
        <v>19</v>
      </c>
      <c r="F181" s="19">
        <f t="shared" si="21"/>
        <v>1.21</v>
      </c>
      <c r="G181" s="7">
        <f>+datos!H179</f>
        <v>10</v>
      </c>
      <c r="H181" s="18">
        <f t="shared" si="22"/>
        <v>0.64</v>
      </c>
      <c r="I181" s="7">
        <f>+datos!J179</f>
        <v>3</v>
      </c>
      <c r="J181" s="8">
        <f t="shared" si="23"/>
        <v>0.16</v>
      </c>
      <c r="K181" s="7">
        <f>+datos!K179</f>
        <v>18</v>
      </c>
      <c r="L181" s="18">
        <f t="shared" si="24"/>
        <v>1.1499999999999999</v>
      </c>
      <c r="M181" s="7">
        <f>+datos!M179</f>
        <v>47</v>
      </c>
      <c r="N181" s="18">
        <f t="shared" si="25"/>
        <v>2.4700000000000002</v>
      </c>
      <c r="O181" s="7">
        <f>+datos!N179</f>
        <v>20</v>
      </c>
      <c r="P181" s="18">
        <f t="shared" si="26"/>
        <v>1.05</v>
      </c>
      <c r="Q181" s="7">
        <f>+datos!O179</f>
        <v>19</v>
      </c>
      <c r="R181" s="18">
        <f t="shared" si="27"/>
        <v>1</v>
      </c>
      <c r="S181" s="7">
        <f>+datos!P179</f>
        <v>18</v>
      </c>
      <c r="T181" s="7">
        <f>+datos!Q179</f>
        <v>18</v>
      </c>
      <c r="U181" s="18">
        <f t="shared" si="28"/>
        <v>1</v>
      </c>
      <c r="V181" s="7">
        <f>+datos!S179</f>
        <v>15</v>
      </c>
      <c r="W181" s="18">
        <f t="shared" si="29"/>
        <v>0.96</v>
      </c>
      <c r="X181" s="7">
        <f>+datos!G179</f>
        <v>0</v>
      </c>
      <c r="Y181" s="7">
        <f>+VLOOKUP(datos!$D179,[4]Anual!$A$9:$CP$300,94,FALSE)</f>
        <v>0</v>
      </c>
      <c r="Z181" s="18"/>
      <c r="AA181" s="7">
        <f>+datos!F179</f>
        <v>66</v>
      </c>
      <c r="AB181" s="7">
        <f>+datos!T179</f>
        <v>66</v>
      </c>
      <c r="AC181" s="18">
        <f t="shared" si="30"/>
        <v>1</v>
      </c>
    </row>
    <row r="182" spans="1:29" x14ac:dyDescent="0.2">
      <c r="A182" s="2" t="s">
        <v>209</v>
      </c>
      <c r="B182" s="2" t="s">
        <v>372</v>
      </c>
      <c r="C182" s="2" t="s">
        <v>380</v>
      </c>
      <c r="D182" s="7">
        <f>+datos!E180</f>
        <v>70.666666666666671</v>
      </c>
      <c r="E182" s="7">
        <f>+datos!I180</f>
        <v>59</v>
      </c>
      <c r="F182" s="19">
        <f t="shared" si="21"/>
        <v>0.83</v>
      </c>
      <c r="G182" s="7">
        <f>+datos!H180</f>
        <v>47</v>
      </c>
      <c r="H182" s="18">
        <f t="shared" si="22"/>
        <v>0.67</v>
      </c>
      <c r="I182" s="7">
        <f>+datos!J180</f>
        <v>6</v>
      </c>
      <c r="J182" s="8">
        <f t="shared" si="23"/>
        <v>0.1</v>
      </c>
      <c r="K182" s="7">
        <f>+datos!K180</f>
        <v>59</v>
      </c>
      <c r="L182" s="18">
        <f t="shared" si="24"/>
        <v>0.83</v>
      </c>
      <c r="M182" s="7">
        <f>+datos!M180</f>
        <v>102</v>
      </c>
      <c r="N182" s="18">
        <f t="shared" si="25"/>
        <v>1.73</v>
      </c>
      <c r="O182" s="7">
        <f>+datos!N180</f>
        <v>58</v>
      </c>
      <c r="P182" s="18">
        <f t="shared" si="26"/>
        <v>0.98</v>
      </c>
      <c r="Q182" s="7">
        <f>+datos!O180</f>
        <v>65</v>
      </c>
      <c r="R182" s="18">
        <f t="shared" si="27"/>
        <v>1.1000000000000001</v>
      </c>
      <c r="S182" s="7">
        <f>+datos!P180</f>
        <v>64</v>
      </c>
      <c r="T182" s="7">
        <f>+datos!Q180</f>
        <v>64</v>
      </c>
      <c r="U182" s="18">
        <f t="shared" si="28"/>
        <v>1</v>
      </c>
      <c r="V182" s="7">
        <f>+datos!S180</f>
        <v>28</v>
      </c>
      <c r="W182" s="18">
        <f t="shared" si="29"/>
        <v>0.4</v>
      </c>
      <c r="X182" s="7">
        <f>+datos!G180</f>
        <v>0</v>
      </c>
      <c r="Y182" s="7">
        <f>+VLOOKUP(datos!$D180,[4]Anual!$A$9:$CP$300,94,FALSE)</f>
        <v>0</v>
      </c>
      <c r="Z182" s="18"/>
      <c r="AA182" s="7">
        <f>+datos!F180</f>
        <v>181</v>
      </c>
      <c r="AB182" s="7">
        <f>+datos!T180</f>
        <v>158</v>
      </c>
      <c r="AC182" s="18">
        <f t="shared" si="30"/>
        <v>0.87</v>
      </c>
    </row>
    <row r="183" spans="1:29" x14ac:dyDescent="0.2">
      <c r="A183" s="2" t="s">
        <v>209</v>
      </c>
      <c r="B183" s="2" t="s">
        <v>372</v>
      </c>
      <c r="C183" s="2" t="s">
        <v>382</v>
      </c>
      <c r="D183" s="7">
        <f>+datos!E181</f>
        <v>32.333333333333336</v>
      </c>
      <c r="E183" s="7">
        <f>+datos!I181</f>
        <v>28</v>
      </c>
      <c r="F183" s="19">
        <f t="shared" si="21"/>
        <v>0.87</v>
      </c>
      <c r="G183" s="7">
        <f>+datos!H181</f>
        <v>20</v>
      </c>
      <c r="H183" s="18">
        <f t="shared" si="22"/>
        <v>0.62</v>
      </c>
      <c r="I183" s="7">
        <f>+datos!J181</f>
        <v>0</v>
      </c>
      <c r="J183" s="8">
        <f t="shared" si="23"/>
        <v>0</v>
      </c>
      <c r="K183" s="7">
        <f>+datos!K181</f>
        <v>23</v>
      </c>
      <c r="L183" s="18">
        <f t="shared" si="24"/>
        <v>0.71</v>
      </c>
      <c r="M183" s="7">
        <f>+datos!M181</f>
        <v>24</v>
      </c>
      <c r="N183" s="18">
        <f t="shared" si="25"/>
        <v>0.86</v>
      </c>
      <c r="O183" s="7">
        <f>+datos!N181</f>
        <v>28</v>
      </c>
      <c r="P183" s="18">
        <f t="shared" si="26"/>
        <v>1</v>
      </c>
      <c r="Q183" s="7">
        <f>+datos!O181</f>
        <v>28</v>
      </c>
      <c r="R183" s="18">
        <f t="shared" si="27"/>
        <v>1</v>
      </c>
      <c r="S183" s="7">
        <f>+datos!P181</f>
        <v>27</v>
      </c>
      <c r="T183" s="7">
        <f>+datos!Q181</f>
        <v>25</v>
      </c>
      <c r="U183" s="18">
        <f t="shared" si="28"/>
        <v>0.93</v>
      </c>
      <c r="V183" s="7">
        <f>+datos!S181</f>
        <v>14</v>
      </c>
      <c r="W183" s="18">
        <f t="shared" si="29"/>
        <v>0.43</v>
      </c>
      <c r="X183" s="7">
        <f>+datos!G181</f>
        <v>0</v>
      </c>
      <c r="Y183" s="7">
        <f>+VLOOKUP(datos!$D181,[4]Anual!$A$9:$CP$300,94,FALSE)</f>
        <v>0</v>
      </c>
      <c r="Z183" s="18"/>
      <c r="AA183" s="7">
        <f>+datos!F181</f>
        <v>59</v>
      </c>
      <c r="AB183" s="7">
        <f>+datos!T181</f>
        <v>79</v>
      </c>
      <c r="AC183" s="18">
        <f t="shared" si="30"/>
        <v>1.34</v>
      </c>
    </row>
    <row r="184" spans="1:29" x14ac:dyDescent="0.2">
      <c r="A184" s="2" t="s">
        <v>384</v>
      </c>
      <c r="B184" s="2" t="s">
        <v>67</v>
      </c>
      <c r="C184" s="2" t="s">
        <v>385</v>
      </c>
      <c r="D184" s="7">
        <f>+datos!E182</f>
        <v>40</v>
      </c>
      <c r="E184" s="7">
        <f>+datos!I182</f>
        <v>48</v>
      </c>
      <c r="F184" s="19">
        <f t="shared" si="21"/>
        <v>1.2</v>
      </c>
      <c r="G184" s="7">
        <f>+datos!H182</f>
        <v>14</v>
      </c>
      <c r="H184" s="18">
        <f t="shared" si="22"/>
        <v>0.35</v>
      </c>
      <c r="I184" s="7">
        <f>+datos!J182</f>
        <v>7</v>
      </c>
      <c r="J184" s="8">
        <f t="shared" si="23"/>
        <v>0.15</v>
      </c>
      <c r="K184" s="7">
        <f>+datos!K182</f>
        <v>26</v>
      </c>
      <c r="L184" s="18">
        <f t="shared" si="24"/>
        <v>0.65</v>
      </c>
      <c r="M184" s="7">
        <f>+datos!M182</f>
        <v>8</v>
      </c>
      <c r="N184" s="18">
        <f t="shared" si="25"/>
        <v>0.17</v>
      </c>
      <c r="O184" s="7">
        <f>+datos!N182</f>
        <v>21</v>
      </c>
      <c r="P184" s="18">
        <f t="shared" si="26"/>
        <v>0.44</v>
      </c>
      <c r="Q184" s="7">
        <f>+datos!O182</f>
        <v>23</v>
      </c>
      <c r="R184" s="18">
        <f t="shared" si="27"/>
        <v>0.48</v>
      </c>
      <c r="S184" s="7">
        <f>+datos!P182</f>
        <v>14</v>
      </c>
      <c r="T184" s="7">
        <f>+datos!Q182</f>
        <v>1</v>
      </c>
      <c r="U184" s="18">
        <f t="shared" si="28"/>
        <v>7.0000000000000007E-2</v>
      </c>
      <c r="V184" s="7">
        <f>+datos!S182</f>
        <v>0</v>
      </c>
      <c r="W184" s="18">
        <f t="shared" si="29"/>
        <v>0</v>
      </c>
      <c r="X184" s="7">
        <f>+datos!G182</f>
        <v>2520</v>
      </c>
      <c r="Y184" s="7">
        <f>+VLOOKUP(datos!$D182,[4]Anual!$A$9:$CP$300,94,FALSE)</f>
        <v>3030</v>
      </c>
      <c r="Z184" s="18">
        <f t="shared" ref="Z184:Z185" si="31">IF(X184=0,0,ROUND(Y184/X184,2))</f>
        <v>1.2</v>
      </c>
      <c r="AA184" s="7">
        <f>+datos!F182</f>
        <v>634</v>
      </c>
      <c r="AB184" s="7">
        <f>+datos!T182</f>
        <v>142</v>
      </c>
      <c r="AC184" s="18">
        <f t="shared" si="30"/>
        <v>0.22</v>
      </c>
    </row>
    <row r="185" spans="1:29" ht="13.5" thickBot="1" x14ac:dyDescent="0.25">
      <c r="A185" s="2" t="s">
        <v>384</v>
      </c>
      <c r="B185" s="2" t="s">
        <v>67</v>
      </c>
      <c r="C185" s="2" t="s">
        <v>387</v>
      </c>
      <c r="D185" s="22">
        <f>+datos!E183</f>
        <v>40</v>
      </c>
      <c r="E185" s="22">
        <f>+datos!I183</f>
        <v>122</v>
      </c>
      <c r="F185" s="19">
        <f>IF(D185=0,0,ROUND(E185/D185,2))</f>
        <v>3.05</v>
      </c>
      <c r="G185" s="22">
        <f>+datos!H183</f>
        <v>107</v>
      </c>
      <c r="H185" s="18">
        <f t="shared" si="22"/>
        <v>2.68</v>
      </c>
      <c r="I185" s="22">
        <f>+datos!J183</f>
        <v>1</v>
      </c>
      <c r="J185" s="8">
        <f t="shared" si="23"/>
        <v>0.01</v>
      </c>
      <c r="K185" s="22">
        <f>+datos!K183</f>
        <v>66</v>
      </c>
      <c r="L185" s="18">
        <f t="shared" si="24"/>
        <v>1.65</v>
      </c>
      <c r="M185" s="7">
        <f>+datos!M183</f>
        <v>0</v>
      </c>
      <c r="N185" s="18">
        <f t="shared" si="25"/>
        <v>0</v>
      </c>
      <c r="O185" s="22">
        <f>+datos!N183</f>
        <v>0</v>
      </c>
      <c r="P185" s="18">
        <f t="shared" si="26"/>
        <v>0</v>
      </c>
      <c r="Q185" s="22">
        <f>+datos!O183</f>
        <v>0</v>
      </c>
      <c r="R185" s="18">
        <f t="shared" si="27"/>
        <v>0</v>
      </c>
      <c r="S185" s="22">
        <f>+datos!P183</f>
        <v>0</v>
      </c>
      <c r="T185" s="22">
        <f>+datos!Q183</f>
        <v>0</v>
      </c>
      <c r="U185" s="18">
        <f t="shared" si="28"/>
        <v>0</v>
      </c>
      <c r="V185" s="22">
        <f>+datos!S183</f>
        <v>0</v>
      </c>
      <c r="W185" s="18">
        <f t="shared" si="29"/>
        <v>0</v>
      </c>
      <c r="X185" s="22">
        <f>+datos!G183</f>
        <v>1100</v>
      </c>
      <c r="Y185" s="7">
        <f>+VLOOKUP(datos!$D183,[4]Anual!$A$9:$CP$300,94,FALSE)</f>
        <v>2144</v>
      </c>
      <c r="Z185" s="18">
        <f t="shared" si="31"/>
        <v>1.95</v>
      </c>
      <c r="AA185" s="22">
        <f>+datos!F183</f>
        <v>351</v>
      </c>
      <c r="AB185" s="22">
        <f>+datos!T183</f>
        <v>127</v>
      </c>
      <c r="AC185" s="18">
        <f t="shared" si="30"/>
        <v>0.36</v>
      </c>
    </row>
    <row r="186" spans="1:29" ht="13.5" thickBot="1" x14ac:dyDescent="0.25">
      <c r="D186" s="15">
        <f>SUM(D4:D185)</f>
        <v>19644.333333333328</v>
      </c>
      <c r="E186" s="15">
        <f>SUM(E4:E185)</f>
        <v>17522</v>
      </c>
      <c r="F186" s="20">
        <f>IF(D186=0,0,ROUND(E186/D186,2))</f>
        <v>0.89</v>
      </c>
      <c r="G186" s="15">
        <f>SUM(G4:G185)</f>
        <v>10895</v>
      </c>
      <c r="H186" s="20">
        <f>+IF(D186=0,0,ROUND(G186/D186,2))</f>
        <v>0.55000000000000004</v>
      </c>
      <c r="I186" s="15">
        <f>SUM(I4:I185)</f>
        <v>1533</v>
      </c>
      <c r="J186" s="25">
        <f>+I186/E186</f>
        <v>8.7490012555644328E-2</v>
      </c>
      <c r="K186" s="15">
        <f>SUM(K4:K185)</f>
        <v>9917</v>
      </c>
      <c r="L186" s="20">
        <f>IF(D186=0,0,ROUND(K186/D186,2))</f>
        <v>0.5</v>
      </c>
      <c r="M186" s="15">
        <f>SUM(M4:M185)</f>
        <v>9778</v>
      </c>
      <c r="N186" s="20">
        <f>IF(E186=0,0,ROUND(M186/E186,2))</f>
        <v>0.56000000000000005</v>
      </c>
      <c r="O186" s="15">
        <f>SUM(O4:O185)</f>
        <v>15593</v>
      </c>
      <c r="P186" s="20">
        <f>IF(E186=0,0,ROUND(O186/E186,2))</f>
        <v>0.89</v>
      </c>
      <c r="Q186" s="15">
        <f>SUM(Q4:Q185)</f>
        <v>19238</v>
      </c>
      <c r="R186" s="20">
        <f>IF(E186=0,0,ROUND(Q186/E186,2))</f>
        <v>1.1000000000000001</v>
      </c>
      <c r="S186" s="15">
        <f>SUM(S4:S185)</f>
        <v>11178</v>
      </c>
      <c r="T186" s="16">
        <f t="shared" ref="T186" si="32">SUM(T4:T185)</f>
        <v>7145</v>
      </c>
      <c r="U186" s="20">
        <f>IF(S186=0,0,ROUND(T186/S186,2))</f>
        <v>0.64</v>
      </c>
      <c r="V186" s="15">
        <f>SUM(V4:V185)</f>
        <v>2432</v>
      </c>
      <c r="W186" s="20">
        <f>IF(D186=0,0,ROUND(V186/D186,2))</f>
        <v>0.12</v>
      </c>
      <c r="X186" s="15">
        <f>SUM(X4:X185)</f>
        <v>18658</v>
      </c>
      <c r="Y186" s="16">
        <f>SUM(Y4:Y185)</f>
        <v>14292</v>
      </c>
      <c r="Z186" s="20">
        <f>IF(X186=0,0,ROUND(Y186/X186,2))</f>
        <v>0.77</v>
      </c>
      <c r="AA186" s="15">
        <f>SUM(AA4:AA185)</f>
        <v>55464</v>
      </c>
      <c r="AB186" s="15">
        <f>SUM(AB4:AB185)</f>
        <v>30282</v>
      </c>
      <c r="AC186" s="23">
        <f>IF(AA186=0,0,ROUND(AB186/AA186,2))</f>
        <v>0.55000000000000004</v>
      </c>
    </row>
    <row r="187" spans="1:29" x14ac:dyDescent="0.2">
      <c r="I187" s="24"/>
      <c r="AC187" s="26"/>
    </row>
    <row r="188" spans="1:29" x14ac:dyDescent="0.2">
      <c r="F188" s="3"/>
      <c r="AB188" s="28"/>
    </row>
    <row r="189" spans="1:29" x14ac:dyDescent="0.2">
      <c r="F189" s="3"/>
      <c r="AB189" s="27"/>
    </row>
  </sheetData>
  <autoFilter ref="A3:AC185"/>
  <conditionalFormatting sqref="F4:F186">
    <cfRule type="iconSet" priority="113">
      <iconSet>
        <cfvo type="percent" val="0"/>
        <cfvo type="num" val="0.25"/>
        <cfvo type="num" val="0.5"/>
      </iconSet>
    </cfRule>
  </conditionalFormatting>
  <conditionalFormatting sqref="F6">
    <cfRule type="iconSet" priority="111">
      <iconSet>
        <cfvo type="percent" val="0"/>
        <cfvo type="num" val="0.7"/>
        <cfvo type="num" val="0.8"/>
      </iconSet>
    </cfRule>
  </conditionalFormatting>
  <conditionalFormatting sqref="H4:H186">
    <cfRule type="iconSet" priority="110">
      <iconSet>
        <cfvo type="percent" val="0"/>
        <cfvo type="num" val="0.25"/>
        <cfvo type="num" val="0.5"/>
      </iconSet>
    </cfRule>
  </conditionalFormatting>
  <conditionalFormatting sqref="J4:J185">
    <cfRule type="cellIs" dxfId="2" priority="109" operator="greaterThan">
      <formula>0.1</formula>
    </cfRule>
  </conditionalFormatting>
  <conditionalFormatting sqref="J5">
    <cfRule type="cellIs" dxfId="1" priority="108" operator="greaterThan">
      <formula>0.1</formula>
    </cfRule>
  </conditionalFormatting>
  <conditionalFormatting sqref="J6:J186">
    <cfRule type="cellIs" dxfId="0" priority="107" operator="greaterThan">
      <formula>0.1</formula>
    </cfRule>
  </conditionalFormatting>
  <conditionalFormatting sqref="L4:L186">
    <cfRule type="iconSet" priority="106">
      <iconSet>
        <cfvo type="percent" val="0"/>
        <cfvo type="num" val="0.25"/>
        <cfvo type="num" val="0.5"/>
      </iconSet>
    </cfRule>
  </conditionalFormatting>
  <conditionalFormatting sqref="N4:N186">
    <cfRule type="iconSet" priority="105">
      <iconSet>
        <cfvo type="percent" val="0"/>
        <cfvo type="num" val="0.7"/>
        <cfvo type="num" val="0.8"/>
      </iconSet>
    </cfRule>
  </conditionalFormatting>
  <conditionalFormatting sqref="P4:P186">
    <cfRule type="iconSet" priority="104">
      <iconSet>
        <cfvo type="percent" val="0"/>
        <cfvo type="num" val="0.7"/>
        <cfvo type="num" val="0.8"/>
      </iconSet>
    </cfRule>
  </conditionalFormatting>
  <conditionalFormatting sqref="R4:R186">
    <cfRule type="iconSet" priority="103">
      <iconSet>
        <cfvo type="percent" val="0"/>
        <cfvo type="num" val="0.7"/>
        <cfvo type="num" val="0.8"/>
      </iconSet>
    </cfRule>
  </conditionalFormatting>
  <conditionalFormatting sqref="U4:U185">
    <cfRule type="iconSet" priority="102">
      <iconSet>
        <cfvo type="percent" val="0"/>
        <cfvo type="num" val="0.7"/>
        <cfvo type="num" val="0.8"/>
      </iconSet>
    </cfRule>
  </conditionalFormatting>
  <conditionalFormatting sqref="U5:U186">
    <cfRule type="iconSet" priority="101">
      <iconSet>
        <cfvo type="percent" val="0"/>
        <cfvo type="num" val="0.7"/>
        <cfvo type="num" val="0.8"/>
      </iconSet>
    </cfRule>
  </conditionalFormatting>
  <conditionalFormatting sqref="AC13">
    <cfRule type="iconSet" priority="78">
      <iconSet>
        <cfvo type="percent" val="0"/>
        <cfvo type="num" val="0.7"/>
        <cfvo type="num" val="0.8"/>
      </iconSet>
    </cfRule>
  </conditionalFormatting>
  <conditionalFormatting sqref="AC14">
    <cfRule type="iconSet" priority="77">
      <iconSet>
        <cfvo type="percent" val="0"/>
        <cfvo type="num" val="0.7"/>
        <cfvo type="num" val="0.8"/>
      </iconSet>
    </cfRule>
  </conditionalFormatting>
  <conditionalFormatting sqref="AC14">
    <cfRule type="iconSet" priority="76">
      <iconSet>
        <cfvo type="percent" val="0"/>
        <cfvo type="num" val="0.7"/>
        <cfvo type="num" val="0.8"/>
      </iconSet>
    </cfRule>
  </conditionalFormatting>
  <conditionalFormatting sqref="AC19">
    <cfRule type="iconSet" priority="75">
      <iconSet>
        <cfvo type="percent" val="0"/>
        <cfvo type="num" val="0.7"/>
        <cfvo type="num" val="0.8"/>
      </iconSet>
    </cfRule>
  </conditionalFormatting>
  <conditionalFormatting sqref="AC22">
    <cfRule type="iconSet" priority="74">
      <iconSet>
        <cfvo type="percent" val="0"/>
        <cfvo type="num" val="0.7"/>
        <cfvo type="num" val="0.8"/>
      </iconSet>
    </cfRule>
  </conditionalFormatting>
  <conditionalFormatting sqref="AC28:AC30">
    <cfRule type="iconSet" priority="73">
      <iconSet>
        <cfvo type="percent" val="0"/>
        <cfvo type="num" val="0.7"/>
        <cfvo type="num" val="0.8"/>
      </iconSet>
    </cfRule>
  </conditionalFormatting>
  <conditionalFormatting sqref="AC33">
    <cfRule type="iconSet" priority="72">
      <iconSet>
        <cfvo type="percent" val="0"/>
        <cfvo type="num" val="0.7"/>
        <cfvo type="num" val="0.8"/>
      </iconSet>
    </cfRule>
  </conditionalFormatting>
  <conditionalFormatting sqref="AC37">
    <cfRule type="iconSet" priority="71">
      <iconSet>
        <cfvo type="percent" val="0"/>
        <cfvo type="num" val="0.7"/>
        <cfvo type="num" val="0.8"/>
      </iconSet>
    </cfRule>
  </conditionalFormatting>
  <conditionalFormatting sqref="AC41">
    <cfRule type="iconSet" priority="70">
      <iconSet>
        <cfvo type="percent" val="0"/>
        <cfvo type="num" val="0.7"/>
        <cfvo type="num" val="0.8"/>
      </iconSet>
    </cfRule>
  </conditionalFormatting>
  <conditionalFormatting sqref="AC48">
    <cfRule type="iconSet" priority="69">
      <iconSet>
        <cfvo type="percent" val="0"/>
        <cfvo type="num" val="0.7"/>
        <cfvo type="num" val="0.8"/>
      </iconSet>
    </cfRule>
  </conditionalFormatting>
  <conditionalFormatting sqref="AC56">
    <cfRule type="iconSet" priority="68">
      <iconSet>
        <cfvo type="percent" val="0"/>
        <cfvo type="num" val="0.7"/>
        <cfvo type="num" val="0.8"/>
      </iconSet>
    </cfRule>
  </conditionalFormatting>
  <conditionalFormatting sqref="AC59">
    <cfRule type="iconSet" priority="67">
      <iconSet>
        <cfvo type="percent" val="0"/>
        <cfvo type="num" val="0.7"/>
        <cfvo type="num" val="0.8"/>
      </iconSet>
    </cfRule>
  </conditionalFormatting>
  <conditionalFormatting sqref="AC70">
    <cfRule type="iconSet" priority="66">
      <iconSet>
        <cfvo type="percent" val="0"/>
        <cfvo type="num" val="0.7"/>
        <cfvo type="num" val="0.8"/>
      </iconSet>
    </cfRule>
  </conditionalFormatting>
  <conditionalFormatting sqref="AC98">
    <cfRule type="iconSet" priority="65">
      <iconSet>
        <cfvo type="percent" val="0"/>
        <cfvo type="num" val="0.7"/>
        <cfvo type="num" val="0.8"/>
      </iconSet>
    </cfRule>
  </conditionalFormatting>
  <conditionalFormatting sqref="AC103">
    <cfRule type="iconSet" priority="64">
      <iconSet>
        <cfvo type="percent" val="0"/>
        <cfvo type="num" val="0.7"/>
        <cfvo type="num" val="0.8"/>
      </iconSet>
    </cfRule>
  </conditionalFormatting>
  <conditionalFormatting sqref="AC114">
    <cfRule type="iconSet" priority="63">
      <iconSet>
        <cfvo type="percent" val="0"/>
        <cfvo type="num" val="0.7"/>
        <cfvo type="num" val="0.8"/>
      </iconSet>
    </cfRule>
  </conditionalFormatting>
  <conditionalFormatting sqref="AC134">
    <cfRule type="iconSet" priority="62">
      <iconSet>
        <cfvo type="percent" val="0"/>
        <cfvo type="num" val="0.7"/>
        <cfvo type="num" val="0.8"/>
      </iconSet>
    </cfRule>
  </conditionalFormatting>
  <conditionalFormatting sqref="AC147">
    <cfRule type="iconSet" priority="61">
      <iconSet>
        <cfvo type="percent" val="0"/>
        <cfvo type="num" val="0.7"/>
        <cfvo type="num" val="0.8"/>
      </iconSet>
    </cfRule>
  </conditionalFormatting>
  <conditionalFormatting sqref="AC157">
    <cfRule type="iconSet" priority="60">
      <iconSet>
        <cfvo type="percent" val="0"/>
        <cfvo type="num" val="0.7"/>
        <cfvo type="num" val="0.8"/>
      </iconSet>
    </cfRule>
  </conditionalFormatting>
  <conditionalFormatting sqref="AC172">
    <cfRule type="iconSet" priority="59">
      <iconSet>
        <cfvo type="percent" val="0"/>
        <cfvo type="num" val="0.7"/>
        <cfvo type="num" val="0.8"/>
      </iconSet>
    </cfRule>
  </conditionalFormatting>
  <conditionalFormatting sqref="AC184:AC186">
    <cfRule type="iconSet" priority="58">
      <iconSet>
        <cfvo type="percent" val="0"/>
        <cfvo type="num" val="0.7"/>
        <cfvo type="num" val="0.8"/>
      </iconSet>
    </cfRule>
  </conditionalFormatting>
  <conditionalFormatting sqref="AC4:AC186">
    <cfRule type="iconSet" priority="57">
      <iconSet>
        <cfvo type="percent" val="0"/>
        <cfvo type="num" val="0.25"/>
        <cfvo type="num" val="0.5"/>
      </iconSet>
    </cfRule>
  </conditionalFormatting>
  <conditionalFormatting sqref="F186">
    <cfRule type="iconSet" priority="56">
      <iconSet>
        <cfvo type="percent" val="0"/>
        <cfvo type="num" val="0.17499999999999999"/>
        <cfvo type="num" val="0.2"/>
      </iconSet>
    </cfRule>
  </conditionalFormatting>
  <conditionalFormatting sqref="W4:W185">
    <cfRule type="iconSet" priority="33">
      <iconSet>
        <cfvo type="percent" val="0"/>
        <cfvo type="num" val="0.25"/>
        <cfvo type="num" val="0.5"/>
      </iconSet>
    </cfRule>
  </conditionalFormatting>
  <conditionalFormatting sqref="Z186">
    <cfRule type="iconSet" priority="4">
      <iconSet>
        <cfvo type="percent" val="0"/>
        <cfvo type="num" val="0.25"/>
        <cfvo type="num" val="0.5"/>
      </iconSet>
    </cfRule>
  </conditionalFormatting>
  <conditionalFormatting sqref="Z13:Z185">
    <cfRule type="iconSet" priority="2">
      <iconSet>
        <cfvo type="percent" val="0"/>
        <cfvo type="num" val="0.25"/>
        <cfvo type="num" val="0.5"/>
      </iconSet>
    </cfRule>
  </conditionalFormatting>
  <conditionalFormatting sqref="Z9">
    <cfRule type="iconSet" priority="1">
      <iconSet>
        <cfvo type="percent" val="0"/>
        <cfvo type="num" val="0.25"/>
        <cfvo type="num" val="0.5"/>
      </iconSet>
    </cfRule>
  </conditionalFormatting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cuadro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AIS27</dc:creator>
  <cp:lastModifiedBy>AIS-4</cp:lastModifiedBy>
  <dcterms:created xsi:type="dcterms:W3CDTF">2015-12-09T13:12:16Z</dcterms:created>
  <dcterms:modified xsi:type="dcterms:W3CDTF">2019-01-22T14:39:52Z</dcterms:modified>
</cp:coreProperties>
</file>