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EQUE\Dropbox\Luis\INFORMACION ESTRATEGIAS\Poblaciones\"/>
    </mc:Choice>
  </mc:AlternateContent>
  <bookViews>
    <workbookView xWindow="7350" yWindow="1035" windowWidth="10545" windowHeight="11640"/>
  </bookViews>
  <sheets>
    <sheet name="CHICLAYO " sheetId="7" r:id="rId1"/>
    <sheet name="LAMBAYEQUE" sheetId="4" r:id="rId2"/>
    <sheet name="FERREÑAFE" sheetId="5" r:id="rId3"/>
  </sheets>
  <externalReferences>
    <externalReference r:id="rId4"/>
    <externalReference r:id="rId5"/>
    <externalReference r:id="rId6"/>
  </externalReferences>
  <definedNames>
    <definedName name="_JUN07">#REF!</definedName>
    <definedName name="_POB07">[1]POB07!$A$10:$F$2062</definedName>
    <definedName name="_TEP1">[2]EP1!$A$10:$AM$229</definedName>
    <definedName name="_xlnm.Print_Area" localSheetId="0">'CHICLAYO '!$E$8:$AG$151</definedName>
    <definedName name="_xlnm.Print_Area" localSheetId="2">FERREÑAFE!$E$8:$AG$71</definedName>
    <definedName name="_xlnm.Print_Area" localSheetId="1">LAMBAYEQUE!$E$8:$AJ$134</definedName>
    <definedName name="_xlnm.Database" localSheetId="1">#REF!</definedName>
    <definedName name="_xlnm.Database">#REF!</definedName>
    <definedName name="DATO">[3]AJUNPROV!$A$10:$AN$229</definedName>
    <definedName name="DIRESA">#REF!</definedName>
    <definedName name="EDAD">'[1]PUNTUAL DPTO07'!$A$7:$AI$31</definedName>
    <definedName name="jun069p">#REF!</definedName>
    <definedName name="pob">[2]POB10!$A$9:$F$2062</definedName>
    <definedName name="POBDPTO06" localSheetId="1">#REF!</definedName>
    <definedName name="POBDPTO06">#REF!</definedName>
    <definedName name="prov">#REF!</definedName>
    <definedName name="PROVC">[2]P3Z!$A$10:$AM$229</definedName>
    <definedName name="prove">[2]provajus!$A$10:$AM$229</definedName>
    <definedName name="_xlnm.Print_Titles" localSheetId="0">'CHICLAYO '!$B:$C,'CHICLAYO '!$1:$14</definedName>
    <definedName name="_xlnm.Print_Titles" localSheetId="2">FERREÑAFE!$B:$C,FERREÑAFE!$1:$13</definedName>
    <definedName name="_xlnm.Print_Titles" localSheetId="1">LAMBAYEQUE!$B:$C,LAMBAYEQUE!$1:$15</definedName>
    <definedName name="Z_19135DC0_BB23_11DA_A3A6_0013202629CA_.wvu.Cols" localSheetId="0" hidden="1">'CHICLAYO '!#REF!,'CHICLAYO '!$D:$D,'CHICLAYO '!#REF!</definedName>
    <definedName name="Z_19135DC0_BB23_11DA_A3A6_0013202629CA_.wvu.Cols" localSheetId="2" hidden="1">FERREÑAFE!#REF!,FERREÑAFE!$D:$D,FERREÑAFE!#REF!</definedName>
    <definedName name="Z_19135DC0_BB23_11DA_A3A6_0013202629CA_.wvu.Cols" localSheetId="1" hidden="1">LAMBAYEQUE!#REF!,LAMBAYEQUE!#REF!,LAMBAYEQUE!#REF!</definedName>
    <definedName name="Z_19135DC0_BB23_11DA_A3A6_0013202629CA_.wvu.PrintArea" localSheetId="0" hidden="1">'CHICLAYO '!$E$9:$AC$152</definedName>
    <definedName name="Z_19135DC0_BB23_11DA_A3A6_0013202629CA_.wvu.PrintArea" localSheetId="2" hidden="1">FERREÑAFE!$E$9:$AD$71</definedName>
    <definedName name="Z_19135DC0_BB23_11DA_A3A6_0013202629CA_.wvu.PrintArea" localSheetId="1" hidden="1">LAMBAYEQUE!$E$9:$AC$134</definedName>
    <definedName name="Z_19135DC0_BB23_11DA_A3A6_0013202629CA_.wvu.PrintTitles" localSheetId="0" hidden="1">'CHICLAYO '!$B:$C,'CHICLAYO '!$1:$14</definedName>
    <definedName name="Z_19135DC0_BB23_11DA_A3A6_0013202629CA_.wvu.PrintTitles" localSheetId="2" hidden="1">FERREÑAFE!$B:$C,FERREÑAFE!$1:$13</definedName>
    <definedName name="Z_19135DC0_BB23_11DA_A3A6_0013202629CA_.wvu.PrintTitles" localSheetId="1" hidden="1">LAMBAYEQUE!$B:$C,LAMBAYEQUE!$1:$15</definedName>
  </definedNames>
  <calcPr calcId="152511"/>
</workbook>
</file>

<file path=xl/calcChain.xml><?xml version="1.0" encoding="utf-8"?>
<calcChain xmlns="http://schemas.openxmlformats.org/spreadsheetml/2006/main">
  <c r="AJ134" i="4" l="1"/>
  <c r="AJ116" i="4"/>
  <c r="AJ99" i="4"/>
  <c r="AJ48" i="4"/>
  <c r="AB28" i="4"/>
  <c r="J28" i="4"/>
  <c r="K28" i="4"/>
  <c r="L28" i="4"/>
  <c r="M28" i="4"/>
  <c r="N28" i="4"/>
  <c r="O28" i="4"/>
  <c r="P28" i="4"/>
  <c r="E25" i="4"/>
  <c r="N14" i="4"/>
  <c r="J14" i="4"/>
  <c r="G16" i="4"/>
  <c r="H16" i="4"/>
  <c r="I16" i="4"/>
  <c r="I21" i="4" s="1"/>
  <c r="J16" i="4"/>
  <c r="J21" i="4" s="1"/>
  <c r="K16" i="4"/>
  <c r="L16" i="4"/>
  <c r="L18" i="4" s="1"/>
  <c r="M16" i="4"/>
  <c r="M23" i="4" s="1"/>
  <c r="N16" i="4"/>
  <c r="N24" i="4" s="1"/>
  <c r="O16" i="4"/>
  <c r="P16" i="4"/>
  <c r="Q16" i="4"/>
  <c r="Q18" i="4" s="1"/>
  <c r="R16" i="4"/>
  <c r="S16" i="4"/>
  <c r="T16" i="4"/>
  <c r="U16" i="4"/>
  <c r="U18" i="4" s="1"/>
  <c r="V16" i="4"/>
  <c r="W16" i="4"/>
  <c r="X16" i="4"/>
  <c r="Y16" i="4"/>
  <c r="Y18" i="4" s="1"/>
  <c r="Z16" i="4"/>
  <c r="AA16" i="4"/>
  <c r="AB16" i="4"/>
  <c r="AB18" i="4" s="1"/>
  <c r="AC16" i="4"/>
  <c r="AD16" i="4"/>
  <c r="AD18" i="4" s="1"/>
  <c r="AE16" i="4"/>
  <c r="AE24" i="4" s="1"/>
  <c r="AF16" i="4"/>
  <c r="AG16" i="4"/>
  <c r="AG19" i="4" s="1"/>
  <c r="G26" i="4"/>
  <c r="H26" i="4"/>
  <c r="I26" i="4"/>
  <c r="J26" i="4"/>
  <c r="K26" i="4"/>
  <c r="L26" i="4"/>
  <c r="M26" i="4"/>
  <c r="N26" i="4"/>
  <c r="O26" i="4"/>
  <c r="P26" i="4"/>
  <c r="Q26" i="4"/>
  <c r="R26" i="4"/>
  <c r="S26" i="4"/>
  <c r="T26" i="4"/>
  <c r="U26" i="4"/>
  <c r="V26" i="4"/>
  <c r="W26" i="4"/>
  <c r="X26" i="4"/>
  <c r="Y26" i="4"/>
  <c r="Z26" i="4"/>
  <c r="AA26" i="4"/>
  <c r="AB26" i="4"/>
  <c r="AC26" i="4"/>
  <c r="AD26" i="4"/>
  <c r="AE26" i="4"/>
  <c r="AF26" i="4"/>
  <c r="AG26" i="4"/>
  <c r="G30" i="4"/>
  <c r="H30" i="4"/>
  <c r="I30" i="4"/>
  <c r="J30" i="4"/>
  <c r="K30" i="4"/>
  <c r="L30" i="4"/>
  <c r="M30" i="4"/>
  <c r="N30" i="4"/>
  <c r="O30" i="4"/>
  <c r="P30" i="4"/>
  <c r="Q30" i="4"/>
  <c r="R30" i="4"/>
  <c r="S30" i="4"/>
  <c r="T30" i="4"/>
  <c r="U30" i="4"/>
  <c r="V30" i="4"/>
  <c r="W30" i="4"/>
  <c r="X30" i="4"/>
  <c r="Y30" i="4"/>
  <c r="Z30" i="4"/>
  <c r="AA30" i="4"/>
  <c r="AB30" i="4"/>
  <c r="AC30" i="4"/>
  <c r="AD30" i="4"/>
  <c r="AE30" i="4"/>
  <c r="AF30" i="4"/>
  <c r="AG30" i="4"/>
  <c r="G36" i="4"/>
  <c r="H36" i="4"/>
  <c r="I36" i="4"/>
  <c r="I38" i="4" s="1"/>
  <c r="J36" i="4"/>
  <c r="J40" i="4" s="1"/>
  <c r="K36" i="4"/>
  <c r="L36" i="4"/>
  <c r="M36" i="4"/>
  <c r="M38" i="4" s="1"/>
  <c r="N36" i="4"/>
  <c r="N39" i="4" s="1"/>
  <c r="O36" i="4"/>
  <c r="P36" i="4"/>
  <c r="P38" i="4" s="1"/>
  <c r="Q36" i="4"/>
  <c r="R36" i="4"/>
  <c r="S36" i="4"/>
  <c r="T36" i="4"/>
  <c r="T38" i="4" s="1"/>
  <c r="U36" i="4"/>
  <c r="V36" i="4"/>
  <c r="W36" i="4"/>
  <c r="X36" i="4"/>
  <c r="Y36" i="4"/>
  <c r="Z36" i="4"/>
  <c r="AA36" i="4"/>
  <c r="AB36" i="4"/>
  <c r="AC36" i="4"/>
  <c r="AC38" i="4" s="1"/>
  <c r="AD36" i="4"/>
  <c r="AD38" i="4" s="1"/>
  <c r="AE36" i="4"/>
  <c r="AE38" i="4" s="1"/>
  <c r="AF36" i="4"/>
  <c r="AG36" i="4"/>
  <c r="G42" i="4"/>
  <c r="H42" i="4"/>
  <c r="I42" i="4"/>
  <c r="J42" i="4"/>
  <c r="K42" i="4"/>
  <c r="L42" i="4"/>
  <c r="M42" i="4"/>
  <c r="N42" i="4"/>
  <c r="O42" i="4"/>
  <c r="P42" i="4"/>
  <c r="Q42" i="4"/>
  <c r="R42" i="4"/>
  <c r="S42" i="4"/>
  <c r="T42" i="4"/>
  <c r="U42" i="4"/>
  <c r="V42" i="4"/>
  <c r="W42" i="4"/>
  <c r="X42" i="4"/>
  <c r="Y42" i="4"/>
  <c r="Z42" i="4"/>
  <c r="AA42" i="4"/>
  <c r="AB42" i="4"/>
  <c r="AC42" i="4"/>
  <c r="AD42" i="4"/>
  <c r="AE42" i="4"/>
  <c r="AF42" i="4"/>
  <c r="AG42" i="4"/>
  <c r="G49" i="4"/>
  <c r="H49" i="4"/>
  <c r="I49" i="4"/>
  <c r="I52" i="4" s="1"/>
  <c r="J49" i="4"/>
  <c r="J55" i="4" s="1"/>
  <c r="K49" i="4"/>
  <c r="L49" i="4"/>
  <c r="L52" i="4" s="1"/>
  <c r="M49" i="4"/>
  <c r="M55" i="4" s="1"/>
  <c r="N49" i="4"/>
  <c r="O49" i="4"/>
  <c r="P49" i="4"/>
  <c r="Q49" i="4"/>
  <c r="R49" i="4"/>
  <c r="S49" i="4"/>
  <c r="T49" i="4"/>
  <c r="U49" i="4"/>
  <c r="V49" i="4"/>
  <c r="W49" i="4"/>
  <c r="X49" i="4"/>
  <c r="Y49" i="4"/>
  <c r="Z49" i="4"/>
  <c r="AA49" i="4"/>
  <c r="AB49" i="4"/>
  <c r="AB51" i="4" s="1"/>
  <c r="AC49" i="4"/>
  <c r="AC51" i="4" s="1"/>
  <c r="AD49" i="4"/>
  <c r="AE49" i="4"/>
  <c r="AE56" i="4" s="1"/>
  <c r="AF49" i="4"/>
  <c r="AG49" i="4"/>
  <c r="G58" i="4"/>
  <c r="H58" i="4"/>
  <c r="I58" i="4"/>
  <c r="I72" i="4" s="1"/>
  <c r="J58" i="4"/>
  <c r="J63" i="4" s="1"/>
  <c r="K58" i="4"/>
  <c r="L58" i="4"/>
  <c r="L73" i="4" s="1"/>
  <c r="M58" i="4"/>
  <c r="M77" i="4" s="1"/>
  <c r="N58" i="4"/>
  <c r="N66" i="4" s="1"/>
  <c r="O58" i="4"/>
  <c r="O60" i="4" s="1"/>
  <c r="P58" i="4"/>
  <c r="Q58" i="4"/>
  <c r="R58" i="4"/>
  <c r="S58" i="4"/>
  <c r="S79" i="4" s="1"/>
  <c r="T58" i="4"/>
  <c r="U58" i="4"/>
  <c r="V58" i="4"/>
  <c r="W58" i="4"/>
  <c r="W76" i="4" s="1"/>
  <c r="X58" i="4"/>
  <c r="Y58" i="4"/>
  <c r="Z58" i="4"/>
  <c r="AA58" i="4"/>
  <c r="AA60" i="4" s="1"/>
  <c r="AB58" i="4"/>
  <c r="AB70" i="4" s="1"/>
  <c r="AC58" i="4"/>
  <c r="AC60" i="4" s="1"/>
  <c r="AD58" i="4"/>
  <c r="AD61" i="4" s="1"/>
  <c r="AE58" i="4"/>
  <c r="AE70" i="4" s="1"/>
  <c r="AF58" i="4"/>
  <c r="AG58" i="4"/>
  <c r="G82" i="4"/>
  <c r="H82" i="4"/>
  <c r="I82" i="4"/>
  <c r="I98" i="4" s="1"/>
  <c r="J82" i="4"/>
  <c r="J84" i="4" s="1"/>
  <c r="K82" i="4"/>
  <c r="L82" i="4"/>
  <c r="M82" i="4"/>
  <c r="M95" i="4" s="1"/>
  <c r="N82" i="4"/>
  <c r="N92" i="4" s="1"/>
  <c r="O82" i="4"/>
  <c r="P82" i="4"/>
  <c r="P97" i="4" s="1"/>
  <c r="Q82" i="4"/>
  <c r="R82" i="4"/>
  <c r="S82" i="4"/>
  <c r="T82" i="4"/>
  <c r="T84" i="4" s="1"/>
  <c r="U82" i="4"/>
  <c r="V82" i="4"/>
  <c r="W82" i="4"/>
  <c r="X82" i="4"/>
  <c r="X84" i="4" s="1"/>
  <c r="Y82" i="4"/>
  <c r="Z82" i="4"/>
  <c r="AA82" i="4"/>
  <c r="AB82" i="4"/>
  <c r="AB88" i="4" s="1"/>
  <c r="AC82" i="4"/>
  <c r="AC85" i="4" s="1"/>
  <c r="AD82" i="4"/>
  <c r="AE82" i="4"/>
  <c r="AF82" i="4"/>
  <c r="AF87" i="4" s="1"/>
  <c r="AG82" i="4"/>
  <c r="G100" i="4"/>
  <c r="H100" i="4"/>
  <c r="I100" i="4"/>
  <c r="J100" i="4"/>
  <c r="K100" i="4"/>
  <c r="L100" i="4"/>
  <c r="M100" i="4"/>
  <c r="N100" i="4"/>
  <c r="O100" i="4"/>
  <c r="P100" i="4"/>
  <c r="Q100" i="4"/>
  <c r="R100" i="4"/>
  <c r="S100" i="4"/>
  <c r="T100" i="4"/>
  <c r="U100" i="4"/>
  <c r="V100" i="4"/>
  <c r="W100" i="4"/>
  <c r="X100" i="4"/>
  <c r="Y100" i="4"/>
  <c r="Z100" i="4"/>
  <c r="AA100" i="4"/>
  <c r="AB100" i="4"/>
  <c r="AC100" i="4"/>
  <c r="AD100" i="4"/>
  <c r="AE100" i="4"/>
  <c r="AF100" i="4"/>
  <c r="AG100" i="4"/>
  <c r="G105" i="4"/>
  <c r="H105" i="4"/>
  <c r="I105" i="4"/>
  <c r="I112" i="4" s="1"/>
  <c r="J105" i="4"/>
  <c r="K105" i="4"/>
  <c r="L105" i="4"/>
  <c r="L109" i="4" s="1"/>
  <c r="M105" i="4"/>
  <c r="N105" i="4"/>
  <c r="O105" i="4"/>
  <c r="P105" i="4"/>
  <c r="Q105" i="4"/>
  <c r="R105" i="4"/>
  <c r="R108" i="4" s="1"/>
  <c r="S105" i="4"/>
  <c r="T105" i="4"/>
  <c r="U105" i="4"/>
  <c r="V105" i="4"/>
  <c r="V108" i="4" s="1"/>
  <c r="W105" i="4"/>
  <c r="X105" i="4"/>
  <c r="Y105" i="4"/>
  <c r="Z105" i="4"/>
  <c r="AA105" i="4"/>
  <c r="AB105" i="4"/>
  <c r="AB108" i="4" s="1"/>
  <c r="AC105" i="4"/>
  <c r="AC112" i="4" s="1"/>
  <c r="AD105" i="4"/>
  <c r="AE105" i="4"/>
  <c r="AE107" i="4" s="1"/>
  <c r="AF105" i="4"/>
  <c r="AG105" i="4"/>
  <c r="G117" i="4"/>
  <c r="H117" i="4"/>
  <c r="I117" i="4"/>
  <c r="I123" i="4" s="1"/>
  <c r="J117" i="4"/>
  <c r="K117" i="4"/>
  <c r="L117" i="4"/>
  <c r="L126" i="4" s="1"/>
  <c r="M117" i="4"/>
  <c r="M120" i="4" s="1"/>
  <c r="N117" i="4"/>
  <c r="N121" i="4" s="1"/>
  <c r="O117" i="4"/>
  <c r="P117" i="4"/>
  <c r="Q117" i="4"/>
  <c r="R117" i="4"/>
  <c r="S117" i="4"/>
  <c r="T117" i="4"/>
  <c r="U117" i="4"/>
  <c r="V117" i="4"/>
  <c r="W117" i="4"/>
  <c r="X117" i="4"/>
  <c r="Y117" i="4"/>
  <c r="Z117" i="4"/>
  <c r="AA117" i="4"/>
  <c r="AB117" i="4"/>
  <c r="AB120" i="4" s="1"/>
  <c r="AC117" i="4"/>
  <c r="AD117" i="4"/>
  <c r="AE117" i="4"/>
  <c r="AF117" i="4"/>
  <c r="AG117" i="4"/>
  <c r="G128" i="4"/>
  <c r="H128" i="4"/>
  <c r="I128" i="4"/>
  <c r="J128" i="4"/>
  <c r="K128" i="4"/>
  <c r="L128" i="4"/>
  <c r="M128" i="4"/>
  <c r="N128" i="4"/>
  <c r="O128" i="4"/>
  <c r="P128" i="4"/>
  <c r="Q128" i="4"/>
  <c r="R128" i="4"/>
  <c r="S128" i="4"/>
  <c r="T128" i="4"/>
  <c r="U128" i="4"/>
  <c r="V128" i="4"/>
  <c r="W128" i="4"/>
  <c r="X128" i="4"/>
  <c r="Y128" i="4"/>
  <c r="Z128" i="4"/>
  <c r="AA128" i="4"/>
  <c r="AB128" i="4"/>
  <c r="AC128" i="4"/>
  <c r="AD128" i="4"/>
  <c r="AE128" i="4"/>
  <c r="AF128" i="4"/>
  <c r="AG128" i="4"/>
  <c r="N13" i="7"/>
  <c r="G15" i="7"/>
  <c r="H15" i="7"/>
  <c r="H19" i="7" s="1"/>
  <c r="I15" i="7"/>
  <c r="I20" i="7" s="1"/>
  <c r="J15" i="7"/>
  <c r="J24" i="7" s="1"/>
  <c r="K15" i="7"/>
  <c r="L15" i="7"/>
  <c r="M15" i="7"/>
  <c r="M31" i="7" s="1"/>
  <c r="N15" i="7"/>
  <c r="O15" i="7"/>
  <c r="P15" i="7"/>
  <c r="P19" i="7" s="1"/>
  <c r="Q15" i="7"/>
  <c r="R15" i="7"/>
  <c r="S15" i="7"/>
  <c r="T15" i="7"/>
  <c r="T19" i="7" s="1"/>
  <c r="U15" i="7"/>
  <c r="V15" i="7"/>
  <c r="W15" i="7"/>
  <c r="X15" i="7"/>
  <c r="X24" i="7" s="1"/>
  <c r="Y15" i="7"/>
  <c r="Z15" i="7"/>
  <c r="AA15" i="7"/>
  <c r="AB15" i="7"/>
  <c r="AC15" i="7"/>
  <c r="AD15" i="7"/>
  <c r="AE15" i="7"/>
  <c r="AE17" i="7" s="1"/>
  <c r="AF15" i="7"/>
  <c r="AF17" i="7" s="1"/>
  <c r="AG15" i="7"/>
  <c r="AB14" i="4"/>
  <c r="L70" i="5"/>
  <c r="M70" i="5"/>
  <c r="N70" i="5"/>
  <c r="I70" i="5"/>
  <c r="J70" i="5"/>
  <c r="AB70" i="5"/>
  <c r="AC70" i="5"/>
  <c r="AD70" i="5"/>
  <c r="AE70" i="5"/>
  <c r="N13" i="5"/>
  <c r="N10" i="7" s="1"/>
  <c r="M13" i="5"/>
  <c r="J13" i="5"/>
  <c r="G15" i="5"/>
  <c r="H15" i="5"/>
  <c r="I15" i="5"/>
  <c r="J15" i="5"/>
  <c r="K15" i="5"/>
  <c r="L15" i="5"/>
  <c r="L18" i="5" s="1"/>
  <c r="M15" i="5"/>
  <c r="M17" i="5" s="1"/>
  <c r="N15" i="5"/>
  <c r="N18" i="5" s="1"/>
  <c r="O15" i="5"/>
  <c r="P15" i="5"/>
  <c r="Q15" i="5"/>
  <c r="R15" i="5"/>
  <c r="R17" i="5" s="1"/>
  <c r="S15" i="5"/>
  <c r="T15" i="5"/>
  <c r="U15" i="5"/>
  <c r="V15" i="5"/>
  <c r="V18" i="5" s="1"/>
  <c r="W15" i="5"/>
  <c r="X15" i="5"/>
  <c r="Y15" i="5"/>
  <c r="Y17" i="5" s="1"/>
  <c r="Z15" i="5"/>
  <c r="AA15" i="5"/>
  <c r="AB15" i="5"/>
  <c r="AB17" i="5" s="1"/>
  <c r="AC15" i="5"/>
  <c r="AC17" i="5" s="1"/>
  <c r="AD15" i="5"/>
  <c r="AE15" i="5"/>
  <c r="AE17" i="5" s="1"/>
  <c r="AF15" i="5"/>
  <c r="AG15" i="5"/>
  <c r="J17" i="5"/>
  <c r="G68" i="5"/>
  <c r="H68" i="5"/>
  <c r="I68" i="5"/>
  <c r="J68" i="5"/>
  <c r="K68" i="5"/>
  <c r="L68" i="5"/>
  <c r="M68" i="5"/>
  <c r="N68" i="5"/>
  <c r="O68" i="5"/>
  <c r="P68" i="5"/>
  <c r="Q68" i="5"/>
  <c r="R68" i="5"/>
  <c r="S68" i="5"/>
  <c r="T68" i="5"/>
  <c r="U68" i="5"/>
  <c r="V68" i="5"/>
  <c r="W68" i="5"/>
  <c r="X68" i="5"/>
  <c r="Y68" i="5"/>
  <c r="Z68" i="5"/>
  <c r="AA68" i="5"/>
  <c r="AB68" i="5"/>
  <c r="AC68" i="5"/>
  <c r="AD68" i="5"/>
  <c r="AE68" i="5"/>
  <c r="AF68" i="5"/>
  <c r="AG68" i="5"/>
  <c r="G63" i="5"/>
  <c r="H63" i="5"/>
  <c r="I63" i="5"/>
  <c r="I65" i="5" s="1"/>
  <c r="J63" i="5"/>
  <c r="J65" i="5" s="1"/>
  <c r="K63" i="5"/>
  <c r="L63" i="5"/>
  <c r="M63" i="5"/>
  <c r="M66" i="5" s="1"/>
  <c r="N63" i="5"/>
  <c r="N65" i="5" s="1"/>
  <c r="O63" i="5"/>
  <c r="P63" i="5"/>
  <c r="P66" i="5" s="1"/>
  <c r="Q63" i="5"/>
  <c r="R63" i="5"/>
  <c r="S63" i="5"/>
  <c r="T63" i="5"/>
  <c r="T66" i="5" s="1"/>
  <c r="U63" i="5"/>
  <c r="V63" i="5"/>
  <c r="W63" i="5"/>
  <c r="X63" i="5"/>
  <c r="X66" i="5" s="1"/>
  <c r="Y63" i="5"/>
  <c r="Z63" i="5"/>
  <c r="AA63" i="5"/>
  <c r="AB63" i="5"/>
  <c r="AC63" i="5"/>
  <c r="AC65" i="5" s="1"/>
  <c r="AD63" i="5"/>
  <c r="AD65" i="5" s="1"/>
  <c r="AE63" i="5"/>
  <c r="AE65" i="5" s="1"/>
  <c r="AF63" i="5"/>
  <c r="AG63" i="5"/>
  <c r="G50" i="5"/>
  <c r="H50" i="5"/>
  <c r="I50" i="5"/>
  <c r="J50" i="5"/>
  <c r="J57" i="5" s="1"/>
  <c r="K50" i="5"/>
  <c r="L50" i="5"/>
  <c r="L55" i="5" s="1"/>
  <c r="M50" i="5"/>
  <c r="N50" i="5"/>
  <c r="N59" i="5" s="1"/>
  <c r="O50" i="5"/>
  <c r="P50" i="5"/>
  <c r="Q50" i="5"/>
  <c r="Q56" i="5" s="1"/>
  <c r="R50" i="5"/>
  <c r="S50" i="5"/>
  <c r="T50" i="5"/>
  <c r="U50" i="5"/>
  <c r="U60" i="5" s="1"/>
  <c r="V50" i="5"/>
  <c r="W50" i="5"/>
  <c r="X50" i="5"/>
  <c r="Y50" i="5"/>
  <c r="Y53" i="5" s="1"/>
  <c r="Z50" i="5"/>
  <c r="AA50" i="5"/>
  <c r="AB50" i="5"/>
  <c r="AB53" i="5" s="1"/>
  <c r="AC50" i="5"/>
  <c r="AD50" i="5"/>
  <c r="AD52" i="5" s="1"/>
  <c r="AE50" i="5"/>
  <c r="AE52" i="5" s="1"/>
  <c r="AF50" i="5"/>
  <c r="AG50" i="5"/>
  <c r="AG53" i="5" s="1"/>
  <c r="G34" i="5"/>
  <c r="H34" i="5"/>
  <c r="I34" i="5"/>
  <c r="I47" i="5" s="1"/>
  <c r="J34" i="5"/>
  <c r="K34" i="5"/>
  <c r="L34" i="5"/>
  <c r="L43" i="5" s="1"/>
  <c r="M34" i="5"/>
  <c r="M37" i="5" s="1"/>
  <c r="N34" i="5"/>
  <c r="N45" i="5" s="1"/>
  <c r="O34" i="5"/>
  <c r="P34" i="5"/>
  <c r="Q34" i="5"/>
  <c r="R34" i="5"/>
  <c r="R47" i="5" s="1"/>
  <c r="S34" i="5"/>
  <c r="T34" i="5"/>
  <c r="U34" i="5"/>
  <c r="V34" i="5"/>
  <c r="W34" i="5"/>
  <c r="X34" i="5"/>
  <c r="Y34" i="5"/>
  <c r="Z34" i="5"/>
  <c r="Z36" i="5" s="1"/>
  <c r="AA34" i="5"/>
  <c r="AB34" i="5"/>
  <c r="AB37" i="5" s="1"/>
  <c r="AC34" i="5"/>
  <c r="AC36" i="5" s="1"/>
  <c r="AD34" i="5"/>
  <c r="AD42" i="5" s="1"/>
  <c r="AE34" i="5"/>
  <c r="AE39" i="5" s="1"/>
  <c r="AF34" i="5"/>
  <c r="AG34" i="5"/>
  <c r="G21" i="5"/>
  <c r="H21" i="5"/>
  <c r="I21" i="5"/>
  <c r="I23" i="5" s="1"/>
  <c r="J21" i="5"/>
  <c r="J24" i="5" s="1"/>
  <c r="K21" i="5"/>
  <c r="L21" i="5"/>
  <c r="L26" i="5" s="1"/>
  <c r="M21" i="5"/>
  <c r="M23" i="5" s="1"/>
  <c r="N21" i="5"/>
  <c r="N26" i="5" s="1"/>
  <c r="O21" i="5"/>
  <c r="O31" i="5" s="1"/>
  <c r="P21" i="5"/>
  <c r="Q21" i="5"/>
  <c r="R21" i="5"/>
  <c r="S21" i="5"/>
  <c r="S23" i="5" s="1"/>
  <c r="T21" i="5"/>
  <c r="U21" i="5"/>
  <c r="V21" i="5"/>
  <c r="W21" i="5"/>
  <c r="X21" i="5"/>
  <c r="Y21" i="5"/>
  <c r="Z21" i="5"/>
  <c r="AA21" i="5"/>
  <c r="AB21" i="5"/>
  <c r="AB24" i="5" s="1"/>
  <c r="AC21" i="5"/>
  <c r="AC23" i="5" s="1"/>
  <c r="AD21" i="5"/>
  <c r="AD23" i="5" s="1"/>
  <c r="AE21" i="5"/>
  <c r="AE23" i="5" s="1"/>
  <c r="AF21" i="5"/>
  <c r="AG21" i="5"/>
  <c r="AH16" i="5"/>
  <c r="E152" i="7"/>
  <c r="G147" i="7"/>
  <c r="G150" i="7" s="1"/>
  <c r="H147" i="7"/>
  <c r="H149" i="7" s="1"/>
  <c r="I147" i="7"/>
  <c r="I149" i="7" s="1"/>
  <c r="J147" i="7"/>
  <c r="K147" i="7"/>
  <c r="K149" i="7" s="1"/>
  <c r="L147" i="7"/>
  <c r="L149" i="7" s="1"/>
  <c r="M147" i="7"/>
  <c r="M150" i="7" s="1"/>
  <c r="N147" i="7"/>
  <c r="O147" i="7"/>
  <c r="O149" i="7" s="1"/>
  <c r="P147" i="7"/>
  <c r="P149" i="7" s="1"/>
  <c r="Q147" i="7"/>
  <c r="Q150" i="7" s="1"/>
  <c r="R147" i="7"/>
  <c r="S147" i="7"/>
  <c r="S149" i="7" s="1"/>
  <c r="T147" i="7"/>
  <c r="T149" i="7" s="1"/>
  <c r="U147" i="7"/>
  <c r="U149" i="7" s="1"/>
  <c r="V147" i="7"/>
  <c r="W147" i="7"/>
  <c r="W149" i="7" s="1"/>
  <c r="X147" i="7"/>
  <c r="X149" i="7" s="1"/>
  <c r="Y147" i="7"/>
  <c r="Y151" i="7" s="1"/>
  <c r="Z147" i="7"/>
  <c r="AA147" i="7"/>
  <c r="AA149" i="7" s="1"/>
  <c r="AB147" i="7"/>
  <c r="AB149" i="7" s="1"/>
  <c r="AC147" i="7"/>
  <c r="AC149" i="7" s="1"/>
  <c r="AD147" i="7"/>
  <c r="AD149" i="7" s="1"/>
  <c r="AE147" i="7"/>
  <c r="AE149" i="7" s="1"/>
  <c r="AF147" i="7"/>
  <c r="AF149" i="7" s="1"/>
  <c r="AG147" i="7"/>
  <c r="E113" i="7"/>
  <c r="G140" i="7"/>
  <c r="H140" i="7"/>
  <c r="I140" i="7"/>
  <c r="J140" i="7"/>
  <c r="K140" i="7"/>
  <c r="L140" i="7"/>
  <c r="M140" i="7"/>
  <c r="N140" i="7"/>
  <c r="O140" i="7"/>
  <c r="P140" i="7"/>
  <c r="Q140" i="7"/>
  <c r="R140" i="7"/>
  <c r="S140" i="7"/>
  <c r="T140" i="7"/>
  <c r="U140" i="7"/>
  <c r="V140" i="7"/>
  <c r="W140" i="7"/>
  <c r="X140" i="7"/>
  <c r="Y140" i="7"/>
  <c r="Z140" i="7"/>
  <c r="AA140" i="7"/>
  <c r="AB140" i="7"/>
  <c r="AF140" i="7"/>
  <c r="AG140" i="7"/>
  <c r="G133" i="7"/>
  <c r="H133" i="7"/>
  <c r="I133" i="7"/>
  <c r="J133" i="7"/>
  <c r="K133" i="7"/>
  <c r="L133" i="7"/>
  <c r="M133" i="7"/>
  <c r="N133" i="7"/>
  <c r="O133" i="7"/>
  <c r="P133" i="7"/>
  <c r="Q133" i="7"/>
  <c r="R133" i="7"/>
  <c r="S133" i="7"/>
  <c r="T133" i="7"/>
  <c r="U133" i="7"/>
  <c r="V133" i="7"/>
  <c r="W133" i="7"/>
  <c r="X133" i="7"/>
  <c r="Y133" i="7"/>
  <c r="Z133" i="7"/>
  <c r="AA133" i="7"/>
  <c r="AB133" i="7"/>
  <c r="AF133" i="7"/>
  <c r="AG133" i="7"/>
  <c r="G128" i="7"/>
  <c r="H128" i="7"/>
  <c r="I128" i="7"/>
  <c r="J128" i="7"/>
  <c r="K128" i="7"/>
  <c r="L128" i="7"/>
  <c r="M128" i="7"/>
  <c r="N128" i="7"/>
  <c r="O128" i="7"/>
  <c r="P128" i="7"/>
  <c r="Q128" i="7"/>
  <c r="R128" i="7"/>
  <c r="S128" i="7"/>
  <c r="T128" i="7"/>
  <c r="U128" i="7"/>
  <c r="V128" i="7"/>
  <c r="W128" i="7"/>
  <c r="X128" i="7"/>
  <c r="Y128" i="7"/>
  <c r="Z128" i="7"/>
  <c r="AA128" i="7"/>
  <c r="AB128" i="7"/>
  <c r="AF128" i="7"/>
  <c r="AG128" i="7"/>
  <c r="G123" i="7"/>
  <c r="H123" i="7"/>
  <c r="I123" i="7"/>
  <c r="J123" i="7"/>
  <c r="K123" i="7"/>
  <c r="L123" i="7"/>
  <c r="M123" i="7"/>
  <c r="N123" i="7"/>
  <c r="O123" i="7"/>
  <c r="P123" i="7"/>
  <c r="Q123" i="7"/>
  <c r="R123" i="7"/>
  <c r="S123" i="7"/>
  <c r="T123" i="7"/>
  <c r="U123" i="7"/>
  <c r="V123" i="7"/>
  <c r="W123" i="7"/>
  <c r="X123" i="7"/>
  <c r="Y123" i="7"/>
  <c r="Z123" i="7"/>
  <c r="AA123" i="7"/>
  <c r="AB123" i="7"/>
  <c r="AF123" i="7"/>
  <c r="AG123" i="7"/>
  <c r="G114" i="7"/>
  <c r="H114" i="7"/>
  <c r="I114" i="7"/>
  <c r="J114" i="7"/>
  <c r="K114" i="7"/>
  <c r="L114" i="7"/>
  <c r="M114" i="7"/>
  <c r="N114" i="7"/>
  <c r="O114" i="7"/>
  <c r="P114" i="7"/>
  <c r="Q114" i="7"/>
  <c r="R114" i="7"/>
  <c r="S114" i="7"/>
  <c r="T114" i="7"/>
  <c r="U114" i="7"/>
  <c r="V114" i="7"/>
  <c r="W114" i="7"/>
  <c r="X114" i="7"/>
  <c r="Y114" i="7"/>
  <c r="Z114" i="7"/>
  <c r="AA114" i="7"/>
  <c r="AB114" i="7"/>
  <c r="AF114" i="7"/>
  <c r="AG114" i="7"/>
  <c r="G103" i="7"/>
  <c r="H103" i="7"/>
  <c r="I103" i="7"/>
  <c r="J103" i="7"/>
  <c r="K103" i="7"/>
  <c r="K105" i="7" s="1"/>
  <c r="L103" i="7"/>
  <c r="L110" i="7" s="1"/>
  <c r="M103" i="7"/>
  <c r="N103" i="7"/>
  <c r="O103" i="7"/>
  <c r="P103" i="7"/>
  <c r="P105" i="7" s="1"/>
  <c r="Q103" i="7"/>
  <c r="R103" i="7"/>
  <c r="S103" i="7"/>
  <c r="T103" i="7"/>
  <c r="T105" i="7" s="1"/>
  <c r="U103" i="7"/>
  <c r="V103" i="7"/>
  <c r="W103" i="7"/>
  <c r="X103" i="7"/>
  <c r="X106" i="7" s="1"/>
  <c r="Y103" i="7"/>
  <c r="Z103" i="7"/>
  <c r="AA103" i="7"/>
  <c r="AB103" i="7"/>
  <c r="AB106" i="7" s="1"/>
  <c r="AF103" i="7"/>
  <c r="AG103" i="7"/>
  <c r="G97" i="7"/>
  <c r="H97" i="7"/>
  <c r="I97" i="7"/>
  <c r="J97" i="7"/>
  <c r="K97" i="7"/>
  <c r="L97" i="7"/>
  <c r="M97" i="7"/>
  <c r="N97" i="7"/>
  <c r="O97" i="7"/>
  <c r="P97" i="7"/>
  <c r="Q97" i="7"/>
  <c r="R97" i="7"/>
  <c r="S97" i="7"/>
  <c r="T97" i="7"/>
  <c r="U97" i="7"/>
  <c r="V97" i="7"/>
  <c r="W97" i="7"/>
  <c r="X97" i="7"/>
  <c r="Y97" i="7"/>
  <c r="Z97" i="7"/>
  <c r="AA97" i="7"/>
  <c r="AB97" i="7"/>
  <c r="AF97" i="7"/>
  <c r="AG97" i="7"/>
  <c r="G95" i="7"/>
  <c r="H95" i="7"/>
  <c r="I95" i="7"/>
  <c r="J95" i="7"/>
  <c r="K95" i="7"/>
  <c r="L95" i="7"/>
  <c r="M95" i="7"/>
  <c r="N95" i="7"/>
  <c r="O95" i="7"/>
  <c r="P95" i="7"/>
  <c r="Q95" i="7"/>
  <c r="R95" i="7"/>
  <c r="S95" i="7"/>
  <c r="T95" i="7"/>
  <c r="U95" i="7"/>
  <c r="V95" i="7"/>
  <c r="W95" i="7"/>
  <c r="X95" i="7"/>
  <c r="Y95" i="7"/>
  <c r="Z95" i="7"/>
  <c r="AA95" i="7"/>
  <c r="AB95" i="7"/>
  <c r="AC95" i="7"/>
  <c r="AD95" i="7"/>
  <c r="AE95" i="7"/>
  <c r="AF95" i="7"/>
  <c r="AG95" i="7"/>
  <c r="G93" i="7"/>
  <c r="H93" i="7"/>
  <c r="I93" i="7"/>
  <c r="J93" i="7"/>
  <c r="K93" i="7"/>
  <c r="L93" i="7"/>
  <c r="M93" i="7"/>
  <c r="N93" i="7"/>
  <c r="O93" i="7"/>
  <c r="P93" i="7"/>
  <c r="Q93" i="7"/>
  <c r="R93" i="7"/>
  <c r="S93" i="7"/>
  <c r="T93" i="7"/>
  <c r="U93" i="7"/>
  <c r="V93" i="7"/>
  <c r="W93" i="7"/>
  <c r="X93" i="7"/>
  <c r="Y93" i="7"/>
  <c r="Z93" i="7"/>
  <c r="AA93" i="7"/>
  <c r="AB93" i="7"/>
  <c r="AF93" i="7"/>
  <c r="AG93" i="7"/>
  <c r="G87" i="7"/>
  <c r="H87" i="7"/>
  <c r="I87" i="7"/>
  <c r="J87" i="7"/>
  <c r="K87" i="7"/>
  <c r="L87" i="7"/>
  <c r="M87" i="7"/>
  <c r="N87" i="7"/>
  <c r="O87" i="7"/>
  <c r="P87" i="7"/>
  <c r="Q87" i="7"/>
  <c r="R87" i="7"/>
  <c r="S87" i="7"/>
  <c r="T87" i="7"/>
  <c r="U87" i="7"/>
  <c r="V87" i="7"/>
  <c r="W87" i="7"/>
  <c r="X87" i="7"/>
  <c r="Y87" i="7"/>
  <c r="Z87" i="7"/>
  <c r="AA87" i="7"/>
  <c r="AB87" i="7"/>
  <c r="AF87" i="7"/>
  <c r="AG87" i="7"/>
  <c r="G82" i="7"/>
  <c r="H82" i="7"/>
  <c r="I82" i="7"/>
  <c r="J82" i="7"/>
  <c r="K82" i="7"/>
  <c r="L82" i="7"/>
  <c r="M82" i="7"/>
  <c r="N82" i="7"/>
  <c r="O82" i="7"/>
  <c r="P82" i="7"/>
  <c r="Q82" i="7"/>
  <c r="R82" i="7"/>
  <c r="S82" i="7"/>
  <c r="T82" i="7"/>
  <c r="U82" i="7"/>
  <c r="V82" i="7"/>
  <c r="W82" i="7"/>
  <c r="X82" i="7"/>
  <c r="Y82" i="7"/>
  <c r="Z82" i="7"/>
  <c r="AA82" i="7"/>
  <c r="AB82" i="7"/>
  <c r="AC82" i="7"/>
  <c r="AD82" i="7"/>
  <c r="AE82" i="7"/>
  <c r="AF82" i="7"/>
  <c r="AG82" i="7"/>
  <c r="M80" i="7"/>
  <c r="AB81" i="7"/>
  <c r="E81" i="7"/>
  <c r="G77" i="7"/>
  <c r="H77" i="7"/>
  <c r="I77" i="7"/>
  <c r="J77" i="7"/>
  <c r="J79" i="7" s="1"/>
  <c r="K77" i="7"/>
  <c r="L77" i="7"/>
  <c r="L79" i="7" s="1"/>
  <c r="M77" i="7"/>
  <c r="M79" i="7" s="1"/>
  <c r="N77" i="7"/>
  <c r="N80" i="7" s="1"/>
  <c r="O77" i="7"/>
  <c r="P77" i="7"/>
  <c r="Q77" i="7"/>
  <c r="Q79" i="7" s="1"/>
  <c r="R77" i="7"/>
  <c r="S77" i="7"/>
  <c r="T77" i="7"/>
  <c r="U77" i="7"/>
  <c r="U79" i="7" s="1"/>
  <c r="V77" i="7"/>
  <c r="W77" i="7"/>
  <c r="X77" i="7"/>
  <c r="Y77" i="7"/>
  <c r="Y79" i="7" s="1"/>
  <c r="Z77" i="7"/>
  <c r="AA77" i="7"/>
  <c r="AB77" i="7"/>
  <c r="AC77" i="7"/>
  <c r="AD77" i="7"/>
  <c r="AD80" i="7" s="1"/>
  <c r="AE77" i="7"/>
  <c r="AF77" i="7"/>
  <c r="AG77" i="7"/>
  <c r="AG79" i="7" s="1"/>
  <c r="N79" i="7"/>
  <c r="I79" i="7"/>
  <c r="I80" i="7"/>
  <c r="J80" i="7"/>
  <c r="AB72" i="7"/>
  <c r="AC74" i="7"/>
  <c r="M73" i="7"/>
  <c r="E76" i="7"/>
  <c r="G70" i="7"/>
  <c r="G72" i="7" s="1"/>
  <c r="H70" i="7"/>
  <c r="I70" i="7"/>
  <c r="I72" i="7" s="1"/>
  <c r="J70" i="7"/>
  <c r="K70" i="7"/>
  <c r="K72" i="7" s="1"/>
  <c r="L70" i="7"/>
  <c r="L73" i="7" s="1"/>
  <c r="M70" i="7"/>
  <c r="M72" i="7" s="1"/>
  <c r="N70" i="7"/>
  <c r="N74" i="7" s="1"/>
  <c r="O70" i="7"/>
  <c r="O75" i="7" s="1"/>
  <c r="P70" i="7"/>
  <c r="Q70" i="7"/>
  <c r="R70" i="7"/>
  <c r="S70" i="7"/>
  <c r="S72" i="7" s="1"/>
  <c r="T70" i="7"/>
  <c r="U70" i="7"/>
  <c r="V70" i="7"/>
  <c r="W70" i="7"/>
  <c r="W72" i="7" s="1"/>
  <c r="X70" i="7"/>
  <c r="Y70" i="7"/>
  <c r="Z70" i="7"/>
  <c r="AA70" i="7"/>
  <c r="AA73" i="7" s="1"/>
  <c r="AB70" i="7"/>
  <c r="AB73" i="7" s="1"/>
  <c r="AC70" i="7"/>
  <c r="AC72" i="7" s="1"/>
  <c r="AD70" i="7"/>
  <c r="AD74" i="7" s="1"/>
  <c r="AE70" i="7"/>
  <c r="AF70" i="7"/>
  <c r="AG70" i="7"/>
  <c r="J72" i="7"/>
  <c r="G65" i="7"/>
  <c r="H65" i="7"/>
  <c r="I65" i="7"/>
  <c r="J65" i="7"/>
  <c r="K65" i="7"/>
  <c r="L65" i="7"/>
  <c r="M65" i="7"/>
  <c r="N65" i="7"/>
  <c r="O65" i="7"/>
  <c r="P65" i="7"/>
  <c r="Q65" i="7"/>
  <c r="R65" i="7"/>
  <c r="S65" i="7"/>
  <c r="T65" i="7"/>
  <c r="U65" i="7"/>
  <c r="V65" i="7"/>
  <c r="W65" i="7"/>
  <c r="X65" i="7"/>
  <c r="Y65" i="7"/>
  <c r="Z65" i="7"/>
  <c r="AA65" i="7"/>
  <c r="AB65" i="7"/>
  <c r="AF65" i="7"/>
  <c r="AG65" i="7"/>
  <c r="G58" i="7"/>
  <c r="H58" i="7"/>
  <c r="I58" i="7"/>
  <c r="J58" i="7"/>
  <c r="K58" i="7"/>
  <c r="L58" i="7"/>
  <c r="M58" i="7"/>
  <c r="N58" i="7"/>
  <c r="O58" i="7"/>
  <c r="P58" i="7"/>
  <c r="Q58" i="7"/>
  <c r="R58" i="7"/>
  <c r="S58" i="7"/>
  <c r="T58" i="7"/>
  <c r="U58" i="7"/>
  <c r="V58" i="7"/>
  <c r="W58" i="7"/>
  <c r="X58" i="7"/>
  <c r="Y58" i="7"/>
  <c r="Z58" i="7"/>
  <c r="AA58" i="7"/>
  <c r="AB58" i="7"/>
  <c r="AC58" i="7"/>
  <c r="AD58" i="7"/>
  <c r="AE58" i="7"/>
  <c r="AF58" i="7"/>
  <c r="AG58" i="7"/>
  <c r="G33" i="7"/>
  <c r="H33" i="7"/>
  <c r="I33" i="7"/>
  <c r="J33" i="7"/>
  <c r="J37" i="7" s="1"/>
  <c r="K33" i="7"/>
  <c r="L33" i="7"/>
  <c r="M33" i="7"/>
  <c r="N33" i="7"/>
  <c r="O33" i="7"/>
  <c r="P33" i="7"/>
  <c r="Q33" i="7"/>
  <c r="R33" i="7"/>
  <c r="S33" i="7"/>
  <c r="T33" i="7"/>
  <c r="U33" i="7"/>
  <c r="V33" i="7"/>
  <c r="W33" i="7"/>
  <c r="X33" i="7"/>
  <c r="Y33" i="7"/>
  <c r="Z33" i="7"/>
  <c r="AA33" i="7"/>
  <c r="AB33" i="7"/>
  <c r="AC33" i="7"/>
  <c r="AD33" i="7"/>
  <c r="AE33" i="7"/>
  <c r="AF33" i="7"/>
  <c r="AG33" i="7"/>
  <c r="G49" i="7"/>
  <c r="H49" i="7"/>
  <c r="I49" i="7"/>
  <c r="J49" i="7"/>
  <c r="K49" i="7"/>
  <c r="L49" i="7"/>
  <c r="M49" i="7"/>
  <c r="N49" i="7"/>
  <c r="O49" i="7"/>
  <c r="P49" i="7"/>
  <c r="Q49" i="7"/>
  <c r="R49" i="7"/>
  <c r="S49" i="7"/>
  <c r="T49" i="7"/>
  <c r="U49" i="7"/>
  <c r="V49" i="7"/>
  <c r="W49" i="7"/>
  <c r="X49" i="7"/>
  <c r="Y49" i="7"/>
  <c r="Z49" i="7"/>
  <c r="AA49" i="7"/>
  <c r="AB49" i="7"/>
  <c r="AC49" i="7"/>
  <c r="AD49" i="7"/>
  <c r="AE49" i="7"/>
  <c r="AF49" i="7"/>
  <c r="AG49" i="7"/>
  <c r="AB45" i="7"/>
  <c r="AC45" i="7"/>
  <c r="AD45" i="7"/>
  <c r="AE45" i="7"/>
  <c r="AF45" i="7"/>
  <c r="AG45" i="7"/>
  <c r="AG47" i="7"/>
  <c r="AC47" i="7"/>
  <c r="AD47" i="7"/>
  <c r="AE47" i="7"/>
  <c r="AF47" i="7"/>
  <c r="AB47" i="7"/>
  <c r="N47" i="7"/>
  <c r="N45" i="7"/>
  <c r="J47" i="7"/>
  <c r="J45" i="7"/>
  <c r="N40" i="7"/>
  <c r="J40" i="7"/>
  <c r="AA40" i="7"/>
  <c r="AB40" i="7"/>
  <c r="AF40" i="7"/>
  <c r="AG40" i="7"/>
  <c r="AD37" i="7"/>
  <c r="I17" i="7"/>
  <c r="J17" i="7"/>
  <c r="I21" i="7"/>
  <c r="J21" i="7"/>
  <c r="I22" i="7"/>
  <c r="J22" i="7"/>
  <c r="I23" i="7"/>
  <c r="I24" i="7"/>
  <c r="I25" i="7"/>
  <c r="J25" i="7"/>
  <c r="I26" i="7"/>
  <c r="J26" i="7"/>
  <c r="I27" i="7"/>
  <c r="I28" i="7"/>
  <c r="J28" i="7"/>
  <c r="I29" i="7"/>
  <c r="I30" i="7"/>
  <c r="J30" i="7"/>
  <c r="I31" i="7"/>
  <c r="J31" i="7"/>
  <c r="M17" i="7"/>
  <c r="N17" i="7"/>
  <c r="M18" i="7"/>
  <c r="N18" i="7"/>
  <c r="M19" i="7"/>
  <c r="N19" i="7"/>
  <c r="M20" i="7"/>
  <c r="N20" i="7"/>
  <c r="M21" i="7"/>
  <c r="N21" i="7"/>
  <c r="M22" i="7"/>
  <c r="N22" i="7"/>
  <c r="M23" i="7"/>
  <c r="N23" i="7"/>
  <c r="M24" i="7"/>
  <c r="N24" i="7"/>
  <c r="M25" i="7"/>
  <c r="N25" i="7"/>
  <c r="M26" i="7"/>
  <c r="N26" i="7"/>
  <c r="M27" i="7"/>
  <c r="N27" i="7"/>
  <c r="N28" i="7"/>
  <c r="M29" i="7"/>
  <c r="N29" i="7"/>
  <c r="M30" i="7"/>
  <c r="N30" i="7"/>
  <c r="N31" i="7"/>
  <c r="N38" i="7"/>
  <c r="AC17" i="7"/>
  <c r="AD17" i="7"/>
  <c r="AC18" i="7"/>
  <c r="AD18" i="7"/>
  <c r="AE18" i="7"/>
  <c r="AC19" i="7"/>
  <c r="AD19" i="7"/>
  <c r="AE19" i="7"/>
  <c r="AC20" i="7"/>
  <c r="AD20" i="7"/>
  <c r="AE20" i="7"/>
  <c r="AC21" i="7"/>
  <c r="AD21" i="7"/>
  <c r="AE21" i="7"/>
  <c r="AC22" i="7"/>
  <c r="AD22" i="7"/>
  <c r="AE22" i="7"/>
  <c r="AC23" i="7"/>
  <c r="AD23" i="7"/>
  <c r="AE23" i="7"/>
  <c r="AC24" i="7"/>
  <c r="AD24" i="7"/>
  <c r="AE24" i="7"/>
  <c r="AC25" i="7"/>
  <c r="AD25" i="7"/>
  <c r="AE25" i="7"/>
  <c r="AC26" i="7"/>
  <c r="AD26" i="7"/>
  <c r="AE26" i="7"/>
  <c r="AC27" i="7"/>
  <c r="AD27" i="7"/>
  <c r="AE27" i="7"/>
  <c r="AC28" i="7"/>
  <c r="AD28" i="7"/>
  <c r="AE28" i="7"/>
  <c r="AC29" i="7"/>
  <c r="AD29" i="7"/>
  <c r="AE29" i="7"/>
  <c r="AC30" i="7"/>
  <c r="AD30" i="7"/>
  <c r="AE30" i="7"/>
  <c r="AC31" i="7"/>
  <c r="AD31" i="7"/>
  <c r="AE31" i="7"/>
  <c r="AB13" i="7"/>
  <c r="AB10" i="5" s="1"/>
  <c r="E32" i="7"/>
  <c r="J13" i="7"/>
  <c r="J10" i="7" s="1"/>
  <c r="E117" i="4"/>
  <c r="B14" i="4"/>
  <c r="B13" i="7"/>
  <c r="F13" i="5"/>
  <c r="AH129" i="4"/>
  <c r="AH119" i="4"/>
  <c r="AH106" i="4"/>
  <c r="AI106" i="4" s="1"/>
  <c r="AH101" i="4"/>
  <c r="AH83" i="4"/>
  <c r="AH50" i="4"/>
  <c r="AH43" i="4"/>
  <c r="AI43" i="4" s="1"/>
  <c r="AH37" i="4"/>
  <c r="AH31" i="4"/>
  <c r="AH27" i="4"/>
  <c r="AH17" i="4"/>
  <c r="AH59" i="4"/>
  <c r="E32" i="4"/>
  <c r="E33" i="4"/>
  <c r="E34" i="4"/>
  <c r="AB34" i="4" s="1"/>
  <c r="AH69" i="5"/>
  <c r="AH64" i="5"/>
  <c r="AH51" i="5"/>
  <c r="AH35" i="5"/>
  <c r="AI35" i="5" s="1"/>
  <c r="AH22" i="5"/>
  <c r="AI16" i="5"/>
  <c r="AJ127" i="7"/>
  <c r="E99" i="7"/>
  <c r="AD79" i="7"/>
  <c r="AE79" i="7"/>
  <c r="AE80" i="7"/>
  <c r="G47" i="7"/>
  <c r="H47" i="7"/>
  <c r="I47" i="7"/>
  <c r="K47" i="7"/>
  <c r="L47" i="7"/>
  <c r="M47" i="7"/>
  <c r="O47" i="7"/>
  <c r="P47" i="7"/>
  <c r="Q47" i="7"/>
  <c r="R47" i="7"/>
  <c r="S47" i="7"/>
  <c r="T47" i="7"/>
  <c r="U47" i="7"/>
  <c r="V47" i="7"/>
  <c r="W47" i="7"/>
  <c r="X47" i="7"/>
  <c r="Y47" i="7"/>
  <c r="Z47" i="7"/>
  <c r="AA47" i="7"/>
  <c r="F47" i="7"/>
  <c r="F95" i="7"/>
  <c r="AH124" i="7"/>
  <c r="AH129" i="7"/>
  <c r="AH141" i="7"/>
  <c r="AI141" i="7" s="1"/>
  <c r="AH148" i="7"/>
  <c r="AH134" i="7"/>
  <c r="AH98" i="7"/>
  <c r="AI98" i="7" s="1"/>
  <c r="AH94" i="7"/>
  <c r="AI94" i="7" s="1"/>
  <c r="AH88" i="7"/>
  <c r="AH83" i="7"/>
  <c r="AH78" i="7"/>
  <c r="AI78" i="7" s="1"/>
  <c r="AH71" i="7"/>
  <c r="AI71" i="7" s="1"/>
  <c r="AH66" i="7"/>
  <c r="AH59" i="7"/>
  <c r="AH46" i="7"/>
  <c r="AH50" i="7"/>
  <c r="AH104" i="7"/>
  <c r="AH115" i="7"/>
  <c r="AH41" i="7"/>
  <c r="AH34" i="7"/>
  <c r="AH16" i="7"/>
  <c r="E43" i="7"/>
  <c r="E36" i="7"/>
  <c r="X36" i="7" s="1"/>
  <c r="E37" i="7"/>
  <c r="E38" i="7"/>
  <c r="E35" i="7"/>
  <c r="AE35" i="7" s="1"/>
  <c r="E13" i="5"/>
  <c r="E13" i="7"/>
  <c r="E62" i="4"/>
  <c r="E85" i="7"/>
  <c r="E84" i="7"/>
  <c r="M84" i="7" s="1"/>
  <c r="AJ122" i="7"/>
  <c r="E116" i="7"/>
  <c r="E121" i="7"/>
  <c r="E120" i="7"/>
  <c r="E119" i="7"/>
  <c r="E118" i="7"/>
  <c r="E117" i="7"/>
  <c r="G117" i="7" s="1"/>
  <c r="E131" i="4"/>
  <c r="Q131" i="4" s="1"/>
  <c r="E132" i="4"/>
  <c r="E133" i="4"/>
  <c r="E130" i="4"/>
  <c r="AC130" i="4" s="1"/>
  <c r="E103" i="4"/>
  <c r="E102" i="4"/>
  <c r="E45" i="4"/>
  <c r="E46" i="4"/>
  <c r="E47" i="4"/>
  <c r="H47" i="4" s="1"/>
  <c r="E44" i="4"/>
  <c r="F28" i="4"/>
  <c r="G28" i="4"/>
  <c r="H28" i="4"/>
  <c r="I28" i="4"/>
  <c r="Q28" i="4"/>
  <c r="R28" i="4"/>
  <c r="S28" i="4"/>
  <c r="T28" i="4"/>
  <c r="U28" i="4"/>
  <c r="V28" i="4"/>
  <c r="W28" i="4"/>
  <c r="X28" i="4"/>
  <c r="Y28" i="4"/>
  <c r="Z28" i="4"/>
  <c r="AA28" i="4"/>
  <c r="AF28" i="4"/>
  <c r="AG28" i="4"/>
  <c r="AC28" i="4"/>
  <c r="AD28" i="4"/>
  <c r="AE28" i="4"/>
  <c r="E28" i="4"/>
  <c r="D49" i="5"/>
  <c r="E42" i="7"/>
  <c r="AH29" i="4"/>
  <c r="G18" i="4"/>
  <c r="F16" i="4"/>
  <c r="F19" i="4" s="1"/>
  <c r="L14" i="4"/>
  <c r="M14" i="4"/>
  <c r="O14" i="4"/>
  <c r="P14" i="4"/>
  <c r="Q14" i="4"/>
  <c r="R14" i="4"/>
  <c r="S14" i="4"/>
  <c r="G14" i="4"/>
  <c r="G10" i="7" s="1"/>
  <c r="H14" i="4"/>
  <c r="I14" i="4"/>
  <c r="K14" i="4"/>
  <c r="E14" i="4"/>
  <c r="F13" i="7"/>
  <c r="G13" i="7"/>
  <c r="AH10" i="7"/>
  <c r="AI10" i="7"/>
  <c r="AJ10" i="7"/>
  <c r="G13" i="5"/>
  <c r="H13" i="5"/>
  <c r="F14" i="4"/>
  <c r="AG149" i="7"/>
  <c r="F147" i="7"/>
  <c r="F149" i="7" s="1"/>
  <c r="E145" i="7"/>
  <c r="E144" i="7"/>
  <c r="E143" i="7"/>
  <c r="E142" i="7"/>
  <c r="G144" i="7"/>
  <c r="F140" i="7"/>
  <c r="E138" i="7"/>
  <c r="E137" i="7"/>
  <c r="E136" i="7"/>
  <c r="F133" i="7"/>
  <c r="E131" i="7"/>
  <c r="G131" i="7" s="1"/>
  <c r="F128" i="7"/>
  <c r="E126" i="7"/>
  <c r="AI124" i="7"/>
  <c r="F123" i="7"/>
  <c r="B117" i="7"/>
  <c r="B118" i="7" s="1"/>
  <c r="B119" i="7" s="1"/>
  <c r="AA118" i="7"/>
  <c r="H119" i="7"/>
  <c r="F114" i="7"/>
  <c r="B106" i="7"/>
  <c r="B107" i="7"/>
  <c r="B108" i="7" s="1"/>
  <c r="B109" i="7" s="1"/>
  <c r="B110" i="7" s="1"/>
  <c r="AI104" i="7"/>
  <c r="AG105" i="7"/>
  <c r="AF106" i="7"/>
  <c r="AA105" i="7"/>
  <c r="Z106" i="7"/>
  <c r="Y105" i="7"/>
  <c r="W111" i="7"/>
  <c r="V105" i="7"/>
  <c r="U108" i="7"/>
  <c r="S112" i="7"/>
  <c r="R105" i="7"/>
  <c r="Q111" i="7"/>
  <c r="O111" i="7"/>
  <c r="K112" i="7"/>
  <c r="H106" i="7"/>
  <c r="G105" i="7"/>
  <c r="F103" i="7"/>
  <c r="F109" i="7" s="1"/>
  <c r="E101" i="7"/>
  <c r="E100" i="7"/>
  <c r="B100" i="7"/>
  <c r="B101" i="7" s="1"/>
  <c r="F97" i="7"/>
  <c r="E95" i="7"/>
  <c r="F93" i="7"/>
  <c r="E91" i="7"/>
  <c r="E90" i="7"/>
  <c r="B90" i="7"/>
  <c r="B91" i="7" s="1"/>
  <c r="E89" i="7"/>
  <c r="N89" i="7" s="1"/>
  <c r="AI88" i="7"/>
  <c r="F87" i="7"/>
  <c r="B85" i="7"/>
  <c r="AI83" i="7"/>
  <c r="G85" i="7"/>
  <c r="F82" i="7"/>
  <c r="B80" i="7"/>
  <c r="AF80" i="7"/>
  <c r="AA79" i="7"/>
  <c r="Z80" i="7"/>
  <c r="X80" i="7"/>
  <c r="W79" i="7"/>
  <c r="V80" i="7"/>
  <c r="T80" i="7"/>
  <c r="S79" i="7"/>
  <c r="R80" i="7"/>
  <c r="P80" i="7"/>
  <c r="O79" i="7"/>
  <c r="K80" i="7"/>
  <c r="H80" i="7"/>
  <c r="G79" i="7"/>
  <c r="F77" i="7"/>
  <c r="F79" i="7" s="1"/>
  <c r="B73" i="7"/>
  <c r="B74" i="7" s="1"/>
  <c r="AG73" i="7"/>
  <c r="AF72" i="7"/>
  <c r="Z72" i="7"/>
  <c r="Y73" i="7"/>
  <c r="X72" i="7"/>
  <c r="V75" i="7"/>
  <c r="U75" i="7"/>
  <c r="T72" i="7"/>
  <c r="R72" i="7"/>
  <c r="Q75" i="7"/>
  <c r="P72" i="7"/>
  <c r="H72" i="7"/>
  <c r="F70" i="7"/>
  <c r="F75" i="7" s="1"/>
  <c r="E68" i="7"/>
  <c r="B68" i="7"/>
  <c r="E67" i="7"/>
  <c r="AI66" i="7"/>
  <c r="F65" i="7"/>
  <c r="E63" i="7"/>
  <c r="E62" i="7"/>
  <c r="E61" i="7"/>
  <c r="M61" i="7" s="1"/>
  <c r="B61" i="7"/>
  <c r="B62" i="7" s="1"/>
  <c r="B63" i="7" s="1"/>
  <c r="G62" i="7"/>
  <c r="F58" i="7"/>
  <c r="E56" i="7"/>
  <c r="AC56" i="7" s="1"/>
  <c r="E55" i="7"/>
  <c r="E54" i="7"/>
  <c r="AC54" i="7" s="1"/>
  <c r="E53" i="7"/>
  <c r="E52" i="7"/>
  <c r="AC52" i="7" s="1"/>
  <c r="B52" i="7"/>
  <c r="B53" i="7"/>
  <c r="B54" i="7" s="1"/>
  <c r="B55" i="7" s="1"/>
  <c r="Z56" i="7"/>
  <c r="F49" i="7"/>
  <c r="E47" i="7"/>
  <c r="AI46" i="7"/>
  <c r="AA45" i="7"/>
  <c r="Z45" i="7"/>
  <c r="Y45" i="7"/>
  <c r="X45" i="7"/>
  <c r="W45" i="7"/>
  <c r="V45" i="7"/>
  <c r="U45" i="7"/>
  <c r="T45" i="7"/>
  <c r="S45" i="7"/>
  <c r="R45" i="7"/>
  <c r="Q45" i="7"/>
  <c r="P45" i="7"/>
  <c r="O45" i="7"/>
  <c r="M45" i="7"/>
  <c r="L45" i="7"/>
  <c r="K45" i="7"/>
  <c r="I45" i="7"/>
  <c r="H45" i="7"/>
  <c r="G45" i="7"/>
  <c r="F45" i="7"/>
  <c r="Z40" i="7"/>
  <c r="Y40" i="7"/>
  <c r="X40" i="7"/>
  <c r="W40" i="7"/>
  <c r="V40" i="7"/>
  <c r="U40" i="7"/>
  <c r="T40" i="7"/>
  <c r="S40" i="7"/>
  <c r="R40" i="7"/>
  <c r="Q40" i="7"/>
  <c r="P40" i="7"/>
  <c r="O40" i="7"/>
  <c r="M40" i="7"/>
  <c r="L40" i="7"/>
  <c r="K40" i="7"/>
  <c r="I40" i="7"/>
  <c r="H40" i="7"/>
  <c r="G40" i="7"/>
  <c r="F40" i="7"/>
  <c r="B36" i="7"/>
  <c r="H38" i="7"/>
  <c r="F33" i="7"/>
  <c r="B18" i="7"/>
  <c r="B19" i="7" s="1"/>
  <c r="B20" i="7" s="1"/>
  <c r="B21" i="7" s="1"/>
  <c r="B22" i="7" s="1"/>
  <c r="AI16" i="7"/>
  <c r="AG18" i="7"/>
  <c r="AA17" i="7"/>
  <c r="Z19" i="7"/>
  <c r="Y17" i="7"/>
  <c r="W18" i="7"/>
  <c r="V28" i="7"/>
  <c r="U18" i="7"/>
  <c r="S18" i="7"/>
  <c r="R18" i="7"/>
  <c r="Q18" i="7"/>
  <c r="O17" i="7"/>
  <c r="K17" i="7"/>
  <c r="G18" i="7"/>
  <c r="F15" i="7"/>
  <c r="F18" i="7" s="1"/>
  <c r="AG13" i="7"/>
  <c r="AF13" i="7"/>
  <c r="AA13" i="7"/>
  <c r="Z13" i="7"/>
  <c r="Y13" i="7"/>
  <c r="X13" i="7"/>
  <c r="W13" i="7"/>
  <c r="W11" i="7" s="1"/>
  <c r="V13" i="7"/>
  <c r="V11" i="7" s="1"/>
  <c r="U13" i="7"/>
  <c r="T13" i="7"/>
  <c r="S13" i="7"/>
  <c r="S11" i="7" s="1"/>
  <c r="R13" i="7"/>
  <c r="Q13" i="7"/>
  <c r="P13" i="7"/>
  <c r="O13" i="7"/>
  <c r="O10" i="7" s="1"/>
  <c r="M13" i="7"/>
  <c r="L13" i="7"/>
  <c r="K13" i="7"/>
  <c r="I13" i="7"/>
  <c r="I11" i="7" s="1"/>
  <c r="H13" i="7"/>
  <c r="H11" i="7" s="1"/>
  <c r="AG24" i="5"/>
  <c r="AF32" i="5"/>
  <c r="Z32" i="5"/>
  <c r="Y23" i="5"/>
  <c r="X25" i="5"/>
  <c r="W32" i="5"/>
  <c r="V23" i="5"/>
  <c r="U23" i="5"/>
  <c r="T25" i="5"/>
  <c r="R23" i="5"/>
  <c r="Q24" i="5"/>
  <c r="P23" i="5"/>
  <c r="H28" i="5"/>
  <c r="F21" i="5"/>
  <c r="E19" i="5"/>
  <c r="F128" i="4"/>
  <c r="F117" i="4"/>
  <c r="F125" i="4" s="1"/>
  <c r="AG115" i="4"/>
  <c r="AF108" i="4"/>
  <c r="AA107" i="4"/>
  <c r="Z108" i="4"/>
  <c r="Y107" i="4"/>
  <c r="X108" i="4"/>
  <c r="W115" i="4"/>
  <c r="U115" i="4"/>
  <c r="T108" i="4"/>
  <c r="S115" i="4"/>
  <c r="Q107" i="4"/>
  <c r="P108" i="4"/>
  <c r="O112" i="4"/>
  <c r="K108" i="4"/>
  <c r="H108" i="4"/>
  <c r="G108" i="4"/>
  <c r="F105" i="4"/>
  <c r="F115" i="4" s="1"/>
  <c r="F100" i="4"/>
  <c r="F82" i="4"/>
  <c r="F84" i="4" s="1"/>
  <c r="G87" i="4"/>
  <c r="H98" i="4"/>
  <c r="K84" i="4"/>
  <c r="O87" i="4"/>
  <c r="Q87" i="4"/>
  <c r="R84" i="4"/>
  <c r="S94" i="4"/>
  <c r="U93" i="4"/>
  <c r="V88" i="4"/>
  <c r="W84" i="4"/>
  <c r="Y86" i="4"/>
  <c r="Z84" i="4"/>
  <c r="AA89" i="4"/>
  <c r="AG86" i="4"/>
  <c r="AG63" i="4"/>
  <c r="AF60" i="4"/>
  <c r="Z73" i="4"/>
  <c r="Y65" i="4"/>
  <c r="X61" i="4"/>
  <c r="V61" i="4"/>
  <c r="U60" i="4"/>
  <c r="T61" i="4"/>
  <c r="R61" i="4"/>
  <c r="Q60" i="4"/>
  <c r="P80" i="4"/>
  <c r="K64" i="4"/>
  <c r="H61" i="4"/>
  <c r="F58" i="4"/>
  <c r="F60" i="4"/>
  <c r="F49" i="4"/>
  <c r="F55" i="4" s="1"/>
  <c r="F42" i="4"/>
  <c r="AH42" i="4" s="1"/>
  <c r="AG38" i="4"/>
  <c r="AF38" i="4"/>
  <c r="AA38" i="4"/>
  <c r="Y38" i="4"/>
  <c r="W39" i="4"/>
  <c r="V38" i="4"/>
  <c r="U38" i="4"/>
  <c r="S38" i="4"/>
  <c r="R38" i="4"/>
  <c r="Q38" i="4"/>
  <c r="O38" i="4"/>
  <c r="K38" i="4"/>
  <c r="G38" i="4"/>
  <c r="F36" i="4"/>
  <c r="F39" i="4" s="1"/>
  <c r="F30" i="4"/>
  <c r="H21" i="4"/>
  <c r="K18" i="4"/>
  <c r="O21" i="4"/>
  <c r="P20" i="4"/>
  <c r="R20" i="4"/>
  <c r="S18" i="4"/>
  <c r="T20" i="4"/>
  <c r="V24" i="4"/>
  <c r="W18" i="4"/>
  <c r="X20" i="4"/>
  <c r="Z20" i="4"/>
  <c r="AA18" i="4"/>
  <c r="AF18" i="4"/>
  <c r="T14" i="4"/>
  <c r="T10" i="7" s="1"/>
  <c r="U14" i="4"/>
  <c r="V14" i="4"/>
  <c r="W14" i="4"/>
  <c r="X14" i="4"/>
  <c r="X11" i="4" s="1"/>
  <c r="Y14" i="4"/>
  <c r="Z14" i="4"/>
  <c r="AA14" i="4"/>
  <c r="AF14" i="4"/>
  <c r="AG14" i="4"/>
  <c r="B19" i="4"/>
  <c r="B20" i="4" s="1"/>
  <c r="B21" i="4" s="1"/>
  <c r="B22" i="4" s="1"/>
  <c r="F26" i="4"/>
  <c r="AH28" i="4"/>
  <c r="AH30" i="4"/>
  <c r="B33" i="4"/>
  <c r="B34" i="4" s="1"/>
  <c r="AI37" i="4"/>
  <c r="B39" i="4"/>
  <c r="B45" i="4"/>
  <c r="B46" i="4" s="1"/>
  <c r="B47" i="4" s="1"/>
  <c r="AI50" i="4"/>
  <c r="B52" i="4"/>
  <c r="B53" i="4" s="1"/>
  <c r="B54" i="4"/>
  <c r="B55" i="4" s="1"/>
  <c r="B61" i="4"/>
  <c r="B62" i="4" s="1"/>
  <c r="B63" i="4" s="1"/>
  <c r="B64" i="4" s="1"/>
  <c r="B65" i="4" s="1"/>
  <c r="B66" i="4" s="1"/>
  <c r="B67" i="4" s="1"/>
  <c r="B68" i="4" s="1"/>
  <c r="B69" i="4" s="1"/>
  <c r="B70" i="4" s="1"/>
  <c r="B71" i="4" s="1"/>
  <c r="B72" i="4" s="1"/>
  <c r="B73" i="4" s="1"/>
  <c r="B74" i="4" s="1"/>
  <c r="B75" i="4" s="1"/>
  <c r="B76" i="4" s="1"/>
  <c r="B77" i="4" s="1"/>
  <c r="B78" i="4" s="1"/>
  <c r="AI83" i="4"/>
  <c r="B85" i="4"/>
  <c r="B86" i="4" s="1"/>
  <c r="B87" i="4" s="1"/>
  <c r="B88" i="4" s="1"/>
  <c r="B89" i="4" s="1"/>
  <c r="B90" i="4" s="1"/>
  <c r="B91" i="4" s="1"/>
  <c r="B92" i="4" s="1"/>
  <c r="B93" i="4" s="1"/>
  <c r="B94" i="4" s="1"/>
  <c r="AI101" i="4"/>
  <c r="B103" i="4"/>
  <c r="B108" i="4"/>
  <c r="B109" i="4"/>
  <c r="B110" i="4" s="1"/>
  <c r="B111" i="4" s="1"/>
  <c r="B112" i="4" s="1"/>
  <c r="B113" i="4" s="1"/>
  <c r="B114" i="4" s="1"/>
  <c r="AI119" i="4"/>
  <c r="B121" i="4"/>
  <c r="B122" i="4"/>
  <c r="B123" i="4" s="1"/>
  <c r="B124" i="4" s="1"/>
  <c r="B125" i="4" s="1"/>
  <c r="AI129" i="4"/>
  <c r="B131" i="4"/>
  <c r="B132" i="4" s="1"/>
  <c r="I13" i="5"/>
  <c r="I11" i="5"/>
  <c r="K13" i="5"/>
  <c r="K10" i="5" s="1"/>
  <c r="L13" i="5"/>
  <c r="O13" i="5"/>
  <c r="P13" i="5"/>
  <c r="Q13" i="5"/>
  <c r="R13" i="5"/>
  <c r="S13" i="5"/>
  <c r="T13" i="5"/>
  <c r="U13" i="5"/>
  <c r="V13" i="5"/>
  <c r="W13" i="5"/>
  <c r="X13" i="5"/>
  <c r="Y13" i="5"/>
  <c r="Z13" i="5"/>
  <c r="Z10" i="5" s="1"/>
  <c r="AA13" i="5"/>
  <c r="AF13" i="5"/>
  <c r="AG13" i="5"/>
  <c r="AC13" i="5"/>
  <c r="AD13" i="5"/>
  <c r="AE13" i="5"/>
  <c r="AE11" i="5" s="1"/>
  <c r="F15" i="5"/>
  <c r="G17" i="5"/>
  <c r="H18" i="5"/>
  <c r="I17" i="5"/>
  <c r="K17" i="5"/>
  <c r="O17" i="5"/>
  <c r="P17" i="5"/>
  <c r="Q17" i="5"/>
  <c r="S17" i="5"/>
  <c r="T18" i="5"/>
  <c r="U17" i="5"/>
  <c r="W17" i="5"/>
  <c r="X18" i="5"/>
  <c r="Z18" i="5"/>
  <c r="AA17" i="5"/>
  <c r="AF18" i="5"/>
  <c r="AG17" i="5"/>
  <c r="B18" i="5"/>
  <c r="B16" i="5" s="1"/>
  <c r="B24" i="5"/>
  <c r="B25" i="5"/>
  <c r="B26" i="5" s="1"/>
  <c r="B27" i="5" s="1"/>
  <c r="B28" i="5" s="1"/>
  <c r="B29" i="5" s="1"/>
  <c r="B30" i="5" s="1"/>
  <c r="B31" i="5" s="1"/>
  <c r="F34" i="5"/>
  <c r="F47" i="5" s="1"/>
  <c r="G48" i="5"/>
  <c r="O48" i="5"/>
  <c r="Q47" i="5"/>
  <c r="S47" i="5"/>
  <c r="U47" i="5"/>
  <c r="W47" i="5"/>
  <c r="Y47" i="5"/>
  <c r="AA47" i="5"/>
  <c r="AG47" i="5"/>
  <c r="B37" i="5"/>
  <c r="B38" i="5"/>
  <c r="B39" i="5" s="1"/>
  <c r="F50" i="5"/>
  <c r="AI51" i="5"/>
  <c r="B53" i="5"/>
  <c r="B54" i="5" s="1"/>
  <c r="B55" i="5" s="1"/>
  <c r="B56" i="5" s="1"/>
  <c r="B57" i="5"/>
  <c r="F63" i="5"/>
  <c r="F66" i="5" s="1"/>
  <c r="AI64" i="5"/>
  <c r="B66" i="5"/>
  <c r="B64" i="5" s="1"/>
  <c r="F68" i="5"/>
  <c r="B69" i="5"/>
  <c r="AI69" i="5"/>
  <c r="E70" i="5"/>
  <c r="F70" i="5"/>
  <c r="G70" i="5"/>
  <c r="H70" i="5"/>
  <c r="K70" i="5"/>
  <c r="O70" i="5"/>
  <c r="P70" i="5"/>
  <c r="Q70" i="5"/>
  <c r="R70" i="5"/>
  <c r="S70" i="5"/>
  <c r="T70" i="5"/>
  <c r="U70" i="5"/>
  <c r="V70" i="5"/>
  <c r="W70" i="5"/>
  <c r="X70" i="5"/>
  <c r="Y70" i="5"/>
  <c r="Z70" i="5"/>
  <c r="AA70" i="5"/>
  <c r="AF70" i="5"/>
  <c r="AG70" i="5"/>
  <c r="F11" i="7"/>
  <c r="K11" i="7"/>
  <c r="P11" i="7"/>
  <c r="T11" i="7"/>
  <c r="X11" i="7"/>
  <c r="AF11" i="7"/>
  <c r="E51" i="7"/>
  <c r="E60" i="7"/>
  <c r="E125" i="7"/>
  <c r="E130" i="7"/>
  <c r="E135" i="7"/>
  <c r="V135" i="7"/>
  <c r="P10" i="5"/>
  <c r="O10" i="5"/>
  <c r="L10" i="5"/>
  <c r="L11" i="4"/>
  <c r="I10" i="5"/>
  <c r="I10" i="7"/>
  <c r="L10" i="7"/>
  <c r="F11" i="4"/>
  <c r="G11" i="7"/>
  <c r="Q11" i="7"/>
  <c r="Y11" i="7"/>
  <c r="AA11" i="7"/>
  <c r="L11" i="7"/>
  <c r="U11" i="7"/>
  <c r="AG11" i="7"/>
  <c r="F10" i="5"/>
  <c r="I11" i="4"/>
  <c r="AI34" i="7"/>
  <c r="AI41" i="7"/>
  <c r="AI27" i="4"/>
  <c r="AI28" i="4" s="1"/>
  <c r="F72" i="7"/>
  <c r="F74" i="7"/>
  <c r="F73" i="7"/>
  <c r="T10" i="5"/>
  <c r="AG131" i="7"/>
  <c r="AF131" i="7"/>
  <c r="AG65" i="5"/>
  <c r="AG66" i="5"/>
  <c r="AA65" i="5"/>
  <c r="AA66" i="5"/>
  <c r="Y65" i="5"/>
  <c r="Y66" i="5"/>
  <c r="W65" i="5"/>
  <c r="W66" i="5"/>
  <c r="U65" i="5"/>
  <c r="U66" i="5"/>
  <c r="S65" i="5"/>
  <c r="S66" i="5"/>
  <c r="Q65" i="5"/>
  <c r="Q66" i="5"/>
  <c r="O65" i="5"/>
  <c r="O66" i="5"/>
  <c r="G65" i="5"/>
  <c r="G66" i="5"/>
  <c r="AG61" i="5"/>
  <c r="AA53" i="5"/>
  <c r="AA55" i="5"/>
  <c r="AA56" i="5"/>
  <c r="AA58" i="5"/>
  <c r="AA60" i="5"/>
  <c r="AA52" i="5"/>
  <c r="AA54" i="5"/>
  <c r="AA57" i="5"/>
  <c r="AA59" i="5"/>
  <c r="AA61" i="5"/>
  <c r="Y60" i="5"/>
  <c r="W61" i="5"/>
  <c r="W54" i="5"/>
  <c r="W55" i="5"/>
  <c r="W56" i="5"/>
  <c r="W57" i="5"/>
  <c r="W58" i="5"/>
  <c r="W59" i="5"/>
  <c r="W60" i="5"/>
  <c r="W52" i="5"/>
  <c r="W53" i="5"/>
  <c r="S52" i="5"/>
  <c r="S54" i="5"/>
  <c r="S55" i="5"/>
  <c r="S56" i="5"/>
  <c r="S58" i="5"/>
  <c r="S59" i="5"/>
  <c r="S60" i="5"/>
  <c r="S57" i="5"/>
  <c r="S53" i="5"/>
  <c r="S61" i="5"/>
  <c r="Q53" i="5"/>
  <c r="O58" i="5"/>
  <c r="O54" i="5"/>
  <c r="O55" i="5"/>
  <c r="O56" i="5"/>
  <c r="O60" i="5"/>
  <c r="O59" i="5"/>
  <c r="O52" i="5"/>
  <c r="O53" i="5"/>
  <c r="O57" i="5"/>
  <c r="O61" i="5"/>
  <c r="I58" i="5"/>
  <c r="G53" i="5"/>
  <c r="G52" i="5"/>
  <c r="G54" i="5"/>
  <c r="G55" i="5"/>
  <c r="G56" i="5"/>
  <c r="G57" i="5"/>
  <c r="G58" i="5"/>
  <c r="G59" i="5"/>
  <c r="G60" i="5"/>
  <c r="G61" i="5"/>
  <c r="AF37" i="5"/>
  <c r="AF38" i="5"/>
  <c r="AF42" i="5"/>
  <c r="AF46" i="5"/>
  <c r="AF36" i="5"/>
  <c r="AF39" i="5"/>
  <c r="AF40" i="5"/>
  <c r="AF41" i="5"/>
  <c r="AF43" i="5"/>
  <c r="AF44" i="5"/>
  <c r="AF45" i="5"/>
  <c r="Z40" i="5"/>
  <c r="X43" i="5"/>
  <c r="X37" i="5"/>
  <c r="X38" i="5"/>
  <c r="X42" i="5"/>
  <c r="X46" i="5"/>
  <c r="X36" i="5"/>
  <c r="X39" i="5"/>
  <c r="X40" i="5"/>
  <c r="X41" i="5"/>
  <c r="X44" i="5"/>
  <c r="X45" i="5"/>
  <c r="T36" i="5"/>
  <c r="T37" i="5"/>
  <c r="T38" i="5"/>
  <c r="T42" i="5"/>
  <c r="T43" i="5"/>
  <c r="T44" i="5"/>
  <c r="T39" i="5"/>
  <c r="T40" i="5"/>
  <c r="T41" i="5"/>
  <c r="T45" i="5"/>
  <c r="T46" i="5"/>
  <c r="R40" i="5"/>
  <c r="P36" i="5"/>
  <c r="P37" i="5"/>
  <c r="P38" i="5"/>
  <c r="P42" i="5"/>
  <c r="P43" i="5"/>
  <c r="P47" i="5"/>
  <c r="P39" i="5"/>
  <c r="P40" i="5"/>
  <c r="P41" i="5"/>
  <c r="P44" i="5"/>
  <c r="P45" i="5"/>
  <c r="P46" i="5"/>
  <c r="K36" i="5"/>
  <c r="K37" i="5"/>
  <c r="K38" i="5"/>
  <c r="K39" i="5"/>
  <c r="K43" i="5"/>
  <c r="K47" i="5"/>
  <c r="K40" i="5"/>
  <c r="K41" i="5"/>
  <c r="K42" i="5"/>
  <c r="K44" i="5"/>
  <c r="K45" i="5"/>
  <c r="K46" i="5"/>
  <c r="H36" i="5"/>
  <c r="H37" i="5"/>
  <c r="H38" i="5"/>
  <c r="H39" i="5"/>
  <c r="H43" i="5"/>
  <c r="H47" i="5"/>
  <c r="H40" i="5"/>
  <c r="H41" i="5"/>
  <c r="H42" i="5"/>
  <c r="H44" i="5"/>
  <c r="H45" i="5"/>
  <c r="H46" i="5"/>
  <c r="F31" i="5"/>
  <c r="V32" i="5"/>
  <c r="T32" i="5"/>
  <c r="R32" i="5"/>
  <c r="H32" i="5"/>
  <c r="AF31" i="5"/>
  <c r="Z31" i="5"/>
  <c r="X31" i="5"/>
  <c r="V31" i="5"/>
  <c r="T31" i="5"/>
  <c r="R31" i="5"/>
  <c r="P31" i="5"/>
  <c r="H31" i="5"/>
  <c r="AG30" i="5"/>
  <c r="Y30" i="5"/>
  <c r="U30" i="5"/>
  <c r="Q30" i="5"/>
  <c r="AF29" i="5"/>
  <c r="Z29" i="5"/>
  <c r="X29" i="5"/>
  <c r="V29" i="5"/>
  <c r="T29" i="5"/>
  <c r="R29" i="5"/>
  <c r="P29" i="5"/>
  <c r="AG28" i="5"/>
  <c r="Y28" i="5"/>
  <c r="U28" i="5"/>
  <c r="Q28" i="5"/>
  <c r="AG27" i="5"/>
  <c r="Y27" i="5"/>
  <c r="W27" i="5"/>
  <c r="U27" i="5"/>
  <c r="Q27" i="5"/>
  <c r="AG26" i="5"/>
  <c r="Y26" i="5"/>
  <c r="U26" i="5"/>
  <c r="R26" i="5"/>
  <c r="P26" i="5"/>
  <c r="AG25" i="5"/>
  <c r="Y25" i="5"/>
  <c r="U25" i="5"/>
  <c r="Q25" i="5"/>
  <c r="AF24" i="5"/>
  <c r="Z24" i="5"/>
  <c r="X24" i="5"/>
  <c r="V24" i="5"/>
  <c r="T24" i="5"/>
  <c r="R24" i="5"/>
  <c r="P24" i="5"/>
  <c r="H24" i="5"/>
  <c r="Z23" i="5"/>
  <c r="X23" i="5"/>
  <c r="Q23" i="5"/>
  <c r="H23" i="5"/>
  <c r="F24" i="5"/>
  <c r="H27" i="5"/>
  <c r="H29" i="5"/>
  <c r="P32" i="5"/>
  <c r="T23" i="5"/>
  <c r="Y32" i="5"/>
  <c r="AG23" i="5"/>
  <c r="F36" i="5"/>
  <c r="F38" i="5"/>
  <c r="F40" i="5"/>
  <c r="F42" i="5"/>
  <c r="F44" i="5"/>
  <c r="F46" i="5"/>
  <c r="F48" i="5"/>
  <c r="AG48" i="5"/>
  <c r="AA48" i="5"/>
  <c r="Y48" i="5"/>
  <c r="W48" i="5"/>
  <c r="U48" i="5"/>
  <c r="S48" i="5"/>
  <c r="Q48" i="5"/>
  <c r="Z65" i="5"/>
  <c r="Z66" i="5"/>
  <c r="V65" i="5"/>
  <c r="V66" i="5"/>
  <c r="R65" i="5"/>
  <c r="R66" i="5"/>
  <c r="K65" i="5"/>
  <c r="K66" i="5"/>
  <c r="H65" i="5"/>
  <c r="F65" i="5"/>
  <c r="AF54" i="5"/>
  <c r="AF57" i="5"/>
  <c r="AF59" i="5"/>
  <c r="AF61" i="5"/>
  <c r="AF52" i="5"/>
  <c r="AF53" i="5"/>
  <c r="AF55" i="5"/>
  <c r="AF56" i="5"/>
  <c r="AF58" i="5"/>
  <c r="AF60" i="5"/>
  <c r="Z52" i="5"/>
  <c r="Z54" i="5"/>
  <c r="Z57" i="5"/>
  <c r="Z59" i="5"/>
  <c r="Z61" i="5"/>
  <c r="Z53" i="5"/>
  <c r="Z55" i="5"/>
  <c r="Z56" i="5"/>
  <c r="Z58" i="5"/>
  <c r="Z60" i="5"/>
  <c r="X52" i="5"/>
  <c r="X54" i="5"/>
  <c r="X57" i="5"/>
  <c r="X59" i="5"/>
  <c r="X61" i="5"/>
  <c r="X53" i="5"/>
  <c r="X55" i="5"/>
  <c r="X56" i="5"/>
  <c r="X58" i="5"/>
  <c r="X60" i="5"/>
  <c r="V52" i="5"/>
  <c r="V53" i="5"/>
  <c r="V61" i="5"/>
  <c r="V54" i="5"/>
  <c r="V55" i="5"/>
  <c r="V56" i="5"/>
  <c r="V57" i="5"/>
  <c r="V58" i="5"/>
  <c r="V59" i="5"/>
  <c r="V60" i="5"/>
  <c r="T53" i="5"/>
  <c r="T61" i="5"/>
  <c r="T52" i="5"/>
  <c r="T54" i="5"/>
  <c r="T55" i="5"/>
  <c r="T56" i="5"/>
  <c r="T57" i="5"/>
  <c r="T58" i="5"/>
  <c r="T59" i="5"/>
  <c r="T60" i="5"/>
  <c r="R52" i="5"/>
  <c r="R53" i="5"/>
  <c r="R57" i="5"/>
  <c r="R61" i="5"/>
  <c r="R54" i="5"/>
  <c r="R55" i="5"/>
  <c r="R56" i="5"/>
  <c r="R58" i="5"/>
  <c r="R59" i="5"/>
  <c r="R60" i="5"/>
  <c r="P53" i="5"/>
  <c r="P57" i="5"/>
  <c r="P61" i="5"/>
  <c r="P52" i="5"/>
  <c r="P54" i="5"/>
  <c r="P55" i="5"/>
  <c r="P56" i="5"/>
  <c r="P58" i="5"/>
  <c r="P59" i="5"/>
  <c r="P60" i="5"/>
  <c r="K52" i="5"/>
  <c r="K53" i="5"/>
  <c r="K56" i="5"/>
  <c r="K57" i="5"/>
  <c r="K58" i="5"/>
  <c r="K59" i="5"/>
  <c r="K61" i="5"/>
  <c r="K55" i="5"/>
  <c r="K54" i="5"/>
  <c r="K60" i="5"/>
  <c r="H54" i="5"/>
  <c r="H52" i="5"/>
  <c r="H55" i="5"/>
  <c r="H56" i="5"/>
  <c r="H57" i="5"/>
  <c r="H58" i="5"/>
  <c r="H59" i="5"/>
  <c r="H60" i="5"/>
  <c r="H61" i="5"/>
  <c r="H53" i="5"/>
  <c r="F60" i="5"/>
  <c r="F59" i="5"/>
  <c r="F57" i="5"/>
  <c r="F55" i="5"/>
  <c r="F53" i="5"/>
  <c r="F52" i="5"/>
  <c r="F61" i="5"/>
  <c r="F58" i="5"/>
  <c r="F56" i="5"/>
  <c r="F54" i="5"/>
  <c r="AG39" i="5"/>
  <c r="AG40" i="5"/>
  <c r="AG41" i="5"/>
  <c r="AG43" i="5"/>
  <c r="AG44" i="5"/>
  <c r="AG45" i="5"/>
  <c r="AG36" i="5"/>
  <c r="AG37" i="5"/>
  <c r="AG38" i="5"/>
  <c r="AG42" i="5"/>
  <c r="AG46" i="5"/>
  <c r="AA37" i="5"/>
  <c r="AA36" i="5"/>
  <c r="AA39" i="5"/>
  <c r="AA40" i="5"/>
  <c r="AA41" i="5"/>
  <c r="AA43" i="5"/>
  <c r="AA44" i="5"/>
  <c r="AA45" i="5"/>
  <c r="AA38" i="5"/>
  <c r="AA42" i="5"/>
  <c r="AA46" i="5"/>
  <c r="Y37" i="5"/>
  <c r="Y39" i="5"/>
  <c r="Y40" i="5"/>
  <c r="Y41" i="5"/>
  <c r="Y43" i="5"/>
  <c r="Y44" i="5"/>
  <c r="Y45" i="5"/>
  <c r="Y36" i="5"/>
  <c r="Y38" i="5"/>
  <c r="Y42" i="5"/>
  <c r="Y46" i="5"/>
  <c r="W36" i="5"/>
  <c r="W39" i="5"/>
  <c r="W40" i="5"/>
  <c r="W41" i="5"/>
  <c r="W45" i="5"/>
  <c r="W44" i="5"/>
  <c r="W37" i="5"/>
  <c r="W38" i="5"/>
  <c r="W42" i="5"/>
  <c r="W43" i="5"/>
  <c r="W46" i="5"/>
  <c r="U39" i="5"/>
  <c r="U40" i="5"/>
  <c r="U41" i="5"/>
  <c r="U45" i="5"/>
  <c r="U46" i="5"/>
  <c r="U36" i="5"/>
  <c r="U37" i="5"/>
  <c r="U38" i="5"/>
  <c r="U42" i="5"/>
  <c r="U43" i="5"/>
  <c r="U44" i="5"/>
  <c r="S44" i="5"/>
  <c r="S39" i="5"/>
  <c r="S40" i="5"/>
  <c r="S41" i="5"/>
  <c r="S45" i="5"/>
  <c r="S46" i="5"/>
  <c r="S36" i="5"/>
  <c r="S37" i="5"/>
  <c r="S38" i="5"/>
  <c r="S42" i="5"/>
  <c r="S43" i="5"/>
  <c r="Q39" i="5"/>
  <c r="Q40" i="5"/>
  <c r="Q41" i="5"/>
  <c r="Q44" i="5"/>
  <c r="Q45" i="5"/>
  <c r="Q46" i="5"/>
  <c r="Q36" i="5"/>
  <c r="Q37" i="5"/>
  <c r="Q38" i="5"/>
  <c r="Q42" i="5"/>
  <c r="Q43" i="5"/>
  <c r="O39" i="5"/>
  <c r="O40" i="5"/>
  <c r="O41" i="5"/>
  <c r="O44" i="5"/>
  <c r="O45" i="5"/>
  <c r="O46" i="5"/>
  <c r="O42" i="5"/>
  <c r="O36" i="5"/>
  <c r="O37" i="5"/>
  <c r="O38" i="5"/>
  <c r="O43" i="5"/>
  <c r="G41" i="5"/>
  <c r="G42" i="5"/>
  <c r="G44" i="5"/>
  <c r="G45" i="5"/>
  <c r="G46" i="5"/>
  <c r="G36" i="5"/>
  <c r="G37" i="5"/>
  <c r="G38" i="5"/>
  <c r="G39" i="5"/>
  <c r="G40" i="5"/>
  <c r="G43" i="5"/>
  <c r="G47" i="5"/>
  <c r="H19" i="5"/>
  <c r="F26" i="5"/>
  <c r="F29" i="5"/>
  <c r="F32" i="5"/>
  <c r="F30" i="5"/>
  <c r="AG32" i="5"/>
  <c r="X32" i="5"/>
  <c r="U32" i="5"/>
  <c r="Q32" i="5"/>
  <c r="G32" i="5"/>
  <c r="AG31" i="5"/>
  <c r="AA31" i="5"/>
  <c r="Y31" i="5"/>
  <c r="U31" i="5"/>
  <c r="S31" i="5"/>
  <c r="Q31" i="5"/>
  <c r="AF30" i="5"/>
  <c r="Z30" i="5"/>
  <c r="X30" i="5"/>
  <c r="V30" i="5"/>
  <c r="T30" i="5"/>
  <c r="R30" i="5"/>
  <c r="P30" i="5"/>
  <c r="H30" i="5"/>
  <c r="AG29" i="5"/>
  <c r="AA29" i="5"/>
  <c r="Y29" i="5"/>
  <c r="U29" i="5"/>
  <c r="S29" i="5"/>
  <c r="Q29" i="5"/>
  <c r="AF28" i="5"/>
  <c r="Z28" i="5"/>
  <c r="X28" i="5"/>
  <c r="V28" i="5"/>
  <c r="T28" i="5"/>
  <c r="R28" i="5"/>
  <c r="P28" i="5"/>
  <c r="AF27" i="5"/>
  <c r="Z27" i="5"/>
  <c r="X27" i="5"/>
  <c r="V27" i="5"/>
  <c r="T27" i="5"/>
  <c r="R27" i="5"/>
  <c r="P27" i="5"/>
  <c r="AF26" i="5"/>
  <c r="Z26" i="5"/>
  <c r="X26" i="5"/>
  <c r="V26" i="5"/>
  <c r="T26" i="5"/>
  <c r="Q26" i="5"/>
  <c r="H26" i="5"/>
  <c r="AF25" i="5"/>
  <c r="Z25" i="5"/>
  <c r="V25" i="5"/>
  <c r="R25" i="5"/>
  <c r="P25" i="5"/>
  <c r="H25" i="5"/>
  <c r="Y24" i="5"/>
  <c r="U24" i="5"/>
  <c r="O24" i="5"/>
  <c r="AF23" i="5"/>
  <c r="G23" i="5"/>
  <c r="F37" i="5"/>
  <c r="F39" i="5"/>
  <c r="F41" i="5"/>
  <c r="F43" i="5"/>
  <c r="F45" i="5"/>
  <c r="AF48" i="5"/>
  <c r="X48" i="5"/>
  <c r="T48" i="5"/>
  <c r="P48" i="5"/>
  <c r="K48" i="5"/>
  <c r="H48" i="5"/>
  <c r="AF47" i="5"/>
  <c r="X47" i="5"/>
  <c r="V47" i="5"/>
  <c r="T47" i="5"/>
  <c r="O47" i="5"/>
  <c r="F19" i="5"/>
  <c r="AA19" i="5"/>
  <c r="W19" i="5"/>
  <c r="S19" i="5"/>
  <c r="O19" i="5"/>
  <c r="G19" i="5"/>
  <c r="AA18" i="5"/>
  <c r="W18" i="5"/>
  <c r="S18" i="5"/>
  <c r="O18" i="5"/>
  <c r="G18" i="5"/>
  <c r="AF17" i="5"/>
  <c r="Z17" i="5"/>
  <c r="X17" i="5"/>
  <c r="H17" i="5"/>
  <c r="H20" i="5"/>
  <c r="T17" i="5"/>
  <c r="V17" i="5"/>
  <c r="AF19" i="5"/>
  <c r="Z19" i="5"/>
  <c r="X19" i="5"/>
  <c r="V19" i="5"/>
  <c r="T19" i="5"/>
  <c r="R19" i="5"/>
  <c r="P19" i="5"/>
  <c r="K19" i="5"/>
  <c r="R18" i="5"/>
  <c r="P18" i="5"/>
  <c r="K18" i="5"/>
  <c r="AA115" i="4"/>
  <c r="X115" i="4"/>
  <c r="T115" i="4"/>
  <c r="Q115" i="4"/>
  <c r="O115" i="4"/>
  <c r="G115" i="4"/>
  <c r="AG114" i="4"/>
  <c r="AA114" i="4"/>
  <c r="Y114" i="4"/>
  <c r="W114" i="4"/>
  <c r="U114" i="4"/>
  <c r="S114" i="4"/>
  <c r="Q114" i="4"/>
  <c r="O114" i="4"/>
  <c r="G114" i="4"/>
  <c r="AG113" i="4"/>
  <c r="AA113" i="4"/>
  <c r="Y113" i="4"/>
  <c r="W113" i="4"/>
  <c r="U113" i="4"/>
  <c r="S113" i="4"/>
  <c r="Q113" i="4"/>
  <c r="O113" i="4"/>
  <c r="H113" i="4"/>
  <c r="AF112" i="4"/>
  <c r="Z112" i="4"/>
  <c r="X112" i="4"/>
  <c r="V112" i="4"/>
  <c r="T112" i="4"/>
  <c r="R112" i="4"/>
  <c r="P112" i="4"/>
  <c r="H112" i="4"/>
  <c r="AF111" i="4"/>
  <c r="Z111" i="4"/>
  <c r="X111" i="4"/>
  <c r="V111" i="4"/>
  <c r="T111" i="4"/>
  <c r="Q111" i="4"/>
  <c r="O111" i="4"/>
  <c r="G111" i="4"/>
  <c r="AG110" i="4"/>
  <c r="AA110" i="4"/>
  <c r="Y110" i="4"/>
  <c r="W110" i="4"/>
  <c r="U110" i="4"/>
  <c r="S110" i="4"/>
  <c r="Q110" i="4"/>
  <c r="O110" i="4"/>
  <c r="G110" i="4"/>
  <c r="AG109" i="4"/>
  <c r="AA109" i="4"/>
  <c r="Y109" i="4"/>
  <c r="W109" i="4"/>
  <c r="U109" i="4"/>
  <c r="S109" i="4"/>
  <c r="Q109" i="4"/>
  <c r="O109" i="4"/>
  <c r="AG108" i="4"/>
  <c r="AA108" i="4"/>
  <c r="Y108" i="4"/>
  <c r="W108" i="4"/>
  <c r="U108" i="4"/>
  <c r="S108" i="4"/>
  <c r="Q108" i="4"/>
  <c r="O108" i="4"/>
  <c r="AF107" i="4"/>
  <c r="Z107" i="4"/>
  <c r="X107" i="4"/>
  <c r="U107" i="4"/>
  <c r="R107" i="4"/>
  <c r="P107" i="4"/>
  <c r="K107" i="4"/>
  <c r="H107" i="4"/>
  <c r="F109" i="4"/>
  <c r="G109" i="4"/>
  <c r="H109" i="4"/>
  <c r="K112" i="4"/>
  <c r="R111" i="4"/>
  <c r="T107" i="4"/>
  <c r="V107" i="4"/>
  <c r="Z115" i="4"/>
  <c r="AF115" i="4"/>
  <c r="Y115" i="4"/>
  <c r="V115" i="4"/>
  <c r="R115" i="4"/>
  <c r="P115" i="4"/>
  <c r="K115" i="4"/>
  <c r="H115" i="4"/>
  <c r="AF114" i="4"/>
  <c r="Z114" i="4"/>
  <c r="X114" i="4"/>
  <c r="V114" i="4"/>
  <c r="T114" i="4"/>
  <c r="R114" i="4"/>
  <c r="P114" i="4"/>
  <c r="K114" i="4"/>
  <c r="H114" i="4"/>
  <c r="AF113" i="4"/>
  <c r="Z113" i="4"/>
  <c r="X113" i="4"/>
  <c r="V113" i="4"/>
  <c r="T113" i="4"/>
  <c r="R113" i="4"/>
  <c r="P113" i="4"/>
  <c r="K113" i="4"/>
  <c r="G113" i="4"/>
  <c r="AG112" i="4"/>
  <c r="AA112" i="4"/>
  <c r="Y112" i="4"/>
  <c r="W112" i="4"/>
  <c r="U112" i="4"/>
  <c r="S112" i="4"/>
  <c r="Q112" i="4"/>
  <c r="G112" i="4"/>
  <c r="AG111" i="4"/>
  <c r="AA111" i="4"/>
  <c r="Y111" i="4"/>
  <c r="W111" i="4"/>
  <c r="U111" i="4"/>
  <c r="S111" i="4"/>
  <c r="P111" i="4"/>
  <c r="K111" i="4"/>
  <c r="H111" i="4"/>
  <c r="AF110" i="4"/>
  <c r="Z110" i="4"/>
  <c r="X110" i="4"/>
  <c r="V110" i="4"/>
  <c r="T110" i="4"/>
  <c r="R110" i="4"/>
  <c r="P110" i="4"/>
  <c r="K110" i="4"/>
  <c r="H110" i="4"/>
  <c r="AF109" i="4"/>
  <c r="Z109" i="4"/>
  <c r="X109" i="4"/>
  <c r="V109" i="4"/>
  <c r="T109" i="4"/>
  <c r="R109" i="4"/>
  <c r="P109" i="4"/>
  <c r="K109" i="4"/>
  <c r="AG107" i="4"/>
  <c r="W107" i="4"/>
  <c r="S107" i="4"/>
  <c r="O107" i="4"/>
  <c r="G107" i="4"/>
  <c r="F107" i="4"/>
  <c r="F114" i="4"/>
  <c r="P40" i="4"/>
  <c r="P39" i="4"/>
  <c r="Q40" i="4"/>
  <c r="O40" i="4"/>
  <c r="Q39" i="4"/>
  <c r="O39" i="4"/>
  <c r="Y33" i="4"/>
  <c r="F45" i="4"/>
  <c r="P34" i="4"/>
  <c r="H32" i="4"/>
  <c r="H40" i="4"/>
  <c r="H38" i="4"/>
  <c r="X38" i="4"/>
  <c r="X40" i="4"/>
  <c r="Z39" i="4"/>
  <c r="Z38" i="4"/>
  <c r="H54" i="4"/>
  <c r="H55" i="4"/>
  <c r="H56" i="4"/>
  <c r="H51" i="4"/>
  <c r="H52" i="4"/>
  <c r="H53" i="4"/>
  <c r="K52" i="4"/>
  <c r="K54" i="4"/>
  <c r="K55" i="4"/>
  <c r="K56" i="4"/>
  <c r="K51" i="4"/>
  <c r="K53" i="4"/>
  <c r="P52" i="4"/>
  <c r="P54" i="4"/>
  <c r="P55" i="4"/>
  <c r="P56" i="4"/>
  <c r="P51" i="4"/>
  <c r="P53" i="4"/>
  <c r="R51" i="4"/>
  <c r="R54" i="4"/>
  <c r="R55" i="4"/>
  <c r="R56" i="4"/>
  <c r="R52" i="4"/>
  <c r="R53" i="4"/>
  <c r="T56" i="4"/>
  <c r="T54" i="4"/>
  <c r="T55" i="4"/>
  <c r="T51" i="4"/>
  <c r="T52" i="4"/>
  <c r="T53" i="4"/>
  <c r="V51" i="4"/>
  <c r="V54" i="4"/>
  <c r="V55" i="4"/>
  <c r="V56" i="4"/>
  <c r="V52" i="4"/>
  <c r="V53" i="4"/>
  <c r="X51" i="4"/>
  <c r="X54" i="4"/>
  <c r="X55" i="4"/>
  <c r="X56" i="4"/>
  <c r="X52" i="4"/>
  <c r="X53" i="4"/>
  <c r="Z51" i="4"/>
  <c r="Z54" i="4"/>
  <c r="Z55" i="4"/>
  <c r="Z56" i="4"/>
  <c r="Z52" i="4"/>
  <c r="Z53" i="4"/>
  <c r="AF51" i="4"/>
  <c r="AF53" i="4"/>
  <c r="AF54" i="4"/>
  <c r="AF55" i="4"/>
  <c r="AF56" i="4"/>
  <c r="AF52" i="4"/>
  <c r="H121" i="4"/>
  <c r="H122" i="4"/>
  <c r="H120" i="4"/>
  <c r="H123" i="4"/>
  <c r="H124" i="4"/>
  <c r="H125" i="4"/>
  <c r="H126" i="4"/>
  <c r="K121" i="4"/>
  <c r="K122" i="4"/>
  <c r="K126" i="4"/>
  <c r="K120" i="4"/>
  <c r="K123" i="4"/>
  <c r="K124" i="4"/>
  <c r="K125" i="4"/>
  <c r="P121" i="4"/>
  <c r="P122" i="4"/>
  <c r="P126" i="4"/>
  <c r="P120" i="4"/>
  <c r="P123" i="4"/>
  <c r="P124" i="4"/>
  <c r="P125" i="4"/>
  <c r="R120" i="4"/>
  <c r="R121" i="4"/>
  <c r="R122" i="4"/>
  <c r="R123" i="4"/>
  <c r="R124" i="4"/>
  <c r="R125" i="4"/>
  <c r="R126" i="4"/>
  <c r="T126" i="4"/>
  <c r="T120" i="4"/>
  <c r="T121" i="4"/>
  <c r="T122" i="4"/>
  <c r="T123" i="4"/>
  <c r="T124" i="4"/>
  <c r="T125" i="4"/>
  <c r="V126" i="4"/>
  <c r="V120" i="4"/>
  <c r="V121" i="4"/>
  <c r="V122" i="4"/>
  <c r="V123" i="4"/>
  <c r="V124" i="4"/>
  <c r="V125" i="4"/>
  <c r="X120" i="4"/>
  <c r="X121" i="4"/>
  <c r="X126" i="4"/>
  <c r="X122" i="4"/>
  <c r="X123" i="4"/>
  <c r="X124" i="4"/>
  <c r="X125" i="4"/>
  <c r="Z120" i="4"/>
  <c r="Z121" i="4"/>
  <c r="Z126" i="4"/>
  <c r="Z122" i="4"/>
  <c r="Z123" i="4"/>
  <c r="Z124" i="4"/>
  <c r="Z125" i="4"/>
  <c r="AF126" i="4"/>
  <c r="AF120" i="4"/>
  <c r="AF121" i="4"/>
  <c r="AF122" i="4"/>
  <c r="AF123" i="4"/>
  <c r="AF124" i="4"/>
  <c r="AF125" i="4"/>
  <c r="AF44" i="4"/>
  <c r="U44" i="4"/>
  <c r="R44" i="4"/>
  <c r="H44" i="4"/>
  <c r="O44" i="4"/>
  <c r="Q44" i="4"/>
  <c r="V44" i="4"/>
  <c r="Y44" i="4"/>
  <c r="AA44" i="4"/>
  <c r="X44" i="4"/>
  <c r="T44" i="4"/>
  <c r="G44" i="4"/>
  <c r="K44" i="4"/>
  <c r="P44" i="4"/>
  <c r="S44" i="4"/>
  <c r="W44" i="4"/>
  <c r="Z44" i="4"/>
  <c r="AG44" i="4"/>
  <c r="G46" i="4"/>
  <c r="P46" i="4"/>
  <c r="R46" i="4"/>
  <c r="T46" i="4"/>
  <c r="V46" i="4"/>
  <c r="X46" i="4"/>
  <c r="Z46" i="4"/>
  <c r="AF46" i="4"/>
  <c r="H46" i="4"/>
  <c r="K46" i="4"/>
  <c r="O46" i="4"/>
  <c r="Q46" i="4"/>
  <c r="S46" i="4"/>
  <c r="U46" i="4"/>
  <c r="W46" i="4"/>
  <c r="Y46" i="4"/>
  <c r="AA46" i="4"/>
  <c r="AG46" i="4"/>
  <c r="G102" i="4"/>
  <c r="O102" i="4"/>
  <c r="Q102" i="4"/>
  <c r="T102" i="4"/>
  <c r="W102" i="4"/>
  <c r="Y102" i="4"/>
  <c r="AA102" i="4"/>
  <c r="AG102" i="4"/>
  <c r="S102" i="4"/>
  <c r="U102" i="4"/>
  <c r="H102" i="4"/>
  <c r="K102" i="4"/>
  <c r="P102" i="4"/>
  <c r="R102" i="4"/>
  <c r="V102" i="4"/>
  <c r="X102" i="4"/>
  <c r="Z102" i="4"/>
  <c r="AF102" i="4"/>
  <c r="H130" i="4"/>
  <c r="K130" i="4"/>
  <c r="P130" i="4"/>
  <c r="R130" i="4"/>
  <c r="T130" i="4"/>
  <c r="V130" i="4"/>
  <c r="X130" i="4"/>
  <c r="Z130" i="4"/>
  <c r="AG130" i="4"/>
  <c r="AA130" i="4"/>
  <c r="G130" i="4"/>
  <c r="I130" i="4"/>
  <c r="O130" i="4"/>
  <c r="Q130" i="4"/>
  <c r="S130" i="4"/>
  <c r="U130" i="4"/>
  <c r="W130" i="4"/>
  <c r="Y130" i="4"/>
  <c r="AF130" i="4"/>
  <c r="X132" i="4"/>
  <c r="H132" i="4"/>
  <c r="F132" i="4"/>
  <c r="I132" i="4"/>
  <c r="O132" i="4"/>
  <c r="Q132" i="4"/>
  <c r="S132" i="4"/>
  <c r="U132" i="4"/>
  <c r="W132" i="4"/>
  <c r="Z132" i="4"/>
  <c r="AF132" i="4"/>
  <c r="G132" i="4"/>
  <c r="K132" i="4"/>
  <c r="P132" i="4"/>
  <c r="R132" i="4"/>
  <c r="T132" i="4"/>
  <c r="V132" i="4"/>
  <c r="Y132" i="4"/>
  <c r="AA132" i="4"/>
  <c r="AG132" i="4"/>
  <c r="F20" i="4"/>
  <c r="F22" i="4"/>
  <c r="F24" i="4"/>
  <c r="F33" i="4"/>
  <c r="F38" i="4"/>
  <c r="F40" i="4"/>
  <c r="F52" i="4"/>
  <c r="F54" i="4"/>
  <c r="F56" i="4"/>
  <c r="F62" i="4"/>
  <c r="F64" i="4"/>
  <c r="F66" i="4"/>
  <c r="F68" i="4"/>
  <c r="F70" i="4"/>
  <c r="F72" i="4"/>
  <c r="F74" i="4"/>
  <c r="F76" i="4"/>
  <c r="F78" i="4"/>
  <c r="F85" i="4"/>
  <c r="F87" i="4"/>
  <c r="F102" i="4"/>
  <c r="F110" i="4"/>
  <c r="F112" i="4"/>
  <c r="F120" i="4"/>
  <c r="F122" i="4"/>
  <c r="F124" i="4"/>
  <c r="F126" i="4"/>
  <c r="AG80" i="4"/>
  <c r="AA80" i="4"/>
  <c r="Y80" i="4"/>
  <c r="W80" i="4"/>
  <c r="U80" i="4"/>
  <c r="S80" i="4"/>
  <c r="Q80" i="4"/>
  <c r="G80" i="4"/>
  <c r="AF79" i="4"/>
  <c r="Y79" i="4"/>
  <c r="W79" i="4"/>
  <c r="U79" i="4"/>
  <c r="R79" i="4"/>
  <c r="P79" i="4"/>
  <c r="K79" i="4"/>
  <c r="H79" i="4"/>
  <c r="AG78" i="4"/>
  <c r="AA78" i="4"/>
  <c r="Y78" i="4"/>
  <c r="W78" i="4"/>
  <c r="U78" i="4"/>
  <c r="S78" i="4"/>
  <c r="Q78" i="4"/>
  <c r="O78" i="4"/>
  <c r="L78" i="4"/>
  <c r="H78" i="4"/>
  <c r="AG77" i="4"/>
  <c r="AA77" i="4"/>
  <c r="Y77" i="4"/>
  <c r="V77" i="4"/>
  <c r="T77" i="4"/>
  <c r="R77" i="4"/>
  <c r="P77" i="4"/>
  <c r="K77" i="4"/>
  <c r="G77" i="4"/>
  <c r="AF76" i="4"/>
  <c r="Z76" i="4"/>
  <c r="X76" i="4"/>
  <c r="U76" i="4"/>
  <c r="S76" i="4"/>
  <c r="Q76" i="4"/>
  <c r="O76" i="4"/>
  <c r="L76" i="4"/>
  <c r="G76" i="4"/>
  <c r="AF75" i="4"/>
  <c r="Z75" i="4"/>
  <c r="X75" i="4"/>
  <c r="V75" i="4"/>
  <c r="T75" i="4"/>
  <c r="R75" i="4"/>
  <c r="P75" i="4"/>
  <c r="K75" i="4"/>
  <c r="H75" i="4"/>
  <c r="AG74" i="4"/>
  <c r="AA74" i="4"/>
  <c r="Y74" i="4"/>
  <c r="W74" i="4"/>
  <c r="U74" i="4"/>
  <c r="S74" i="4"/>
  <c r="Q74" i="4"/>
  <c r="O74" i="4"/>
  <c r="G74" i="4"/>
  <c r="AF73" i="4"/>
  <c r="Y73" i="4"/>
  <c r="W73" i="4"/>
  <c r="U73" i="4"/>
  <c r="S73" i="4"/>
  <c r="Q73" i="4"/>
  <c r="O73" i="4"/>
  <c r="G73" i="4"/>
  <c r="AF72" i="4"/>
  <c r="Z72" i="4"/>
  <c r="X72" i="4"/>
  <c r="V72" i="4"/>
  <c r="T72" i="4"/>
  <c r="R72" i="4"/>
  <c r="P72" i="4"/>
  <c r="K72" i="4"/>
  <c r="H72" i="4"/>
  <c r="AG71" i="4"/>
  <c r="AA71" i="4"/>
  <c r="Y71" i="4"/>
  <c r="W71" i="4"/>
  <c r="U71" i="4"/>
  <c r="S71" i="4"/>
  <c r="Q71" i="4"/>
  <c r="O71" i="4"/>
  <c r="L71" i="4"/>
  <c r="G71" i="4"/>
  <c r="AF70" i="4"/>
  <c r="Z70" i="4"/>
  <c r="W70" i="4"/>
  <c r="U70" i="4"/>
  <c r="S70" i="4"/>
  <c r="Q70" i="4"/>
  <c r="O70" i="4"/>
  <c r="L70" i="4"/>
  <c r="G70" i="4"/>
  <c r="AF69" i="4"/>
  <c r="Z69" i="4"/>
  <c r="X69" i="4"/>
  <c r="V69" i="4"/>
  <c r="T69" i="4"/>
  <c r="R69" i="4"/>
  <c r="P69" i="4"/>
  <c r="L69" i="4"/>
  <c r="G69" i="4"/>
  <c r="AF68" i="4"/>
  <c r="Z68" i="4"/>
  <c r="X68" i="4"/>
  <c r="V68" i="4"/>
  <c r="T68" i="4"/>
  <c r="R68" i="4"/>
  <c r="P68" i="4"/>
  <c r="K68" i="4"/>
  <c r="H68" i="4"/>
  <c r="AG67" i="4"/>
  <c r="AA67" i="4"/>
  <c r="Y67" i="4"/>
  <c r="W67" i="4"/>
  <c r="U67" i="4"/>
  <c r="S67" i="4"/>
  <c r="Q67" i="4"/>
  <c r="O67" i="4"/>
  <c r="L67" i="4"/>
  <c r="G67" i="4"/>
  <c r="AF66" i="4"/>
  <c r="Z66" i="4"/>
  <c r="X66" i="4"/>
  <c r="V66" i="4"/>
  <c r="T66" i="4"/>
  <c r="R66" i="4"/>
  <c r="P66" i="4"/>
  <c r="G66" i="4"/>
  <c r="AF65" i="4"/>
  <c r="Z65" i="4"/>
  <c r="W65" i="4"/>
  <c r="T65" i="4"/>
  <c r="R65" i="4"/>
  <c r="P65" i="4"/>
  <c r="K65" i="4"/>
  <c r="H65" i="4"/>
  <c r="AG64" i="4"/>
  <c r="AA64" i="4"/>
  <c r="Y64" i="4"/>
  <c r="W64" i="4"/>
  <c r="U64" i="4"/>
  <c r="S64" i="4"/>
  <c r="Q64" i="4"/>
  <c r="O64" i="4"/>
  <c r="L64" i="4"/>
  <c r="G64" i="4"/>
  <c r="AF63" i="4"/>
  <c r="Z63" i="4"/>
  <c r="X63" i="4"/>
  <c r="V63" i="4"/>
  <c r="T63" i="4"/>
  <c r="R63" i="4"/>
  <c r="P63" i="4"/>
  <c r="K63" i="4"/>
  <c r="H63" i="4"/>
  <c r="AG62" i="4"/>
  <c r="AA62" i="4"/>
  <c r="Y62" i="4"/>
  <c r="W62" i="4"/>
  <c r="U62" i="4"/>
  <c r="S62" i="4"/>
  <c r="Q62" i="4"/>
  <c r="O62" i="4"/>
  <c r="L62" i="4"/>
  <c r="AG61" i="4"/>
  <c r="AA61" i="4"/>
  <c r="Y61" i="4"/>
  <c r="W61" i="4"/>
  <c r="U61" i="4"/>
  <c r="S61" i="4"/>
  <c r="Q61" i="4"/>
  <c r="K61" i="4"/>
  <c r="AG60" i="4"/>
  <c r="Z60" i="4"/>
  <c r="X60" i="4"/>
  <c r="V60" i="4"/>
  <c r="T60" i="4"/>
  <c r="R60" i="4"/>
  <c r="P60" i="4"/>
  <c r="K60" i="4"/>
  <c r="H60" i="4"/>
  <c r="G60" i="4"/>
  <c r="H62" i="4"/>
  <c r="K80" i="4"/>
  <c r="O69" i="4"/>
  <c r="P61" i="4"/>
  <c r="U65" i="4"/>
  <c r="X77" i="4"/>
  <c r="Y70" i="4"/>
  <c r="Z79" i="4"/>
  <c r="F18" i="4"/>
  <c r="AG24" i="4"/>
  <c r="Z24" i="4"/>
  <c r="X24" i="4"/>
  <c r="U24" i="4"/>
  <c r="S24" i="4"/>
  <c r="Q24" i="4"/>
  <c r="K24" i="4"/>
  <c r="H24" i="4"/>
  <c r="AG23" i="4"/>
  <c r="AA23" i="4"/>
  <c r="Y23" i="4"/>
  <c r="W23" i="4"/>
  <c r="U23" i="4"/>
  <c r="S23" i="4"/>
  <c r="Q23" i="4"/>
  <c r="O23" i="4"/>
  <c r="G23" i="4"/>
  <c r="AG22" i="4"/>
  <c r="AA22" i="4"/>
  <c r="Y22" i="4"/>
  <c r="W22" i="4"/>
  <c r="U22" i="4"/>
  <c r="S22" i="4"/>
  <c r="Q22" i="4"/>
  <c r="O22" i="4"/>
  <c r="G22" i="4"/>
  <c r="AG21" i="4"/>
  <c r="AA21" i="4"/>
  <c r="Y21" i="4"/>
  <c r="W21" i="4"/>
  <c r="U21" i="4"/>
  <c r="S21" i="4"/>
  <c r="P21" i="4"/>
  <c r="G21" i="4"/>
  <c r="AG20" i="4"/>
  <c r="AA20" i="4"/>
  <c r="Y20" i="4"/>
  <c r="W20" i="4"/>
  <c r="U20" i="4"/>
  <c r="S20" i="4"/>
  <c r="Q20" i="4"/>
  <c r="O20" i="4"/>
  <c r="K20" i="4"/>
  <c r="H20" i="4"/>
  <c r="AF19" i="4"/>
  <c r="Z19" i="4"/>
  <c r="X19" i="4"/>
  <c r="V19" i="4"/>
  <c r="T19" i="4"/>
  <c r="R19" i="4"/>
  <c r="P19" i="4"/>
  <c r="K19" i="4"/>
  <c r="H19" i="4"/>
  <c r="Z18" i="4"/>
  <c r="X18" i="4"/>
  <c r="V18" i="4"/>
  <c r="T18" i="4"/>
  <c r="R18" i="4"/>
  <c r="P18" i="4"/>
  <c r="H18" i="4"/>
  <c r="G24" i="4"/>
  <c r="R21" i="4"/>
  <c r="AA24" i="4"/>
  <c r="AG18" i="4"/>
  <c r="AG34" i="4"/>
  <c r="AA34" i="4"/>
  <c r="Y34" i="4"/>
  <c r="V34" i="4"/>
  <c r="T34" i="4"/>
  <c r="R34" i="4"/>
  <c r="O34" i="4"/>
  <c r="H34" i="4"/>
  <c r="AF33" i="4"/>
  <c r="Z33" i="4"/>
  <c r="W33" i="4"/>
  <c r="U33" i="4"/>
  <c r="S33" i="4"/>
  <c r="Q33" i="4"/>
  <c r="O33" i="4"/>
  <c r="K33" i="4"/>
  <c r="H33" i="4"/>
  <c r="AG32" i="4"/>
  <c r="AA32" i="4"/>
  <c r="Y32" i="4"/>
  <c r="W32" i="4"/>
  <c r="U32" i="4"/>
  <c r="S32" i="4"/>
  <c r="Q32" i="4"/>
  <c r="O32" i="4"/>
  <c r="G32" i="4"/>
  <c r="X34" i="4"/>
  <c r="AF40" i="4"/>
  <c r="Z40" i="4"/>
  <c r="V40" i="4"/>
  <c r="T40" i="4"/>
  <c r="R40" i="4"/>
  <c r="AF39" i="4"/>
  <c r="Y39" i="4"/>
  <c r="U39" i="4"/>
  <c r="S39" i="4"/>
  <c r="G39" i="4"/>
  <c r="W40" i="4"/>
  <c r="W38" i="4"/>
  <c r="G52" i="4"/>
  <c r="G53" i="4"/>
  <c r="G51" i="4"/>
  <c r="G54" i="4"/>
  <c r="G55" i="4"/>
  <c r="G56" i="4"/>
  <c r="O51" i="4"/>
  <c r="O53" i="4"/>
  <c r="O52" i="4"/>
  <c r="O54" i="4"/>
  <c r="O55" i="4"/>
  <c r="O56" i="4"/>
  <c r="Q53" i="4"/>
  <c r="Q51" i="4"/>
  <c r="Q52" i="4"/>
  <c r="Q54" i="4"/>
  <c r="Q55" i="4"/>
  <c r="Q56" i="4"/>
  <c r="S51" i="4"/>
  <c r="S52" i="4"/>
  <c r="S53" i="4"/>
  <c r="S54" i="4"/>
  <c r="S55" i="4"/>
  <c r="S56" i="4"/>
  <c r="U51" i="4"/>
  <c r="U52" i="4"/>
  <c r="U53" i="4"/>
  <c r="U56" i="4"/>
  <c r="U54" i="4"/>
  <c r="U55" i="4"/>
  <c r="W52" i="4"/>
  <c r="W53" i="4"/>
  <c r="W51" i="4"/>
  <c r="W54" i="4"/>
  <c r="W55" i="4"/>
  <c r="W56" i="4"/>
  <c r="Y56" i="4"/>
  <c r="Y52" i="4"/>
  <c r="Y53" i="4"/>
  <c r="Y51" i="4"/>
  <c r="Y54" i="4"/>
  <c r="Y55" i="4"/>
  <c r="AA52" i="4"/>
  <c r="AA53" i="4"/>
  <c r="AA51" i="4"/>
  <c r="AA54" i="4"/>
  <c r="AA55" i="4"/>
  <c r="AA56" i="4"/>
  <c r="AG51" i="4"/>
  <c r="AG52" i="4"/>
  <c r="AG53" i="4"/>
  <c r="AG54" i="4"/>
  <c r="AG55" i="4"/>
  <c r="AG56" i="4"/>
  <c r="F98" i="4"/>
  <c r="G120" i="4"/>
  <c r="G123" i="4"/>
  <c r="G124" i="4"/>
  <c r="G125" i="4"/>
  <c r="G126" i="4"/>
  <c r="G121" i="4"/>
  <c r="G122" i="4"/>
  <c r="O126" i="4"/>
  <c r="O120" i="4"/>
  <c r="O123" i="4"/>
  <c r="O124" i="4"/>
  <c r="O125" i="4"/>
  <c r="O121" i="4"/>
  <c r="O122" i="4"/>
  <c r="Q120" i="4"/>
  <c r="Q123" i="4"/>
  <c r="Q124" i="4"/>
  <c r="Q125" i="4"/>
  <c r="Q126" i="4"/>
  <c r="Q121" i="4"/>
  <c r="Q122" i="4"/>
  <c r="S122" i="4"/>
  <c r="S123" i="4"/>
  <c r="S124" i="4"/>
  <c r="S125" i="4"/>
  <c r="S126" i="4"/>
  <c r="S120" i="4"/>
  <c r="S121" i="4"/>
  <c r="U122" i="4"/>
  <c r="U123" i="4"/>
  <c r="U124" i="4"/>
  <c r="U125" i="4"/>
  <c r="U126" i="4"/>
  <c r="U120" i="4"/>
  <c r="U121" i="4"/>
  <c r="W122" i="4"/>
  <c r="W123" i="4"/>
  <c r="W124" i="4"/>
  <c r="W125" i="4"/>
  <c r="W120" i="4"/>
  <c r="W121" i="4"/>
  <c r="W126" i="4"/>
  <c r="Y126" i="4"/>
  <c r="Y122" i="4"/>
  <c r="Y123" i="4"/>
  <c r="Y124" i="4"/>
  <c r="Y125" i="4"/>
  <c r="Y120" i="4"/>
  <c r="Y121" i="4"/>
  <c r="AA122" i="4"/>
  <c r="AA123" i="4"/>
  <c r="AA124" i="4"/>
  <c r="AA125" i="4"/>
  <c r="AA126" i="4"/>
  <c r="AA120" i="4"/>
  <c r="AA121" i="4"/>
  <c r="AG122" i="4"/>
  <c r="AG123" i="4"/>
  <c r="AG124" i="4"/>
  <c r="AG125" i="4"/>
  <c r="AG126" i="4"/>
  <c r="AG120" i="4"/>
  <c r="AG121" i="4"/>
  <c r="O47" i="4"/>
  <c r="X47" i="4"/>
  <c r="K47" i="4"/>
  <c r="U47" i="4"/>
  <c r="AG47" i="4"/>
  <c r="G45" i="4"/>
  <c r="O45" i="4"/>
  <c r="Q45" i="4"/>
  <c r="S45" i="4"/>
  <c r="U45" i="4"/>
  <c r="W45" i="4"/>
  <c r="Y45" i="4"/>
  <c r="AA45" i="4"/>
  <c r="AG45" i="4"/>
  <c r="H45" i="4"/>
  <c r="K45" i="4"/>
  <c r="P45" i="4"/>
  <c r="R45" i="4"/>
  <c r="T45" i="4"/>
  <c r="V45" i="4"/>
  <c r="X45" i="4"/>
  <c r="Z45" i="4"/>
  <c r="AF45" i="4"/>
  <c r="U103" i="4"/>
  <c r="T103" i="4"/>
  <c r="AG103" i="4"/>
  <c r="R103" i="4"/>
  <c r="AF103" i="4"/>
  <c r="U133" i="4"/>
  <c r="R133" i="4"/>
  <c r="H133" i="4"/>
  <c r="O133" i="4"/>
  <c r="Q133" i="4"/>
  <c r="V133" i="4"/>
  <c r="Y133" i="4"/>
  <c r="AA133" i="4"/>
  <c r="AG133" i="4"/>
  <c r="W133" i="4"/>
  <c r="T133" i="4"/>
  <c r="G133" i="4"/>
  <c r="K133" i="4"/>
  <c r="P133" i="4"/>
  <c r="S133" i="4"/>
  <c r="X133" i="4"/>
  <c r="Z133" i="4"/>
  <c r="AF133" i="4"/>
  <c r="I131" i="4"/>
  <c r="U131" i="4"/>
  <c r="AG131" i="4"/>
  <c r="R131" i="4"/>
  <c r="Z131" i="4"/>
  <c r="F21" i="4"/>
  <c r="F23" i="4"/>
  <c r="F32" i="4"/>
  <c r="F34" i="4"/>
  <c r="F44" i="4"/>
  <c r="F46" i="4"/>
  <c r="F51" i="4"/>
  <c r="F53" i="4"/>
  <c r="F61" i="4"/>
  <c r="F63" i="4"/>
  <c r="F65" i="4"/>
  <c r="F67" i="4"/>
  <c r="F69" i="4"/>
  <c r="F71" i="4"/>
  <c r="F73" i="4"/>
  <c r="F75" i="4"/>
  <c r="F77" i="4"/>
  <c r="F79" i="4"/>
  <c r="F86" i="4"/>
  <c r="F108" i="4"/>
  <c r="F111" i="4"/>
  <c r="F113" i="4"/>
  <c r="F121" i="4"/>
  <c r="F123" i="4"/>
  <c r="F130" i="4"/>
  <c r="F133" i="4"/>
  <c r="F80" i="4"/>
  <c r="AF80" i="4"/>
  <c r="Z80" i="4"/>
  <c r="X80" i="4"/>
  <c r="V80" i="4"/>
  <c r="T80" i="4"/>
  <c r="R80" i="4"/>
  <c r="O80" i="4"/>
  <c r="L80" i="4"/>
  <c r="H80" i="4"/>
  <c r="AG79" i="4"/>
  <c r="AA79" i="4"/>
  <c r="X79" i="4"/>
  <c r="V79" i="4"/>
  <c r="T79" i="4"/>
  <c r="Q79" i="4"/>
  <c r="O79" i="4"/>
  <c r="L79" i="4"/>
  <c r="G79" i="4"/>
  <c r="AF78" i="4"/>
  <c r="Z78" i="4"/>
  <c r="X78" i="4"/>
  <c r="V78" i="4"/>
  <c r="T78" i="4"/>
  <c r="R78" i="4"/>
  <c r="P78" i="4"/>
  <c r="K78" i="4"/>
  <c r="G78" i="4"/>
  <c r="AF77" i="4"/>
  <c r="Z77" i="4"/>
  <c r="W77" i="4"/>
  <c r="U77" i="4"/>
  <c r="S77" i="4"/>
  <c r="Q77" i="4"/>
  <c r="O77" i="4"/>
  <c r="L77" i="4"/>
  <c r="H77" i="4"/>
  <c r="AG76" i="4"/>
  <c r="AA76" i="4"/>
  <c r="Y76" i="4"/>
  <c r="V76" i="4"/>
  <c r="T76" i="4"/>
  <c r="R76" i="4"/>
  <c r="P76" i="4"/>
  <c r="K76" i="4"/>
  <c r="H76" i="4"/>
  <c r="AG75" i="4"/>
  <c r="AA75" i="4"/>
  <c r="Y75" i="4"/>
  <c r="W75" i="4"/>
  <c r="U75" i="4"/>
  <c r="S75" i="4"/>
  <c r="Q75" i="4"/>
  <c r="O75" i="4"/>
  <c r="L75" i="4"/>
  <c r="G75" i="4"/>
  <c r="AF74" i="4"/>
  <c r="Z74" i="4"/>
  <c r="X74" i="4"/>
  <c r="V74" i="4"/>
  <c r="T74" i="4"/>
  <c r="R74" i="4"/>
  <c r="P74" i="4"/>
  <c r="K74" i="4"/>
  <c r="H74" i="4"/>
  <c r="AG73" i="4"/>
  <c r="AA73" i="4"/>
  <c r="X73" i="4"/>
  <c r="V73" i="4"/>
  <c r="T73" i="4"/>
  <c r="R73" i="4"/>
  <c r="P73" i="4"/>
  <c r="K73" i="4"/>
  <c r="H73" i="4"/>
  <c r="AG72" i="4"/>
  <c r="AA72" i="4"/>
  <c r="Y72" i="4"/>
  <c r="W72" i="4"/>
  <c r="U72" i="4"/>
  <c r="S72" i="4"/>
  <c r="Q72" i="4"/>
  <c r="O72" i="4"/>
  <c r="L72" i="4"/>
  <c r="G72" i="4"/>
  <c r="AF71" i="4"/>
  <c r="Z71" i="4"/>
  <c r="X71" i="4"/>
  <c r="V71" i="4"/>
  <c r="T71" i="4"/>
  <c r="R71" i="4"/>
  <c r="P71" i="4"/>
  <c r="K71" i="4"/>
  <c r="H71" i="4"/>
  <c r="AG70" i="4"/>
  <c r="AA70" i="4"/>
  <c r="X70" i="4"/>
  <c r="V70" i="4"/>
  <c r="T70" i="4"/>
  <c r="R70" i="4"/>
  <c r="P70" i="4"/>
  <c r="K70" i="4"/>
  <c r="H70" i="4"/>
  <c r="AG69" i="4"/>
  <c r="AA69" i="4"/>
  <c r="Y69" i="4"/>
  <c r="W69" i="4"/>
  <c r="U69" i="4"/>
  <c r="S69" i="4"/>
  <c r="Q69" i="4"/>
  <c r="K69" i="4"/>
  <c r="H69" i="4"/>
  <c r="AG68" i="4"/>
  <c r="AA68" i="4"/>
  <c r="Y68" i="4"/>
  <c r="W68" i="4"/>
  <c r="U68" i="4"/>
  <c r="S68" i="4"/>
  <c r="Q68" i="4"/>
  <c r="O68" i="4"/>
  <c r="L68" i="4"/>
  <c r="G68" i="4"/>
  <c r="AF67" i="4"/>
  <c r="Z67" i="4"/>
  <c r="X67" i="4"/>
  <c r="V67" i="4"/>
  <c r="T67" i="4"/>
  <c r="R67" i="4"/>
  <c r="P67" i="4"/>
  <c r="K67" i="4"/>
  <c r="H67" i="4"/>
  <c r="AG66" i="4"/>
  <c r="AA66" i="4"/>
  <c r="Y66" i="4"/>
  <c r="W66" i="4"/>
  <c r="U66" i="4"/>
  <c r="S66" i="4"/>
  <c r="Q66" i="4"/>
  <c r="O66" i="4"/>
  <c r="K66" i="4"/>
  <c r="H66" i="4"/>
  <c r="AG65" i="4"/>
  <c r="AA65" i="4"/>
  <c r="X65" i="4"/>
  <c r="V65" i="4"/>
  <c r="S65" i="4"/>
  <c r="Q65" i="4"/>
  <c r="O65" i="4"/>
  <c r="L65" i="4"/>
  <c r="G65" i="4"/>
  <c r="AF64" i="4"/>
  <c r="Z64" i="4"/>
  <c r="X64" i="4"/>
  <c r="V64" i="4"/>
  <c r="T64" i="4"/>
  <c r="R64" i="4"/>
  <c r="P64" i="4"/>
  <c r="H64" i="4"/>
  <c r="AA63" i="4"/>
  <c r="Y63" i="4"/>
  <c r="W63" i="4"/>
  <c r="U63" i="4"/>
  <c r="S63" i="4"/>
  <c r="Q63" i="4"/>
  <c r="O63" i="4"/>
  <c r="L63" i="4"/>
  <c r="G63" i="4"/>
  <c r="AF62" i="4"/>
  <c r="Z62" i="4"/>
  <c r="X62" i="4"/>
  <c r="V62" i="4"/>
  <c r="T62" i="4"/>
  <c r="R62" i="4"/>
  <c r="P62" i="4"/>
  <c r="K62" i="4"/>
  <c r="G62" i="4"/>
  <c r="AF61" i="4"/>
  <c r="Z61" i="4"/>
  <c r="O61" i="4"/>
  <c r="L61" i="4"/>
  <c r="Y60" i="4"/>
  <c r="W60" i="4"/>
  <c r="S60" i="4"/>
  <c r="L60" i="4"/>
  <c r="AF24" i="4"/>
  <c r="Y24" i="4"/>
  <c r="W24" i="4"/>
  <c r="T24" i="4"/>
  <c r="R24" i="4"/>
  <c r="P24" i="4"/>
  <c r="AF23" i="4"/>
  <c r="Z23" i="4"/>
  <c r="X23" i="4"/>
  <c r="V23" i="4"/>
  <c r="T23" i="4"/>
  <c r="R23" i="4"/>
  <c r="P23" i="4"/>
  <c r="K23" i="4"/>
  <c r="H23" i="4"/>
  <c r="AF22" i="4"/>
  <c r="Z22" i="4"/>
  <c r="X22" i="4"/>
  <c r="V22" i="4"/>
  <c r="T22" i="4"/>
  <c r="R22" i="4"/>
  <c r="P22" i="4"/>
  <c r="K22" i="4"/>
  <c r="H22" i="4"/>
  <c r="AF21" i="4"/>
  <c r="Z21" i="4"/>
  <c r="X21" i="4"/>
  <c r="V21" i="4"/>
  <c r="T21" i="4"/>
  <c r="Q21" i="4"/>
  <c r="K21" i="4"/>
  <c r="AF20" i="4"/>
  <c r="V20" i="4"/>
  <c r="G20" i="4"/>
  <c r="AA19" i="4"/>
  <c r="Y19" i="4"/>
  <c r="W19" i="4"/>
  <c r="U19" i="4"/>
  <c r="S19" i="4"/>
  <c r="Q19" i="4"/>
  <c r="O19" i="4"/>
  <c r="G19" i="4"/>
  <c r="O18" i="4"/>
  <c r="O24" i="4"/>
  <c r="AF34" i="4"/>
  <c r="Z34" i="4"/>
  <c r="W34" i="4"/>
  <c r="U34" i="4"/>
  <c r="S34" i="4"/>
  <c r="Q34" i="4"/>
  <c r="G34" i="4"/>
  <c r="AG33" i="4"/>
  <c r="AA33" i="4"/>
  <c r="X33" i="4"/>
  <c r="V33" i="4"/>
  <c r="T33" i="4"/>
  <c r="R33" i="4"/>
  <c r="P33" i="4"/>
  <c r="G33" i="4"/>
  <c r="AF32" i="4"/>
  <c r="Z32" i="4"/>
  <c r="X32" i="4"/>
  <c r="V32" i="4"/>
  <c r="T32" i="4"/>
  <c r="R32" i="4"/>
  <c r="P32" i="4"/>
  <c r="K32" i="4"/>
  <c r="K34" i="4"/>
  <c r="AG40" i="4"/>
  <c r="AA40" i="4"/>
  <c r="Y40" i="4"/>
  <c r="U40" i="4"/>
  <c r="S40" i="4"/>
  <c r="K40" i="4"/>
  <c r="G40" i="4"/>
  <c r="AG39" i="4"/>
  <c r="AA39" i="4"/>
  <c r="X39" i="4"/>
  <c r="V39" i="4"/>
  <c r="T39" i="4"/>
  <c r="R39" i="4"/>
  <c r="K39" i="4"/>
  <c r="H39" i="4"/>
  <c r="F88" i="4"/>
  <c r="F89" i="4"/>
  <c r="F90" i="4"/>
  <c r="F91" i="4"/>
  <c r="F92" i="4"/>
  <c r="F93" i="4"/>
  <c r="F94" i="4"/>
  <c r="F95" i="4"/>
  <c r="F96" i="4"/>
  <c r="AG150" i="7"/>
  <c r="AG151" i="7"/>
  <c r="F144" i="7"/>
  <c r="AG145" i="7"/>
  <c r="AA145" i="7"/>
  <c r="Y145" i="7"/>
  <c r="U145" i="7"/>
  <c r="R145" i="7"/>
  <c r="P145" i="7"/>
  <c r="G145" i="7"/>
  <c r="AG144" i="7"/>
  <c r="AA144" i="7"/>
  <c r="X144" i="7"/>
  <c r="V144" i="7"/>
  <c r="T144" i="7"/>
  <c r="R144" i="7"/>
  <c r="P144" i="7"/>
  <c r="K144" i="7"/>
  <c r="H144" i="7"/>
  <c r="AF143" i="7"/>
  <c r="Z143" i="7"/>
  <c r="X143" i="7"/>
  <c r="V143" i="7"/>
  <c r="T143" i="7"/>
  <c r="R143" i="7"/>
  <c r="K143" i="7"/>
  <c r="H143" i="7"/>
  <c r="AG142" i="7"/>
  <c r="AA142" i="7"/>
  <c r="Y142" i="7"/>
  <c r="W142" i="7"/>
  <c r="U142" i="7"/>
  <c r="S142" i="7"/>
  <c r="Q142" i="7"/>
  <c r="O142" i="7"/>
  <c r="K142" i="7"/>
  <c r="F142" i="7"/>
  <c r="P143" i="7"/>
  <c r="W145" i="7"/>
  <c r="Y144" i="7"/>
  <c r="F143" i="7"/>
  <c r="F145" i="7"/>
  <c r="AF145" i="7"/>
  <c r="Z145" i="7"/>
  <c r="V145" i="7"/>
  <c r="T145" i="7"/>
  <c r="Q145" i="7"/>
  <c r="O145" i="7"/>
  <c r="K145" i="7"/>
  <c r="H145" i="7"/>
  <c r="AF144" i="7"/>
  <c r="Z144" i="7"/>
  <c r="W144" i="7"/>
  <c r="U144" i="7"/>
  <c r="S144" i="7"/>
  <c r="Q144" i="7"/>
  <c r="O144" i="7"/>
  <c r="AG143" i="7"/>
  <c r="AA143" i="7"/>
  <c r="Y143" i="7"/>
  <c r="W143" i="7"/>
  <c r="U143" i="7"/>
  <c r="S143" i="7"/>
  <c r="Q143" i="7"/>
  <c r="G143" i="7"/>
  <c r="AF142" i="7"/>
  <c r="AF146" i="7"/>
  <c r="Z142" i="7"/>
  <c r="X142" i="7"/>
  <c r="V142" i="7"/>
  <c r="T142" i="7"/>
  <c r="T146" i="7"/>
  <c r="R142" i="7"/>
  <c r="R146" i="7"/>
  <c r="P142" i="7"/>
  <c r="P146" i="7"/>
  <c r="H142" i="7"/>
  <c r="H146" i="7"/>
  <c r="G142" i="7"/>
  <c r="G146" i="7"/>
  <c r="S145" i="7"/>
  <c r="F137" i="7"/>
  <c r="AG137" i="7"/>
  <c r="AA137" i="7"/>
  <c r="Y137" i="7"/>
  <c r="W137" i="7"/>
  <c r="U137" i="7"/>
  <c r="S137" i="7"/>
  <c r="Q137" i="7"/>
  <c r="O137" i="7"/>
  <c r="G137" i="7"/>
  <c r="AG136" i="7"/>
  <c r="U136" i="7"/>
  <c r="G136" i="7"/>
  <c r="AG135" i="7"/>
  <c r="AA135" i="7"/>
  <c r="Y135" i="7"/>
  <c r="W135" i="7"/>
  <c r="S135" i="7"/>
  <c r="Q135" i="7"/>
  <c r="O135" i="7"/>
  <c r="G135" i="7"/>
  <c r="G139" i="7"/>
  <c r="K138" i="7"/>
  <c r="G138" i="7"/>
  <c r="AF138" i="7"/>
  <c r="Y138" i="7"/>
  <c r="V138" i="7"/>
  <c r="T138" i="7"/>
  <c r="Q138" i="7"/>
  <c r="O138" i="7"/>
  <c r="F135" i="7"/>
  <c r="T135" i="7"/>
  <c r="W138" i="7"/>
  <c r="AF137" i="7"/>
  <c r="Z137" i="7"/>
  <c r="X137" i="7"/>
  <c r="V137" i="7"/>
  <c r="T137" i="7"/>
  <c r="R137" i="7"/>
  <c r="P137" i="7"/>
  <c r="K137" i="7"/>
  <c r="Z136" i="7"/>
  <c r="R136" i="7"/>
  <c r="AF135" i="7"/>
  <c r="Z135" i="7"/>
  <c r="X135" i="7"/>
  <c r="U135" i="7"/>
  <c r="R135" i="7"/>
  <c r="P135" i="7"/>
  <c r="K135" i="7"/>
  <c r="H135" i="7"/>
  <c r="F138" i="7"/>
  <c r="AG138" i="7"/>
  <c r="Z138" i="7"/>
  <c r="X138" i="7"/>
  <c r="U138" i="7"/>
  <c r="S138" i="7"/>
  <c r="P138" i="7"/>
  <c r="H138" i="7"/>
  <c r="R138" i="7"/>
  <c r="AF130" i="7"/>
  <c r="AG130" i="7"/>
  <c r="F131" i="7"/>
  <c r="Z131" i="7"/>
  <c r="X131" i="7"/>
  <c r="V131" i="7"/>
  <c r="T131" i="7"/>
  <c r="R131" i="7"/>
  <c r="P131" i="7"/>
  <c r="K131" i="7"/>
  <c r="H131" i="7"/>
  <c r="Z130" i="7"/>
  <c r="X130" i="7"/>
  <c r="V130" i="7"/>
  <c r="T130" i="7"/>
  <c r="R130" i="7"/>
  <c r="P130" i="7"/>
  <c r="K130" i="7"/>
  <c r="H130" i="7"/>
  <c r="AA131" i="7"/>
  <c r="F130" i="7"/>
  <c r="F132" i="7"/>
  <c r="Y131" i="7"/>
  <c r="W131" i="7"/>
  <c r="U131" i="7"/>
  <c r="S131" i="7"/>
  <c r="Q131" i="7"/>
  <c r="O131" i="7"/>
  <c r="Y130" i="7"/>
  <c r="Y132" i="7"/>
  <c r="W130" i="7"/>
  <c r="W132" i="7"/>
  <c r="U130" i="7"/>
  <c r="U132" i="7"/>
  <c r="S130" i="7"/>
  <c r="Q130" i="7"/>
  <c r="Q132" i="7"/>
  <c r="O130" i="7"/>
  <c r="G130" i="7"/>
  <c r="F126" i="7"/>
  <c r="AG126" i="7"/>
  <c r="Z126" i="7"/>
  <c r="X126" i="7"/>
  <c r="V126" i="7"/>
  <c r="T126" i="7"/>
  <c r="R126" i="7"/>
  <c r="P126" i="7"/>
  <c r="K126" i="7"/>
  <c r="H126" i="7"/>
  <c r="AF125" i="7"/>
  <c r="Y125" i="7"/>
  <c r="W125" i="7"/>
  <c r="U125" i="7"/>
  <c r="U127" i="7"/>
  <c r="S125" i="7"/>
  <c r="Q125" i="7"/>
  <c r="O125" i="7"/>
  <c r="G125" i="7"/>
  <c r="AA126" i="7"/>
  <c r="F125" i="7"/>
  <c r="AF126" i="7"/>
  <c r="Y126" i="7"/>
  <c r="W126" i="7"/>
  <c r="U126" i="7"/>
  <c r="S126" i="7"/>
  <c r="Q126" i="7"/>
  <c r="O126" i="7"/>
  <c r="AG125" i="7"/>
  <c r="AG127" i="7"/>
  <c r="Z125" i="7"/>
  <c r="Z127" i="7"/>
  <c r="X125" i="7"/>
  <c r="V125" i="7"/>
  <c r="V127" i="7"/>
  <c r="T125" i="7"/>
  <c r="R125" i="7"/>
  <c r="R127" i="7"/>
  <c r="P125" i="7"/>
  <c r="K125" i="7"/>
  <c r="K127" i="7"/>
  <c r="H125" i="7"/>
  <c r="H127" i="7"/>
  <c r="F116" i="7"/>
  <c r="F117" i="7"/>
  <c r="F119" i="7"/>
  <c r="F121" i="7"/>
  <c r="AF121" i="7"/>
  <c r="Z121" i="7"/>
  <c r="W121" i="7"/>
  <c r="U121" i="7"/>
  <c r="R121" i="7"/>
  <c r="P121" i="7"/>
  <c r="G121" i="7"/>
  <c r="AA120" i="7"/>
  <c r="S120" i="7"/>
  <c r="AF119" i="7"/>
  <c r="Z119" i="7"/>
  <c r="X119" i="7"/>
  <c r="V119" i="7"/>
  <c r="T119" i="7"/>
  <c r="R119" i="7"/>
  <c r="O119" i="7"/>
  <c r="G119" i="7"/>
  <c r="AG118" i="7"/>
  <c r="Z118" i="7"/>
  <c r="X118" i="7"/>
  <c r="V118" i="7"/>
  <c r="T118" i="7"/>
  <c r="R118" i="7"/>
  <c r="P118" i="7"/>
  <c r="K118" i="7"/>
  <c r="H118" i="7"/>
  <c r="AF117" i="7"/>
  <c r="Z117" i="7"/>
  <c r="X117" i="7"/>
  <c r="V117" i="7"/>
  <c r="T117" i="7"/>
  <c r="R117" i="7"/>
  <c r="P117" i="7"/>
  <c r="K117" i="7"/>
  <c r="H117" i="7"/>
  <c r="AA116" i="7"/>
  <c r="Y116" i="7"/>
  <c r="W116" i="7"/>
  <c r="U116" i="7"/>
  <c r="S116" i="7"/>
  <c r="Q116" i="7"/>
  <c r="O116" i="7"/>
  <c r="G116" i="7"/>
  <c r="Q119" i="7"/>
  <c r="Y121" i="7"/>
  <c r="AF116" i="7"/>
  <c r="F118" i="7"/>
  <c r="AG121" i="7"/>
  <c r="AA121" i="7"/>
  <c r="X121" i="7"/>
  <c r="V121" i="7"/>
  <c r="S121" i="7"/>
  <c r="Q121" i="7"/>
  <c r="O121" i="7"/>
  <c r="K121" i="7"/>
  <c r="H121" i="7"/>
  <c r="V120" i="7"/>
  <c r="G120" i="7"/>
  <c r="AG119" i="7"/>
  <c r="AA119" i="7"/>
  <c r="Y119" i="7"/>
  <c r="W119" i="7"/>
  <c r="U119" i="7"/>
  <c r="S119" i="7"/>
  <c r="P119" i="7"/>
  <c r="K119" i="7"/>
  <c r="AF118" i="7"/>
  <c r="Y118" i="7"/>
  <c r="W118" i="7"/>
  <c r="U118" i="7"/>
  <c r="S118" i="7"/>
  <c r="Q118" i="7"/>
  <c r="O118" i="7"/>
  <c r="G118" i="7"/>
  <c r="AG117" i="7"/>
  <c r="AA117" i="7"/>
  <c r="Y117" i="7"/>
  <c r="W117" i="7"/>
  <c r="U117" i="7"/>
  <c r="S117" i="7"/>
  <c r="Q117" i="7"/>
  <c r="O117" i="7"/>
  <c r="AG116" i="7"/>
  <c r="Z116" i="7"/>
  <c r="X116" i="7"/>
  <c r="V116" i="7"/>
  <c r="T116" i="7"/>
  <c r="R116" i="7"/>
  <c r="P116" i="7"/>
  <c r="K116" i="7"/>
  <c r="H116" i="7"/>
  <c r="F105" i="7"/>
  <c r="F108" i="7"/>
  <c r="F111" i="7"/>
  <c r="F106" i="7"/>
  <c r="AF112" i="7"/>
  <c r="Z112" i="7"/>
  <c r="X112" i="7"/>
  <c r="V112" i="7"/>
  <c r="T112" i="7"/>
  <c r="Q112" i="7"/>
  <c r="O112" i="7"/>
  <c r="H112" i="7"/>
  <c r="AF111" i="7"/>
  <c r="Z111" i="7"/>
  <c r="X111" i="7"/>
  <c r="V111" i="7"/>
  <c r="T111" i="7"/>
  <c r="R111" i="7"/>
  <c r="P111" i="7"/>
  <c r="K111" i="7"/>
  <c r="H111" i="7"/>
  <c r="AG110" i="7"/>
  <c r="AA110" i="7"/>
  <c r="Y110" i="7"/>
  <c r="W110" i="7"/>
  <c r="U110" i="7"/>
  <c r="S110" i="7"/>
  <c r="Q110" i="7"/>
  <c r="O110" i="7"/>
  <c r="G110" i="7"/>
  <c r="AG109" i="7"/>
  <c r="AA109" i="7"/>
  <c r="Y109" i="7"/>
  <c r="W109" i="7"/>
  <c r="U109" i="7"/>
  <c r="S109" i="7"/>
  <c r="Q109" i="7"/>
  <c r="O109" i="7"/>
  <c r="G109" i="7"/>
  <c r="AG108" i="7"/>
  <c r="AA108" i="7"/>
  <c r="Y108" i="7"/>
  <c r="W108" i="7"/>
  <c r="S108" i="7"/>
  <c r="Q108" i="7"/>
  <c r="O108" i="7"/>
  <c r="G108" i="7"/>
  <c r="AG107" i="7"/>
  <c r="AA107" i="7"/>
  <c r="Y107" i="7"/>
  <c r="W107" i="7"/>
  <c r="U107" i="7"/>
  <c r="S107" i="7"/>
  <c r="Q107" i="7"/>
  <c r="O107" i="7"/>
  <c r="G107" i="7"/>
  <c r="AG106" i="7"/>
  <c r="AA106" i="7"/>
  <c r="Y106" i="7"/>
  <c r="W106" i="7"/>
  <c r="U106" i="7"/>
  <c r="S106" i="7"/>
  <c r="Q106" i="7"/>
  <c r="O106" i="7"/>
  <c r="G106" i="7"/>
  <c r="AF105" i="7"/>
  <c r="Z105" i="7"/>
  <c r="W105" i="7"/>
  <c r="U105" i="7"/>
  <c r="S105" i="7"/>
  <c r="Q105" i="7"/>
  <c r="O105" i="7"/>
  <c r="H105" i="7"/>
  <c r="G111" i="7"/>
  <c r="T108" i="7"/>
  <c r="X105" i="7"/>
  <c r="F107" i="7"/>
  <c r="F110" i="7"/>
  <c r="F112" i="7"/>
  <c r="AG112" i="7"/>
  <c r="AA112" i="7"/>
  <c r="Y112" i="7"/>
  <c r="W112" i="7"/>
  <c r="U112" i="7"/>
  <c r="R112" i="7"/>
  <c r="P112" i="7"/>
  <c r="G112" i="7"/>
  <c r="AG111" i="7"/>
  <c r="AA111" i="7"/>
  <c r="Y111" i="7"/>
  <c r="U111" i="7"/>
  <c r="S111" i="7"/>
  <c r="AF110" i="7"/>
  <c r="Z110" i="7"/>
  <c r="X110" i="7"/>
  <c r="V110" i="7"/>
  <c r="T110" i="7"/>
  <c r="R110" i="7"/>
  <c r="P110" i="7"/>
  <c r="K110" i="7"/>
  <c r="H110" i="7"/>
  <c r="AF109" i="7"/>
  <c r="Z109" i="7"/>
  <c r="X109" i="7"/>
  <c r="V109" i="7"/>
  <c r="T109" i="7"/>
  <c r="R109" i="7"/>
  <c r="P109" i="7"/>
  <c r="K109" i="7"/>
  <c r="H109" i="7"/>
  <c r="AF108" i="7"/>
  <c r="Z108" i="7"/>
  <c r="X108" i="7"/>
  <c r="V108" i="7"/>
  <c r="R108" i="7"/>
  <c r="P108" i="7"/>
  <c r="K108" i="7"/>
  <c r="H108" i="7"/>
  <c r="AF107" i="7"/>
  <c r="Z107" i="7"/>
  <c r="X107" i="7"/>
  <c r="V107" i="7"/>
  <c r="T107" i="7"/>
  <c r="R107" i="7"/>
  <c r="P107" i="7"/>
  <c r="K107" i="7"/>
  <c r="H107" i="7"/>
  <c r="V106" i="7"/>
  <c r="T106" i="7"/>
  <c r="R106" i="7"/>
  <c r="P106" i="7"/>
  <c r="K106" i="7"/>
  <c r="F99" i="7"/>
  <c r="F101" i="7"/>
  <c r="Z101" i="7"/>
  <c r="X101" i="7"/>
  <c r="V101" i="7"/>
  <c r="T101" i="7"/>
  <c r="R101" i="7"/>
  <c r="P101" i="7"/>
  <c r="K101" i="7"/>
  <c r="H101" i="7"/>
  <c r="AF100" i="7"/>
  <c r="Z100" i="7"/>
  <c r="X100" i="7"/>
  <c r="V100" i="7"/>
  <c r="T100" i="7"/>
  <c r="R100" i="7"/>
  <c r="P100" i="7"/>
  <c r="K100" i="7"/>
  <c r="H100" i="7"/>
  <c r="AG99" i="7"/>
  <c r="AA99" i="7"/>
  <c r="Y99" i="7"/>
  <c r="W99" i="7"/>
  <c r="U99" i="7"/>
  <c r="S99" i="7"/>
  <c r="Q99" i="7"/>
  <c r="G99" i="7"/>
  <c r="O99" i="7"/>
  <c r="AG101" i="7"/>
  <c r="F100" i="7"/>
  <c r="AF101" i="7"/>
  <c r="Y101" i="7"/>
  <c r="W101" i="7"/>
  <c r="U101" i="7"/>
  <c r="S101" i="7"/>
  <c r="Q101" i="7"/>
  <c r="O101" i="7"/>
  <c r="G101" i="7"/>
  <c r="AG100" i="7"/>
  <c r="AA100" i="7"/>
  <c r="Y100" i="7"/>
  <c r="W100" i="7"/>
  <c r="U100" i="7"/>
  <c r="S100" i="7"/>
  <c r="Q100" i="7"/>
  <c r="O100" i="7"/>
  <c r="AF99" i="7"/>
  <c r="Z99" i="7"/>
  <c r="Z102" i="7"/>
  <c r="X99" i="7"/>
  <c r="V99" i="7"/>
  <c r="V102" i="7"/>
  <c r="T99" i="7"/>
  <c r="R99" i="7"/>
  <c r="R102" i="7"/>
  <c r="P99" i="7"/>
  <c r="P102" i="7"/>
  <c r="H99" i="7"/>
  <c r="H102" i="7"/>
  <c r="K99" i="7"/>
  <c r="K102" i="7"/>
  <c r="F91" i="7"/>
  <c r="AG91" i="7"/>
  <c r="AA91" i="7"/>
  <c r="Y91" i="7"/>
  <c r="W91" i="7"/>
  <c r="R91" i="7"/>
  <c r="O91" i="7"/>
  <c r="K91" i="7"/>
  <c r="H91" i="7"/>
  <c r="AF90" i="7"/>
  <c r="Z90" i="7"/>
  <c r="X90" i="7"/>
  <c r="V90" i="7"/>
  <c r="T90" i="7"/>
  <c r="R90" i="7"/>
  <c r="P90" i="7"/>
  <c r="K90" i="7"/>
  <c r="H90" i="7"/>
  <c r="AA89" i="7"/>
  <c r="Y89" i="7"/>
  <c r="W89" i="7"/>
  <c r="U89" i="7"/>
  <c r="S89" i="7"/>
  <c r="Q89" i="7"/>
  <c r="O89" i="7"/>
  <c r="G89" i="7"/>
  <c r="S91" i="7"/>
  <c r="V91" i="7"/>
  <c r="F90" i="7"/>
  <c r="AF91" i="7"/>
  <c r="Z91" i="7"/>
  <c r="X91" i="7"/>
  <c r="U91" i="7"/>
  <c r="P91" i="7"/>
  <c r="G91" i="7"/>
  <c r="AG90" i="7"/>
  <c r="AA90" i="7"/>
  <c r="Y90" i="7"/>
  <c r="W90" i="7"/>
  <c r="U90" i="7"/>
  <c r="S90" i="7"/>
  <c r="Q90" i="7"/>
  <c r="O90" i="7"/>
  <c r="AG89" i="7"/>
  <c r="Z89" i="7"/>
  <c r="X89" i="7"/>
  <c r="V89" i="7"/>
  <c r="T89" i="7"/>
  <c r="R89" i="7"/>
  <c r="P89" i="7"/>
  <c r="K89" i="7"/>
  <c r="H89" i="7"/>
  <c r="F89" i="7"/>
  <c r="Q91" i="7"/>
  <c r="AG85" i="7"/>
  <c r="Z85" i="7"/>
  <c r="X85" i="7"/>
  <c r="V85" i="7"/>
  <c r="T85" i="7"/>
  <c r="R85" i="7"/>
  <c r="P85" i="7"/>
  <c r="K85" i="7"/>
  <c r="H85" i="7"/>
  <c r="V84" i="7"/>
  <c r="K84" i="7"/>
  <c r="AA85" i="7"/>
  <c r="AF85" i="7"/>
  <c r="Y85" i="7"/>
  <c r="W85" i="7"/>
  <c r="U85" i="7"/>
  <c r="S85" i="7"/>
  <c r="Q85" i="7"/>
  <c r="O85" i="7"/>
  <c r="Y84" i="7"/>
  <c r="Q84" i="7"/>
  <c r="F80" i="7"/>
  <c r="AG80" i="7"/>
  <c r="AA80" i="7"/>
  <c r="Y80" i="7"/>
  <c r="W80" i="7"/>
  <c r="U80" i="7"/>
  <c r="S80" i="7"/>
  <c r="Q80" i="7"/>
  <c r="O80" i="7"/>
  <c r="G80" i="7"/>
  <c r="AF79" i="7"/>
  <c r="AF81" i="7"/>
  <c r="Z79" i="7"/>
  <c r="Z81" i="7"/>
  <c r="X79" i="7"/>
  <c r="X81" i="7"/>
  <c r="V79" i="7"/>
  <c r="V81" i="7"/>
  <c r="T79" i="7"/>
  <c r="T81" i="7"/>
  <c r="R79" i="7"/>
  <c r="P79" i="7"/>
  <c r="P81" i="7"/>
  <c r="K79" i="7"/>
  <c r="H79" i="7"/>
  <c r="H81" i="7"/>
  <c r="G75" i="7"/>
  <c r="G74" i="7"/>
  <c r="G73" i="7"/>
  <c r="AG75" i="7"/>
  <c r="AA75" i="7"/>
  <c r="Y75" i="7"/>
  <c r="W75" i="7"/>
  <c r="S75" i="7"/>
  <c r="P75" i="7"/>
  <c r="AG74" i="7"/>
  <c r="AA74" i="7"/>
  <c r="Y74" i="7"/>
  <c r="W74" i="7"/>
  <c r="U74" i="7"/>
  <c r="S74" i="7"/>
  <c r="Q74" i="7"/>
  <c r="O74" i="7"/>
  <c r="K74" i="7"/>
  <c r="AF73" i="7"/>
  <c r="Z73" i="7"/>
  <c r="W73" i="7"/>
  <c r="U73" i="7"/>
  <c r="S73" i="7"/>
  <c r="Q73" i="7"/>
  <c r="O73" i="7"/>
  <c r="AG72" i="7"/>
  <c r="AA72" i="7"/>
  <c r="Y72" i="7"/>
  <c r="U72" i="7"/>
  <c r="Q72" i="7"/>
  <c r="O72" i="7"/>
  <c r="K73" i="7"/>
  <c r="X73" i="7"/>
  <c r="H75" i="7"/>
  <c r="H74" i="7"/>
  <c r="H73" i="7"/>
  <c r="AF75" i="7"/>
  <c r="Z75" i="7"/>
  <c r="X75" i="7"/>
  <c r="T75" i="7"/>
  <c r="R75" i="7"/>
  <c r="K75" i="7"/>
  <c r="AF74" i="7"/>
  <c r="Z74" i="7"/>
  <c r="X74" i="7"/>
  <c r="V74" i="7"/>
  <c r="T74" i="7"/>
  <c r="R74" i="7"/>
  <c r="P74" i="7"/>
  <c r="V73" i="7"/>
  <c r="T73" i="7"/>
  <c r="R73" i="7"/>
  <c r="P73" i="7"/>
  <c r="V72" i="7"/>
  <c r="F10" i="7"/>
  <c r="F68" i="7"/>
  <c r="AG68" i="7"/>
  <c r="AA68" i="7"/>
  <c r="Y68" i="7"/>
  <c r="W68" i="7"/>
  <c r="U68" i="7"/>
  <c r="R68" i="7"/>
  <c r="P68" i="7"/>
  <c r="K68" i="7"/>
  <c r="H68" i="7"/>
  <c r="AF67" i="7"/>
  <c r="Z67" i="7"/>
  <c r="X67" i="7"/>
  <c r="V67" i="7"/>
  <c r="S67" i="7"/>
  <c r="Q67" i="7"/>
  <c r="O67" i="7"/>
  <c r="G67" i="7"/>
  <c r="T67" i="7"/>
  <c r="F67" i="7"/>
  <c r="AF68" i="7"/>
  <c r="Z68" i="7"/>
  <c r="X68" i="7"/>
  <c r="V68" i="7"/>
  <c r="S68" i="7"/>
  <c r="Q68" i="7"/>
  <c r="O68" i="7"/>
  <c r="G68" i="7"/>
  <c r="AG67" i="7"/>
  <c r="AA67" i="7"/>
  <c r="Y67" i="7"/>
  <c r="W67" i="7"/>
  <c r="U67" i="7"/>
  <c r="R67" i="7"/>
  <c r="P67" i="7"/>
  <c r="K67" i="7"/>
  <c r="K69" i="7"/>
  <c r="F61" i="7"/>
  <c r="F63" i="7"/>
  <c r="AF63" i="7"/>
  <c r="Z63" i="7"/>
  <c r="X63" i="7"/>
  <c r="V63" i="7"/>
  <c r="S63" i="7"/>
  <c r="Q63" i="7"/>
  <c r="O63" i="7"/>
  <c r="G63" i="7"/>
  <c r="AG62" i="7"/>
  <c r="AA62" i="7"/>
  <c r="Y62" i="7"/>
  <c r="W62" i="7"/>
  <c r="U62" i="7"/>
  <c r="S62" i="7"/>
  <c r="Q62" i="7"/>
  <c r="O62" i="7"/>
  <c r="AG61" i="7"/>
  <c r="AA61" i="7"/>
  <c r="Y61" i="7"/>
  <c r="W61" i="7"/>
  <c r="U61" i="7"/>
  <c r="S61" i="7"/>
  <c r="Q61" i="7"/>
  <c r="O61" i="7"/>
  <c r="G61" i="7"/>
  <c r="AF60" i="7"/>
  <c r="Z60" i="7"/>
  <c r="X60" i="7"/>
  <c r="V60" i="7"/>
  <c r="T60" i="7"/>
  <c r="R60" i="7"/>
  <c r="P60" i="7"/>
  <c r="G60" i="7"/>
  <c r="H62" i="7"/>
  <c r="K60" i="7"/>
  <c r="T63" i="7"/>
  <c r="F60" i="7"/>
  <c r="F62" i="7"/>
  <c r="AG63" i="7"/>
  <c r="AA63" i="7"/>
  <c r="Y63" i="7"/>
  <c r="W63" i="7"/>
  <c r="U63" i="7"/>
  <c r="R63" i="7"/>
  <c r="P63" i="7"/>
  <c r="K63" i="7"/>
  <c r="AF62" i="7"/>
  <c r="Z62" i="7"/>
  <c r="X62" i="7"/>
  <c r="V62" i="7"/>
  <c r="T62" i="7"/>
  <c r="R62" i="7"/>
  <c r="P62" i="7"/>
  <c r="K62" i="7"/>
  <c r="AF61" i="7"/>
  <c r="Z61" i="7"/>
  <c r="X61" i="7"/>
  <c r="V61" i="7"/>
  <c r="T61" i="7"/>
  <c r="R61" i="7"/>
  <c r="P61" i="7"/>
  <c r="K61" i="7"/>
  <c r="AG60" i="7"/>
  <c r="AA60" i="7"/>
  <c r="Y60" i="7"/>
  <c r="W60" i="7"/>
  <c r="U60" i="7"/>
  <c r="S60" i="7"/>
  <c r="Q60" i="7"/>
  <c r="O60" i="7"/>
  <c r="H60" i="7"/>
  <c r="F52" i="7"/>
  <c r="F54" i="7"/>
  <c r="AF56" i="7"/>
  <c r="Y56" i="7"/>
  <c r="V56" i="7"/>
  <c r="T56" i="7"/>
  <c r="R56" i="7"/>
  <c r="P56" i="7"/>
  <c r="K56" i="7"/>
  <c r="H56" i="7"/>
  <c r="AG55" i="7"/>
  <c r="Y55" i="7"/>
  <c r="W55" i="7"/>
  <c r="U55" i="7"/>
  <c r="S55" i="7"/>
  <c r="Q55" i="7"/>
  <c r="O55" i="7"/>
  <c r="G55" i="7"/>
  <c r="AF54" i="7"/>
  <c r="Y54" i="7"/>
  <c r="W54" i="7"/>
  <c r="U54" i="7"/>
  <c r="S54" i="7"/>
  <c r="Q54" i="7"/>
  <c r="O54" i="7"/>
  <c r="G54" i="7"/>
  <c r="AF53" i="7"/>
  <c r="Y53" i="7"/>
  <c r="W53" i="7"/>
  <c r="U53" i="7"/>
  <c r="S53" i="7"/>
  <c r="Q53" i="7"/>
  <c r="O53" i="7"/>
  <c r="G53" i="7"/>
  <c r="F55" i="7"/>
  <c r="X56" i="7"/>
  <c r="AA53" i="7"/>
  <c r="F51" i="7"/>
  <c r="F53" i="7"/>
  <c r="F56" i="7"/>
  <c r="AG56" i="7"/>
  <c r="AA56" i="7"/>
  <c r="W56" i="7"/>
  <c r="U56" i="7"/>
  <c r="S56" i="7"/>
  <c r="Q56" i="7"/>
  <c r="O56" i="7"/>
  <c r="G56" i="7"/>
  <c r="Z55" i="7"/>
  <c r="X55" i="7"/>
  <c r="V55" i="7"/>
  <c r="T55" i="7"/>
  <c r="R55" i="7"/>
  <c r="P55" i="7"/>
  <c r="K55" i="7"/>
  <c r="H55" i="7"/>
  <c r="AG54" i="7"/>
  <c r="Z54" i="7"/>
  <c r="X54" i="7"/>
  <c r="V54" i="7"/>
  <c r="T54" i="7"/>
  <c r="R54" i="7"/>
  <c r="P54" i="7"/>
  <c r="K54" i="7"/>
  <c r="H54" i="7"/>
  <c r="AG53" i="7"/>
  <c r="Z53" i="7"/>
  <c r="X53" i="7"/>
  <c r="V53" i="7"/>
  <c r="T53" i="7"/>
  <c r="R53" i="7"/>
  <c r="P53" i="7"/>
  <c r="K53" i="7"/>
  <c r="G52" i="7"/>
  <c r="G51" i="7"/>
  <c r="F43" i="7"/>
  <c r="AF43" i="7"/>
  <c r="Z43" i="7"/>
  <c r="X43" i="7"/>
  <c r="V43" i="7"/>
  <c r="R43" i="7"/>
  <c r="P43" i="7"/>
  <c r="H43" i="7"/>
  <c r="AG43" i="7"/>
  <c r="AA43" i="7"/>
  <c r="Y43" i="7"/>
  <c r="W43" i="7"/>
  <c r="U43" i="7"/>
  <c r="S43" i="7"/>
  <c r="Q43" i="7"/>
  <c r="O43" i="7"/>
  <c r="F37" i="7"/>
  <c r="AF38" i="7"/>
  <c r="Z38" i="7"/>
  <c r="W38" i="7"/>
  <c r="U38" i="7"/>
  <c r="S38" i="7"/>
  <c r="Q38" i="7"/>
  <c r="O38" i="7"/>
  <c r="G38" i="7"/>
  <c r="AG37" i="7"/>
  <c r="AA37" i="7"/>
  <c r="Y37" i="7"/>
  <c r="W37" i="7"/>
  <c r="U37" i="7"/>
  <c r="S37" i="7"/>
  <c r="Q37" i="7"/>
  <c r="O37" i="7"/>
  <c r="K37" i="7"/>
  <c r="H37" i="7"/>
  <c r="AF36" i="7"/>
  <c r="S36" i="7"/>
  <c r="Z35" i="7"/>
  <c r="X35" i="7"/>
  <c r="V35" i="7"/>
  <c r="T35" i="7"/>
  <c r="R35" i="7"/>
  <c r="P35" i="7"/>
  <c r="K35" i="7"/>
  <c r="H35" i="7"/>
  <c r="F35" i="7"/>
  <c r="Y38" i="7"/>
  <c r="AG35" i="7"/>
  <c r="F36" i="7"/>
  <c r="F38" i="7"/>
  <c r="AG38" i="7"/>
  <c r="AA38" i="7"/>
  <c r="X38" i="7"/>
  <c r="V38" i="7"/>
  <c r="T38" i="7"/>
  <c r="R38" i="7"/>
  <c r="P38" i="7"/>
  <c r="K38" i="7"/>
  <c r="AF37" i="7"/>
  <c r="Z37" i="7"/>
  <c r="X37" i="7"/>
  <c r="V37" i="7"/>
  <c r="T37" i="7"/>
  <c r="R37" i="7"/>
  <c r="P37" i="7"/>
  <c r="Y36" i="7"/>
  <c r="P36" i="7"/>
  <c r="AA35" i="7"/>
  <c r="Y35" i="7"/>
  <c r="W35" i="7"/>
  <c r="U35" i="7"/>
  <c r="S35" i="7"/>
  <c r="Q35" i="7"/>
  <c r="O35" i="7"/>
  <c r="G35" i="7"/>
  <c r="AF35" i="7"/>
  <c r="F97" i="4"/>
  <c r="AG98" i="4"/>
  <c r="AA98" i="4"/>
  <c r="Y98" i="4"/>
  <c r="W98" i="4"/>
  <c r="U98" i="4"/>
  <c r="S98" i="4"/>
  <c r="Q98" i="4"/>
  <c r="O98" i="4"/>
  <c r="G98" i="4"/>
  <c r="AG97" i="4"/>
  <c r="AA97" i="4"/>
  <c r="Y97" i="4"/>
  <c r="W97" i="4"/>
  <c r="U97" i="4"/>
  <c r="S97" i="4"/>
  <c r="Q97" i="4"/>
  <c r="K97" i="4"/>
  <c r="G97" i="4"/>
  <c r="AG96" i="4"/>
  <c r="AA96" i="4"/>
  <c r="Y96" i="4"/>
  <c r="W96" i="4"/>
  <c r="U96" i="4"/>
  <c r="S96" i="4"/>
  <c r="P96" i="4"/>
  <c r="K96" i="4"/>
  <c r="G96" i="4"/>
  <c r="AG95" i="4"/>
  <c r="AA95" i="4"/>
  <c r="Y95" i="4"/>
  <c r="W95" i="4"/>
  <c r="U95" i="4"/>
  <c r="R95" i="4"/>
  <c r="P95" i="4"/>
  <c r="K95" i="4"/>
  <c r="H95" i="4"/>
  <c r="AF94" i="4"/>
  <c r="Z94" i="4"/>
  <c r="X94" i="4"/>
  <c r="V94" i="4"/>
  <c r="T94" i="4"/>
  <c r="Q94" i="4"/>
  <c r="O94" i="4"/>
  <c r="I94" i="4"/>
  <c r="G94" i="4"/>
  <c r="AG93" i="4"/>
  <c r="AA93" i="4"/>
  <c r="Y93" i="4"/>
  <c r="W93" i="4"/>
  <c r="S93" i="4"/>
  <c r="Q93" i="4"/>
  <c r="O93" i="4"/>
  <c r="I93" i="4"/>
  <c r="G93" i="4"/>
  <c r="AG92" i="4"/>
  <c r="AA92" i="4"/>
  <c r="Y92" i="4"/>
  <c r="W92" i="4"/>
  <c r="T92" i="4"/>
  <c r="R92" i="4"/>
  <c r="P92" i="4"/>
  <c r="K92" i="4"/>
  <c r="H92" i="4"/>
  <c r="AF91" i="4"/>
  <c r="Y91" i="4"/>
  <c r="W91" i="4"/>
  <c r="U91" i="4"/>
  <c r="S91" i="4"/>
  <c r="Q91" i="4"/>
  <c r="O91" i="4"/>
  <c r="G91" i="4"/>
  <c r="AG90" i="4"/>
  <c r="Z90" i="4"/>
  <c r="X90" i="4"/>
  <c r="V90" i="4"/>
  <c r="T90" i="4"/>
  <c r="R90" i="4"/>
  <c r="P90" i="4"/>
  <c r="K90" i="4"/>
  <c r="H90" i="4"/>
  <c r="AF89" i="4"/>
  <c r="Y89" i="4"/>
  <c r="W89" i="4"/>
  <c r="U89" i="4"/>
  <c r="S89" i="4"/>
  <c r="Q89" i="4"/>
  <c r="O89" i="4"/>
  <c r="I89" i="4"/>
  <c r="G89" i="4"/>
  <c r="AG88" i="4"/>
  <c r="Z88" i="4"/>
  <c r="X88" i="4"/>
  <c r="U88" i="4"/>
  <c r="S88" i="4"/>
  <c r="Q88" i="4"/>
  <c r="O88" i="4"/>
  <c r="G88" i="4"/>
  <c r="AG87" i="4"/>
  <c r="Z87" i="4"/>
  <c r="W87" i="4"/>
  <c r="T87" i="4"/>
  <c r="R87" i="4"/>
  <c r="P87" i="4"/>
  <c r="K87" i="4"/>
  <c r="H87" i="4"/>
  <c r="AF86" i="4"/>
  <c r="Z86" i="4"/>
  <c r="W86" i="4"/>
  <c r="U86" i="4"/>
  <c r="S86" i="4"/>
  <c r="Q86" i="4"/>
  <c r="O86" i="4"/>
  <c r="I86" i="4"/>
  <c r="G86" i="4"/>
  <c r="AG85" i="4"/>
  <c r="Z85" i="4"/>
  <c r="W85" i="4"/>
  <c r="U85" i="4"/>
  <c r="S85" i="4"/>
  <c r="Q85" i="4"/>
  <c r="O85" i="4"/>
  <c r="I85" i="4"/>
  <c r="G85" i="4"/>
  <c r="AG84" i="4"/>
  <c r="AA84" i="4"/>
  <c r="Y84" i="4"/>
  <c r="U84" i="4"/>
  <c r="S84" i="4"/>
  <c r="Q84" i="4"/>
  <c r="O84" i="4"/>
  <c r="I84" i="4"/>
  <c r="G84" i="4"/>
  <c r="H97" i="4"/>
  <c r="K98" i="4"/>
  <c r="R96" i="4"/>
  <c r="T95" i="4"/>
  <c r="V84" i="4"/>
  <c r="Y85" i="4"/>
  <c r="AF88" i="4"/>
  <c r="AA91" i="4"/>
  <c r="AA90" i="4"/>
  <c r="Y87" i="4"/>
  <c r="V93" i="4"/>
  <c r="V87" i="4"/>
  <c r="AF98" i="4"/>
  <c r="Z98" i="4"/>
  <c r="X98" i="4"/>
  <c r="V98" i="4"/>
  <c r="T98" i="4"/>
  <c r="R98" i="4"/>
  <c r="P98" i="4"/>
  <c r="AF97" i="4"/>
  <c r="Z97" i="4"/>
  <c r="X97" i="4"/>
  <c r="V97" i="4"/>
  <c r="T97" i="4"/>
  <c r="R97" i="4"/>
  <c r="O97" i="4"/>
  <c r="I97" i="4"/>
  <c r="AF96" i="4"/>
  <c r="Z96" i="4"/>
  <c r="X96" i="4"/>
  <c r="V96" i="4"/>
  <c r="T96" i="4"/>
  <c r="Q96" i="4"/>
  <c r="O96" i="4"/>
  <c r="H96" i="4"/>
  <c r="AF95" i="4"/>
  <c r="Z95" i="4"/>
  <c r="X95" i="4"/>
  <c r="V95" i="4"/>
  <c r="S95" i="4"/>
  <c r="Q95" i="4"/>
  <c r="O95" i="4"/>
  <c r="I95" i="4"/>
  <c r="G95" i="4"/>
  <c r="AG94" i="4"/>
  <c r="AA94" i="4"/>
  <c r="Y94" i="4"/>
  <c r="W94" i="4"/>
  <c r="U94" i="4"/>
  <c r="R94" i="4"/>
  <c r="P94" i="4"/>
  <c r="K94" i="4"/>
  <c r="H94" i="4"/>
  <c r="AF93" i="4"/>
  <c r="Z93" i="4"/>
  <c r="X93" i="4"/>
  <c r="T93" i="4"/>
  <c r="R93" i="4"/>
  <c r="P93" i="4"/>
  <c r="K93" i="4"/>
  <c r="H93" i="4"/>
  <c r="AF92" i="4"/>
  <c r="Z92" i="4"/>
  <c r="X92" i="4"/>
  <c r="U92" i="4"/>
  <c r="S92" i="4"/>
  <c r="Q92" i="4"/>
  <c r="O92" i="4"/>
  <c r="G92" i="4"/>
  <c r="AG91" i="4"/>
  <c r="Z91" i="4"/>
  <c r="X91" i="4"/>
  <c r="V91" i="4"/>
  <c r="T91" i="4"/>
  <c r="R91" i="4"/>
  <c r="P91" i="4"/>
  <c r="K91" i="4"/>
  <c r="H91" i="4"/>
  <c r="AF90" i="4"/>
  <c r="Y90" i="4"/>
  <c r="W90" i="4"/>
  <c r="U90" i="4"/>
  <c r="S90" i="4"/>
  <c r="Q90" i="4"/>
  <c r="O90" i="4"/>
  <c r="G90" i="4"/>
  <c r="AG89" i="4"/>
  <c r="Z89" i="4"/>
  <c r="X89" i="4"/>
  <c r="V89" i="4"/>
  <c r="T89" i="4"/>
  <c r="R89" i="4"/>
  <c r="P89" i="4"/>
  <c r="K89" i="4"/>
  <c r="H89" i="4"/>
  <c r="AA88" i="4"/>
  <c r="Y88" i="4"/>
  <c r="W88" i="4"/>
  <c r="T88" i="4"/>
  <c r="R88" i="4"/>
  <c r="P88" i="4"/>
  <c r="K88" i="4"/>
  <c r="H88" i="4"/>
  <c r="AA87" i="4"/>
  <c r="X87" i="4"/>
  <c r="U87" i="4"/>
  <c r="S87" i="4"/>
  <c r="I87" i="4"/>
  <c r="AA86" i="4"/>
  <c r="X86" i="4"/>
  <c r="V86" i="4"/>
  <c r="T86" i="4"/>
  <c r="R86" i="4"/>
  <c r="P86" i="4"/>
  <c r="K86" i="4"/>
  <c r="H86" i="4"/>
  <c r="AF85" i="4"/>
  <c r="X85" i="4"/>
  <c r="V85" i="4"/>
  <c r="T85" i="4"/>
  <c r="R85" i="4"/>
  <c r="P85" i="4"/>
  <c r="K85" i="4"/>
  <c r="H85" i="4"/>
  <c r="AF84" i="4"/>
  <c r="P84" i="4"/>
  <c r="H84" i="4"/>
  <c r="AA85" i="4"/>
  <c r="V92" i="4"/>
  <c r="U11" i="5"/>
  <c r="V10" i="7"/>
  <c r="AG10" i="7"/>
  <c r="Y10" i="7"/>
  <c r="U10" i="7"/>
  <c r="Q10" i="7"/>
  <c r="U11" i="4"/>
  <c r="Y11" i="4"/>
  <c r="AG11" i="4"/>
  <c r="X10" i="7"/>
  <c r="Q11" i="4"/>
  <c r="AA11" i="5"/>
  <c r="Y10" i="5"/>
  <c r="W10" i="5"/>
  <c r="AH36" i="4"/>
  <c r="AG10" i="5"/>
  <c r="U10" i="5"/>
  <c r="E10" i="7"/>
  <c r="T68" i="7"/>
  <c r="AF89" i="7"/>
  <c r="AH95" i="7"/>
  <c r="AI95" i="7" s="1"/>
  <c r="H63" i="7"/>
  <c r="AA138" i="7"/>
  <c r="X145" i="7"/>
  <c r="H61" i="7"/>
  <c r="F20" i="7"/>
  <c r="F31" i="7"/>
  <c r="F22" i="7"/>
  <c r="F24" i="7"/>
  <c r="F26" i="7"/>
  <c r="F28" i="7"/>
  <c r="Z31" i="7"/>
  <c r="X31" i="7"/>
  <c r="V31" i="7"/>
  <c r="R31" i="7"/>
  <c r="P31" i="7"/>
  <c r="K31" i="7"/>
  <c r="Z30" i="7"/>
  <c r="U30" i="7"/>
  <c r="S30" i="7"/>
  <c r="Q30" i="7"/>
  <c r="O30" i="7"/>
  <c r="G30" i="7"/>
  <c r="AG29" i="7"/>
  <c r="AA29" i="7"/>
  <c r="Y29" i="7"/>
  <c r="W29" i="7"/>
  <c r="U29" i="7"/>
  <c r="S29" i="7"/>
  <c r="Q29" i="7"/>
  <c r="O29" i="7"/>
  <c r="G29" i="7"/>
  <c r="AG28" i="7"/>
  <c r="AA28" i="7"/>
  <c r="Y28" i="7"/>
  <c r="W28" i="7"/>
  <c r="T28" i="7"/>
  <c r="R28" i="7"/>
  <c r="O28" i="7"/>
  <c r="G28" i="7"/>
  <c r="AG27" i="7"/>
  <c r="AA27" i="7"/>
  <c r="Y27" i="7"/>
  <c r="W27" i="7"/>
  <c r="U27" i="7"/>
  <c r="S27" i="7"/>
  <c r="Q27" i="7"/>
  <c r="O27" i="7"/>
  <c r="G27" i="7"/>
  <c r="AG26" i="7"/>
  <c r="AA26" i="7"/>
  <c r="Y26" i="7"/>
  <c r="W26" i="7"/>
  <c r="U26" i="7"/>
  <c r="S26" i="7"/>
  <c r="Q26" i="7"/>
  <c r="O26" i="7"/>
  <c r="G26" i="7"/>
  <c r="AG25" i="7"/>
  <c r="AA25" i="7"/>
  <c r="Y25" i="7"/>
  <c r="W25" i="7"/>
  <c r="U25" i="7"/>
  <c r="S25" i="7"/>
  <c r="Q25" i="7"/>
  <c r="O25" i="7"/>
  <c r="G25" i="7"/>
  <c r="AG24" i="7"/>
  <c r="AA24" i="7"/>
  <c r="Y24" i="7"/>
  <c r="V24" i="7"/>
  <c r="R24" i="7"/>
  <c r="K24" i="7"/>
  <c r="AF23" i="7"/>
  <c r="Z23" i="7"/>
  <c r="V23" i="7"/>
  <c r="T23" i="7"/>
  <c r="R23" i="7"/>
  <c r="K23" i="7"/>
  <c r="H23" i="7"/>
  <c r="Z22" i="7"/>
  <c r="V22" i="7"/>
  <c r="R22" i="7"/>
  <c r="K22" i="7"/>
  <c r="Z21" i="7"/>
  <c r="X21" i="7"/>
  <c r="V21" i="7"/>
  <c r="R21" i="7"/>
  <c r="P21" i="7"/>
  <c r="K21" i="7"/>
  <c r="Z20" i="7"/>
  <c r="V20" i="7"/>
  <c r="R20" i="7"/>
  <c r="K20" i="7"/>
  <c r="G20" i="7"/>
  <c r="AG19" i="7"/>
  <c r="AA19" i="7"/>
  <c r="Y19" i="7"/>
  <c r="W19" i="7"/>
  <c r="U19" i="7"/>
  <c r="S19" i="7"/>
  <c r="Q19" i="7"/>
  <c r="O19" i="7"/>
  <c r="AF18" i="7"/>
  <c r="Z18" i="7"/>
  <c r="V18" i="7"/>
  <c r="T18" i="7"/>
  <c r="K18" i="7"/>
  <c r="AG17" i="7"/>
  <c r="Z17" i="7"/>
  <c r="W17" i="7"/>
  <c r="U17" i="7"/>
  <c r="P17" i="7"/>
  <c r="G17" i="7"/>
  <c r="K19" i="7"/>
  <c r="Q17" i="7"/>
  <c r="R17" i="7"/>
  <c r="W30" i="7"/>
  <c r="F19" i="7"/>
  <c r="F21" i="7"/>
  <c r="F30" i="7"/>
  <c r="F23" i="7"/>
  <c r="F25" i="7"/>
  <c r="F27" i="7"/>
  <c r="F29" i="7"/>
  <c r="F17" i="7"/>
  <c r="AG31" i="7"/>
  <c r="AA31" i="7"/>
  <c r="Y31" i="7"/>
  <c r="W31" i="7"/>
  <c r="U31" i="7"/>
  <c r="S31" i="7"/>
  <c r="Q31" i="7"/>
  <c r="O31" i="7"/>
  <c r="G31" i="7"/>
  <c r="AG30" i="7"/>
  <c r="AA30" i="7"/>
  <c r="Y30" i="7"/>
  <c r="V30" i="7"/>
  <c r="T30" i="7"/>
  <c r="R30" i="7"/>
  <c r="K30" i="7"/>
  <c r="H30" i="7"/>
  <c r="Z29" i="7"/>
  <c r="V29" i="7"/>
  <c r="R29" i="7"/>
  <c r="K29" i="7"/>
  <c r="Z28" i="7"/>
  <c r="X28" i="7"/>
  <c r="U28" i="7"/>
  <c r="S28" i="7"/>
  <c r="K28" i="7"/>
  <c r="Z27" i="7"/>
  <c r="X27" i="7"/>
  <c r="V27" i="7"/>
  <c r="R27" i="7"/>
  <c r="P27" i="7"/>
  <c r="K27" i="7"/>
  <c r="Z26" i="7"/>
  <c r="V26" i="7"/>
  <c r="R26" i="7"/>
  <c r="K26" i="7"/>
  <c r="AF25" i="7"/>
  <c r="Z25" i="7"/>
  <c r="V25" i="7"/>
  <c r="T25" i="7"/>
  <c r="R25" i="7"/>
  <c r="K25" i="7"/>
  <c r="H25" i="7"/>
  <c r="Z24" i="7"/>
  <c r="W24" i="7"/>
  <c r="U24" i="7"/>
  <c r="S24" i="7"/>
  <c r="Q24" i="7"/>
  <c r="O24" i="7"/>
  <c r="G24" i="7"/>
  <c r="AG23" i="7"/>
  <c r="AA23" i="7"/>
  <c r="Y23" i="7"/>
  <c r="W23" i="7"/>
  <c r="U23" i="7"/>
  <c r="S23" i="7"/>
  <c r="Q23" i="7"/>
  <c r="O23" i="7"/>
  <c r="G23" i="7"/>
  <c r="AG22" i="7"/>
  <c r="AA22" i="7"/>
  <c r="Y22" i="7"/>
  <c r="W22" i="7"/>
  <c r="U22" i="7"/>
  <c r="S22" i="7"/>
  <c r="Q22" i="7"/>
  <c r="O22" i="7"/>
  <c r="G22" i="7"/>
  <c r="AG21" i="7"/>
  <c r="AA21" i="7"/>
  <c r="Y21" i="7"/>
  <c r="W21" i="7"/>
  <c r="U21" i="7"/>
  <c r="S21" i="7"/>
  <c r="Q21" i="7"/>
  <c r="O21" i="7"/>
  <c r="G21" i="7"/>
  <c r="AG20" i="7"/>
  <c r="AA20" i="7"/>
  <c r="Y20" i="7"/>
  <c r="W20" i="7"/>
  <c r="U20" i="7"/>
  <c r="S20" i="7"/>
  <c r="Q20" i="7"/>
  <c r="O20" i="7"/>
  <c r="AF19" i="7"/>
  <c r="V19" i="7"/>
  <c r="R19" i="7"/>
  <c r="G19" i="7"/>
  <c r="AA18" i="7"/>
  <c r="Y18" i="7"/>
  <c r="O18" i="7"/>
  <c r="V17" i="7"/>
  <c r="S17" i="7"/>
  <c r="Q28" i="7"/>
  <c r="AH79" i="7"/>
  <c r="AI79" i="7" s="1"/>
  <c r="R32" i="7"/>
  <c r="I91" i="7"/>
  <c r="I90" i="7"/>
  <c r="I89" i="7"/>
  <c r="I92" i="7"/>
  <c r="I75" i="7"/>
  <c r="I74" i="7"/>
  <c r="I73" i="7"/>
  <c r="M75" i="7"/>
  <c r="L74" i="7"/>
  <c r="N72" i="7"/>
  <c r="L72" i="7"/>
  <c r="J75" i="7"/>
  <c r="J74" i="7"/>
  <c r="J73" i="7"/>
  <c r="N75" i="7"/>
  <c r="L75" i="7"/>
  <c r="M74" i="7"/>
  <c r="G69" i="7"/>
  <c r="V69" i="7"/>
  <c r="T69" i="7"/>
  <c r="S69" i="7"/>
  <c r="X69" i="7"/>
  <c r="AF69" i="7"/>
  <c r="Z64" i="7"/>
  <c r="P64" i="7"/>
  <c r="T64" i="7"/>
  <c r="AF64" i="7"/>
  <c r="AH74" i="7"/>
  <c r="AI74" i="7" s="1"/>
  <c r="AC40" i="7"/>
  <c r="AC43" i="7" s="1"/>
  <c r="AE40" i="7"/>
  <c r="AD40" i="7"/>
  <c r="AD65" i="7"/>
  <c r="AC65" i="7"/>
  <c r="AE65" i="7"/>
  <c r="AE68" i="7" s="1"/>
  <c r="AE87" i="7"/>
  <c r="AC87" i="7"/>
  <c r="AC89" i="7" s="1"/>
  <c r="AD87" i="7"/>
  <c r="AE93" i="7"/>
  <c r="AD93" i="7"/>
  <c r="AC93" i="7"/>
  <c r="AD97" i="7"/>
  <c r="AC97" i="7"/>
  <c r="AC101" i="7" s="1"/>
  <c r="AE97" i="7"/>
  <c r="AE103" i="7"/>
  <c r="AD103" i="7"/>
  <c r="AD106" i="7" s="1"/>
  <c r="AC103" i="7"/>
  <c r="AD114" i="7"/>
  <c r="AD116" i="7" s="1"/>
  <c r="AC114" i="7"/>
  <c r="AC117" i="7" s="1"/>
  <c r="AE114" i="7"/>
  <c r="AD123" i="7"/>
  <c r="AD126" i="7" s="1"/>
  <c r="AE123" i="7"/>
  <c r="AC123" i="7"/>
  <c r="AE128" i="7"/>
  <c r="AD128" i="7"/>
  <c r="AC128" i="7"/>
  <c r="AD133" i="7"/>
  <c r="AC133" i="7"/>
  <c r="AE133" i="7"/>
  <c r="AE137" i="7" s="1"/>
  <c r="AC140" i="7"/>
  <c r="AC144" i="7" s="1"/>
  <c r="AE140" i="7"/>
  <c r="AE142" i="7" s="1"/>
  <c r="AD140" i="7"/>
  <c r="AD142" i="7" s="1"/>
  <c r="AE143" i="7"/>
  <c r="AC145" i="7"/>
  <c r="AD143" i="7"/>
  <c r="AC143" i="7"/>
  <c r="AE13" i="7"/>
  <c r="AC13" i="7"/>
  <c r="AC10" i="5" s="1"/>
  <c r="AD13" i="7"/>
  <c r="AD11" i="7"/>
  <c r="AA10" i="7"/>
  <c r="AA11" i="4"/>
  <c r="AA10" i="5"/>
  <c r="I19" i="5"/>
  <c r="I18" i="5"/>
  <c r="T20" i="5"/>
  <c r="AA20" i="5"/>
  <c r="S20" i="5"/>
  <c r="O20" i="5"/>
  <c r="G20" i="5"/>
  <c r="V10" i="5"/>
  <c r="AF10" i="5"/>
  <c r="X10" i="5"/>
  <c r="V11" i="4"/>
  <c r="V20" i="5"/>
  <c r="X20" i="5"/>
  <c r="Q18" i="5"/>
  <c r="U18" i="5"/>
  <c r="Y18" i="5"/>
  <c r="AG18" i="5"/>
  <c r="Q19" i="5"/>
  <c r="U19" i="5"/>
  <c r="Y19" i="5"/>
  <c r="AG19" i="5"/>
  <c r="AF11" i="4"/>
  <c r="H11" i="5"/>
  <c r="H11" i="4"/>
  <c r="H10" i="7"/>
  <c r="H9" i="7" s="1"/>
  <c r="Z11" i="4"/>
  <c r="K11" i="4"/>
  <c r="K20" i="5"/>
  <c r="B40" i="5"/>
  <c r="B41" i="5"/>
  <c r="B42" i="5" s="1"/>
  <c r="AG20" i="5"/>
  <c r="Y20" i="5"/>
  <c r="G99" i="4"/>
  <c r="R81" i="4"/>
  <c r="Q81" i="4"/>
  <c r="H81" i="4"/>
  <c r="AG81" i="4"/>
  <c r="F57" i="4"/>
  <c r="AF10" i="7"/>
  <c r="AF9" i="7" s="1"/>
  <c r="T11" i="4"/>
  <c r="O9" i="7"/>
  <c r="AD14" i="4"/>
  <c r="AE14" i="4"/>
  <c r="AE13" i="4" s="1"/>
  <c r="AC14" i="4"/>
  <c r="AD11" i="4"/>
  <c r="X25" i="4"/>
  <c r="H25" i="4"/>
  <c r="F25" i="4"/>
  <c r="U25" i="4"/>
  <c r="G25" i="4"/>
  <c r="G9" i="7"/>
  <c r="Y9" i="7"/>
  <c r="I9" i="7"/>
  <c r="AE11" i="4" l="1"/>
  <c r="AA99" i="4"/>
  <c r="AE10" i="5"/>
  <c r="AE144" i="7"/>
  <c r="V64" i="7"/>
  <c r="Q32" i="7"/>
  <c r="F64" i="7"/>
  <c r="G132" i="7"/>
  <c r="R99" i="4"/>
  <c r="AD144" i="7"/>
  <c r="R64" i="7"/>
  <c r="AA32" i="7"/>
  <c r="AG99" i="4"/>
  <c r="AH75" i="7"/>
  <c r="AI75" i="7" s="1"/>
  <c r="K64" i="7"/>
  <c r="AG32" i="7"/>
  <c r="S32" i="7"/>
  <c r="T9" i="7"/>
  <c r="K99" i="4"/>
  <c r="AF39" i="7"/>
  <c r="AA92" i="7"/>
  <c r="V122" i="7"/>
  <c r="AF127" i="7"/>
  <c r="O25" i="4"/>
  <c r="W62" i="5"/>
  <c r="O11" i="7"/>
  <c r="W10" i="7"/>
  <c r="W9" i="7" s="1"/>
  <c r="W11" i="4"/>
  <c r="G43" i="7"/>
  <c r="K43" i="7"/>
  <c r="T43" i="7"/>
  <c r="F81" i="7"/>
  <c r="J91" i="7"/>
  <c r="G126" i="7"/>
  <c r="N137" i="7"/>
  <c r="M142" i="7"/>
  <c r="AB45" i="4"/>
  <c r="L45" i="4"/>
  <c r="AD45" i="4"/>
  <c r="AE133" i="4"/>
  <c r="J133" i="4"/>
  <c r="AC118" i="7"/>
  <c r="M118" i="7"/>
  <c r="N118" i="7"/>
  <c r="M116" i="7"/>
  <c r="I116" i="7"/>
  <c r="AC62" i="4"/>
  <c r="M62" i="4"/>
  <c r="AE99" i="7"/>
  <c r="M37" i="7"/>
  <c r="AB35" i="7"/>
  <c r="Z51" i="7"/>
  <c r="R51" i="7"/>
  <c r="X52" i="7"/>
  <c r="I54" i="7"/>
  <c r="N53" i="7"/>
  <c r="L63" i="7"/>
  <c r="AD55" i="7"/>
  <c r="AC61" i="7"/>
  <c r="AD75" i="7"/>
  <c r="AD73" i="7"/>
  <c r="AB91" i="7"/>
  <c r="T91" i="7"/>
  <c r="AB90" i="7"/>
  <c r="J100" i="7"/>
  <c r="N112" i="7"/>
  <c r="N108" i="7"/>
  <c r="J105" i="7"/>
  <c r="J111" i="7"/>
  <c r="J106" i="7"/>
  <c r="F9" i="7"/>
  <c r="S92" i="7"/>
  <c r="W92" i="7"/>
  <c r="S102" i="7"/>
  <c r="F113" i="7"/>
  <c r="S127" i="7"/>
  <c r="R139" i="7"/>
  <c r="F41" i="4"/>
  <c r="I135" i="7"/>
  <c r="AH70" i="5"/>
  <c r="AI70" i="5" s="1"/>
  <c r="O11" i="4"/>
  <c r="H67" i="7"/>
  <c r="AC131" i="7"/>
  <c r="I131" i="7"/>
  <c r="AB44" i="4"/>
  <c r="L44" i="4"/>
  <c r="J102" i="4"/>
  <c r="I119" i="7"/>
  <c r="AE81" i="7"/>
  <c r="N33" i="4"/>
  <c r="AB33" i="4"/>
  <c r="J33" i="4"/>
  <c r="N35" i="7"/>
  <c r="X51" i="7"/>
  <c r="P51" i="7"/>
  <c r="T52" i="7"/>
  <c r="I52" i="7"/>
  <c r="M52" i="7"/>
  <c r="AB63" i="7"/>
  <c r="AD51" i="7"/>
  <c r="N67" i="7"/>
  <c r="J68" i="7"/>
  <c r="M68" i="7"/>
  <c r="N73" i="7"/>
  <c r="AC75" i="7"/>
  <c r="AD72" i="7"/>
  <c r="L80" i="7"/>
  <c r="N101" i="7"/>
  <c r="M106" i="7"/>
  <c r="M110" i="7"/>
  <c r="M105" i="7"/>
  <c r="I112" i="7"/>
  <c r="I109" i="7"/>
  <c r="I105" i="7"/>
  <c r="M107" i="7"/>
  <c r="K81" i="7"/>
  <c r="R81" i="7"/>
  <c r="O92" i="7"/>
  <c r="Q113" i="7"/>
  <c r="T127" i="7"/>
  <c r="Y127" i="7"/>
  <c r="O132" i="7"/>
  <c r="W81" i="4"/>
  <c r="F62" i="5"/>
  <c r="K10" i="7"/>
  <c r="I130" i="7"/>
  <c r="M130" i="7"/>
  <c r="N130" i="7"/>
  <c r="F85" i="7"/>
  <c r="G100" i="7"/>
  <c r="N144" i="7"/>
  <c r="M144" i="7"/>
  <c r="L11" i="5"/>
  <c r="AD32" i="7"/>
  <c r="AD81" i="7"/>
  <c r="AC32" i="4"/>
  <c r="M32" i="4"/>
  <c r="AE38" i="7"/>
  <c r="V51" i="7"/>
  <c r="K51" i="7"/>
  <c r="P52" i="7"/>
  <c r="I51" i="7"/>
  <c r="M51" i="7"/>
  <c r="AF55" i="7"/>
  <c r="AB52" i="7"/>
  <c r="G37" i="7"/>
  <c r="AB56" i="7"/>
  <c r="AE63" i="7"/>
  <c r="AE67" i="7"/>
  <c r="N85" i="7"/>
  <c r="L91" i="7"/>
  <c r="N100" i="7"/>
  <c r="AB119" i="7"/>
  <c r="T121" i="7"/>
  <c r="AB126" i="7"/>
  <c r="AB135" i="7"/>
  <c r="H137" i="7"/>
  <c r="AB144" i="7"/>
  <c r="U92" i="7"/>
  <c r="X102" i="7"/>
  <c r="AG102" i="7"/>
  <c r="H113" i="7"/>
  <c r="Q127" i="7"/>
  <c r="AD125" i="7"/>
  <c r="I125" i="7"/>
  <c r="N125" i="7"/>
  <c r="P41" i="4"/>
  <c r="J145" i="7"/>
  <c r="N145" i="7"/>
  <c r="N46" i="4"/>
  <c r="AD46" i="4"/>
  <c r="J46" i="4"/>
  <c r="I117" i="7"/>
  <c r="L117" i="7"/>
  <c r="AB121" i="7"/>
  <c r="J121" i="7"/>
  <c r="AC35" i="7"/>
  <c r="L43" i="7"/>
  <c r="AG51" i="7"/>
  <c r="T51" i="7"/>
  <c r="AF52" i="7"/>
  <c r="I56" i="7"/>
  <c r="M55" i="7"/>
  <c r="I62" i="7"/>
  <c r="AB55" i="7"/>
  <c r="AD62" i="7"/>
  <c r="AE101" i="7"/>
  <c r="U151" i="7"/>
  <c r="AF150" i="7"/>
  <c r="T150" i="7"/>
  <c r="L150" i="7"/>
  <c r="Q149" i="7"/>
  <c r="AC150" i="7"/>
  <c r="AD19" i="5"/>
  <c r="N17" i="5"/>
  <c r="J32" i="5"/>
  <c r="J25" i="5"/>
  <c r="N32" i="5"/>
  <c r="L30" i="5"/>
  <c r="L27" i="5"/>
  <c r="M24" i="5"/>
  <c r="AC31" i="5"/>
  <c r="AC29" i="5"/>
  <c r="AC27" i="5"/>
  <c r="AC25" i="5"/>
  <c r="J28" i="5"/>
  <c r="I42" i="5"/>
  <c r="M48" i="5"/>
  <c r="M43" i="5"/>
  <c r="L37" i="5"/>
  <c r="M36" i="5"/>
  <c r="J61" i="5"/>
  <c r="L56" i="5"/>
  <c r="N58" i="5"/>
  <c r="AC66" i="5"/>
  <c r="M28" i="7"/>
  <c r="N20" i="4"/>
  <c r="AB23" i="4"/>
  <c r="AB21" i="4"/>
  <c r="AB19" i="4"/>
  <c r="AE18" i="4"/>
  <c r="J38" i="4"/>
  <c r="L55" i="4"/>
  <c r="AC53" i="4"/>
  <c r="I78" i="4"/>
  <c r="J68" i="4"/>
  <c r="N79" i="4"/>
  <c r="M69" i="4"/>
  <c r="M60" i="4"/>
  <c r="AD69" i="4"/>
  <c r="AD65" i="4"/>
  <c r="AC61" i="4"/>
  <c r="M75" i="4"/>
  <c r="M96" i="4"/>
  <c r="I107" i="4"/>
  <c r="Q151" i="7"/>
  <c r="Y150" i="7"/>
  <c r="I150" i="7"/>
  <c r="M149" i="7"/>
  <c r="AB150" i="7"/>
  <c r="M18" i="5"/>
  <c r="I32" i="5"/>
  <c r="I24" i="5"/>
  <c r="N31" i="5"/>
  <c r="N28" i="5"/>
  <c r="N25" i="5"/>
  <c r="AD32" i="5"/>
  <c r="AD30" i="5"/>
  <c r="AD28" i="5"/>
  <c r="AD26" i="5"/>
  <c r="AD24" i="5"/>
  <c r="N29" i="5"/>
  <c r="I38" i="5"/>
  <c r="L47" i="5"/>
  <c r="M41" i="5"/>
  <c r="AC39" i="5"/>
  <c r="I39" i="5"/>
  <c r="J53" i="5"/>
  <c r="N53" i="5"/>
  <c r="J66" i="5"/>
  <c r="I18" i="7"/>
  <c r="J19" i="4"/>
  <c r="N22" i="4"/>
  <c r="L20" i="4"/>
  <c r="AD22" i="4"/>
  <c r="AD20" i="4"/>
  <c r="AB24" i="4"/>
  <c r="AE40" i="4"/>
  <c r="M52" i="4"/>
  <c r="AB52" i="4"/>
  <c r="I76" i="4"/>
  <c r="I66" i="4"/>
  <c r="N76" i="4"/>
  <c r="M67" i="4"/>
  <c r="AE79" i="4"/>
  <c r="AD68" i="4"/>
  <c r="AD64" i="4"/>
  <c r="J74" i="4"/>
  <c r="J95" i="4"/>
  <c r="M93" i="4"/>
  <c r="AB123" i="4"/>
  <c r="M151" i="7"/>
  <c r="X150" i="7"/>
  <c r="P150" i="7"/>
  <c r="Y149" i="7"/>
  <c r="AC151" i="7"/>
  <c r="AD18" i="5"/>
  <c r="J30" i="5"/>
  <c r="I27" i="5"/>
  <c r="M31" i="5"/>
  <c r="M28" i="5"/>
  <c r="M25" i="5"/>
  <c r="AC32" i="5"/>
  <c r="AC30" i="5"/>
  <c r="AC28" i="5"/>
  <c r="AC26" i="5"/>
  <c r="N23" i="5"/>
  <c r="I37" i="5"/>
  <c r="M46" i="5"/>
  <c r="L40" i="5"/>
  <c r="AC38" i="5"/>
  <c r="I46" i="5"/>
  <c r="L61" i="5"/>
  <c r="AD53" i="5"/>
  <c r="N66" i="5"/>
  <c r="I19" i="7"/>
  <c r="J18" i="4"/>
  <c r="L22" i="4"/>
  <c r="L19" i="4"/>
  <c r="AB22" i="4"/>
  <c r="AB20" i="4"/>
  <c r="N23" i="4"/>
  <c r="AE39" i="4"/>
  <c r="AC55" i="4"/>
  <c r="AC56" i="4"/>
  <c r="J73" i="4"/>
  <c r="I63" i="4"/>
  <c r="M74" i="4"/>
  <c r="M64" i="4"/>
  <c r="AE75" i="4"/>
  <c r="AD67" i="4"/>
  <c r="AC63" i="4"/>
  <c r="N69" i="4"/>
  <c r="J91" i="4"/>
  <c r="N88" i="4"/>
  <c r="N91" i="4"/>
  <c r="I151" i="7"/>
  <c r="U150" i="7"/>
  <c r="AB151" i="7"/>
  <c r="AH50" i="5"/>
  <c r="AH68" i="5"/>
  <c r="AD17" i="5"/>
  <c r="J26" i="5"/>
  <c r="J29" i="5"/>
  <c r="N30" i="5"/>
  <c r="N27" i="5"/>
  <c r="N24" i="5"/>
  <c r="AD31" i="5"/>
  <c r="AD29" i="5"/>
  <c r="AD27" i="5"/>
  <c r="AD25" i="5"/>
  <c r="J27" i="5"/>
  <c r="I43" i="5"/>
  <c r="I36" i="5"/>
  <c r="M44" i="5"/>
  <c r="M38" i="5"/>
  <c r="L44" i="5"/>
  <c r="I45" i="5"/>
  <c r="L57" i="5"/>
  <c r="J60" i="5"/>
  <c r="M65" i="5"/>
  <c r="AB11" i="4"/>
  <c r="J27" i="7"/>
  <c r="AC102" i="4"/>
  <c r="N10" i="5"/>
  <c r="L24" i="4"/>
  <c r="N21" i="4"/>
  <c r="AD23" i="4"/>
  <c r="AD21" i="4"/>
  <c r="AD19" i="4"/>
  <c r="N40" i="4"/>
  <c r="AC54" i="4"/>
  <c r="I80" i="4"/>
  <c r="J70" i="4"/>
  <c r="J61" i="4"/>
  <c r="M72" i="4"/>
  <c r="AE71" i="4"/>
  <c r="AD66" i="4"/>
  <c r="J64" i="4"/>
  <c r="J85" i="4"/>
  <c r="AD10" i="7"/>
  <c r="AD9" i="7" s="1"/>
  <c r="AD13" i="4"/>
  <c r="AD10" i="5"/>
  <c r="B43" i="5"/>
  <c r="B44" i="5" s="1"/>
  <c r="B45" i="5" s="1"/>
  <c r="B46" i="5" s="1"/>
  <c r="B47" i="5" s="1"/>
  <c r="B48" i="5" s="1"/>
  <c r="I132" i="7"/>
  <c r="X39" i="7"/>
  <c r="P113" i="7"/>
  <c r="F39" i="7"/>
  <c r="Q92" i="7"/>
  <c r="G102" i="7"/>
  <c r="AG57" i="4"/>
  <c r="X113" i="7"/>
  <c r="X146" i="7"/>
  <c r="W127" i="4"/>
  <c r="G127" i="4"/>
  <c r="U57" i="4"/>
  <c r="P127" i="4"/>
  <c r="K127" i="4"/>
  <c r="H116" i="4"/>
  <c r="R62" i="5"/>
  <c r="Z62" i="5"/>
  <c r="S11" i="5"/>
  <c r="S10" i="5"/>
  <c r="F81" i="4"/>
  <c r="AB136" i="7"/>
  <c r="AD136" i="7"/>
  <c r="N136" i="7"/>
  <c r="AC136" i="7"/>
  <c r="AE136" i="7"/>
  <c r="I136" i="7"/>
  <c r="L136" i="7"/>
  <c r="Q13" i="4"/>
  <c r="F13" i="4"/>
  <c r="H13" i="4"/>
  <c r="AG13" i="4"/>
  <c r="X13" i="4"/>
  <c r="I13" i="4"/>
  <c r="W13" i="4"/>
  <c r="Y13" i="4"/>
  <c r="R13" i="4"/>
  <c r="S13" i="4"/>
  <c r="P11" i="4"/>
  <c r="P13" i="4"/>
  <c r="AD42" i="7"/>
  <c r="I42" i="7"/>
  <c r="AE42" i="7"/>
  <c r="N42" i="7"/>
  <c r="AB42" i="7"/>
  <c r="M42" i="7"/>
  <c r="L42" i="7"/>
  <c r="J42" i="7"/>
  <c r="AD103" i="4"/>
  <c r="M103" i="4"/>
  <c r="AE103" i="4"/>
  <c r="I103" i="4"/>
  <c r="AB103" i="4"/>
  <c r="N103" i="4"/>
  <c r="J103" i="4"/>
  <c r="AC103" i="4"/>
  <c r="L103" i="4"/>
  <c r="AC120" i="7"/>
  <c r="N120" i="7"/>
  <c r="AD120" i="7"/>
  <c r="I120" i="7"/>
  <c r="AE120" i="7"/>
  <c r="L120" i="7"/>
  <c r="J120" i="7"/>
  <c r="O120" i="7"/>
  <c r="AE32" i="7"/>
  <c r="E39" i="7"/>
  <c r="I81" i="7"/>
  <c r="AE84" i="7"/>
  <c r="AD110" i="7"/>
  <c r="W26" i="5"/>
  <c r="W25" i="5"/>
  <c r="W30" i="5"/>
  <c r="W28" i="5"/>
  <c r="W23" i="5"/>
  <c r="K26" i="5"/>
  <c r="K32" i="5"/>
  <c r="K31" i="5"/>
  <c r="K24" i="5"/>
  <c r="V36" i="5"/>
  <c r="V42" i="5"/>
  <c r="V39" i="5"/>
  <c r="V43" i="5"/>
  <c r="V40" i="5"/>
  <c r="V37" i="5"/>
  <c r="V44" i="5"/>
  <c r="V41" i="5"/>
  <c r="J48" i="5"/>
  <c r="J36" i="5"/>
  <c r="J38" i="5"/>
  <c r="J45" i="5"/>
  <c r="J40" i="5"/>
  <c r="J39" i="5"/>
  <c r="J46" i="5"/>
  <c r="AH34" i="5"/>
  <c r="J42" i="5"/>
  <c r="J37" i="5"/>
  <c r="J43" i="5"/>
  <c r="AC52" i="5"/>
  <c r="AC53" i="5"/>
  <c r="M61" i="5"/>
  <c r="M57" i="5"/>
  <c r="M54" i="5"/>
  <c r="M58" i="5"/>
  <c r="M60" i="5"/>
  <c r="M56" i="5"/>
  <c r="M53" i="5"/>
  <c r="AB65" i="5"/>
  <c r="AB66" i="5"/>
  <c r="H66" i="5"/>
  <c r="AH63" i="5"/>
  <c r="N33" i="5"/>
  <c r="AD48" i="5"/>
  <c r="AC58" i="5"/>
  <c r="AB17" i="7"/>
  <c r="AB21" i="7"/>
  <c r="AB25" i="7"/>
  <c r="AB29" i="7"/>
  <c r="AB18" i="7"/>
  <c r="AB22" i="7"/>
  <c r="AB26" i="7"/>
  <c r="AB30" i="7"/>
  <c r="AB19" i="7"/>
  <c r="AB23" i="7"/>
  <c r="AB27" i="7"/>
  <c r="AB31" i="7"/>
  <c r="L30" i="7"/>
  <c r="L17" i="7"/>
  <c r="L21" i="7"/>
  <c r="L25" i="7"/>
  <c r="L29" i="7"/>
  <c r="L20" i="7"/>
  <c r="L24" i="7"/>
  <c r="L28" i="7"/>
  <c r="L19" i="7"/>
  <c r="L23" i="7"/>
  <c r="L27" i="7"/>
  <c r="Q9" i="7"/>
  <c r="W25" i="4"/>
  <c r="Z25" i="4"/>
  <c r="T25" i="4"/>
  <c r="AE10" i="7"/>
  <c r="AE9" i="7" s="1"/>
  <c r="AC10" i="7"/>
  <c r="AC9" i="7" s="1"/>
  <c r="AG9" i="7"/>
  <c r="X81" i="4"/>
  <c r="O81" i="4"/>
  <c r="K81" i="4"/>
  <c r="T99" i="4"/>
  <c r="Y99" i="4"/>
  <c r="U99" i="4"/>
  <c r="V99" i="4"/>
  <c r="I20" i="5"/>
  <c r="U20" i="5"/>
  <c r="P20" i="5"/>
  <c r="W20" i="5"/>
  <c r="AC11" i="7"/>
  <c r="AE11" i="7"/>
  <c r="AE145" i="7"/>
  <c r="AC142" i="7"/>
  <c r="AE112" i="7"/>
  <c r="AE106" i="7"/>
  <c r="AE107" i="7"/>
  <c r="AE108" i="7"/>
  <c r="AE109" i="7"/>
  <c r="AE110" i="7"/>
  <c r="AE111" i="7"/>
  <c r="AE105" i="7"/>
  <c r="AE69" i="7"/>
  <c r="Z69" i="7"/>
  <c r="L76" i="7"/>
  <c r="M81" i="7"/>
  <c r="AD127" i="7"/>
  <c r="N32" i="7"/>
  <c r="Y32" i="7"/>
  <c r="W32" i="7"/>
  <c r="K27" i="5"/>
  <c r="K29" i="5"/>
  <c r="H26" i="7"/>
  <c r="T26" i="7"/>
  <c r="AF26" i="7"/>
  <c r="P28" i="7"/>
  <c r="P29" i="7"/>
  <c r="X29" i="7"/>
  <c r="T17" i="7"/>
  <c r="H20" i="7"/>
  <c r="H18" i="7"/>
  <c r="T20" i="7"/>
  <c r="AF20" i="7"/>
  <c r="P22" i="7"/>
  <c r="X22" i="7"/>
  <c r="H24" i="7"/>
  <c r="T24" i="7"/>
  <c r="AF30" i="7"/>
  <c r="AF92" i="7"/>
  <c r="H99" i="4"/>
  <c r="AF99" i="4"/>
  <c r="S39" i="7"/>
  <c r="R36" i="7"/>
  <c r="AA36" i="7"/>
  <c r="V36" i="7"/>
  <c r="G42" i="7"/>
  <c r="Q42" i="7"/>
  <c r="U42" i="7"/>
  <c r="Y42" i="7"/>
  <c r="AG42" i="7"/>
  <c r="H42" i="7"/>
  <c r="P42" i="7"/>
  <c r="T42" i="7"/>
  <c r="X42" i="7"/>
  <c r="AF42" i="7"/>
  <c r="F57" i="7"/>
  <c r="Q64" i="7"/>
  <c r="U64" i="7"/>
  <c r="Y64" i="7"/>
  <c r="AG64" i="7"/>
  <c r="G64" i="7"/>
  <c r="P69" i="7"/>
  <c r="U69" i="7"/>
  <c r="Y69" i="7"/>
  <c r="AG69" i="7"/>
  <c r="V76" i="7"/>
  <c r="O76" i="7"/>
  <c r="U76" i="7"/>
  <c r="AA76" i="7"/>
  <c r="S84" i="7"/>
  <c r="AF84" i="7"/>
  <c r="F84" i="7"/>
  <c r="P84" i="7"/>
  <c r="X84" i="7"/>
  <c r="H92" i="7"/>
  <c r="P92" i="7"/>
  <c r="T92" i="7"/>
  <c r="X92" i="7"/>
  <c r="AG92" i="7"/>
  <c r="P120" i="7"/>
  <c r="X120" i="7"/>
  <c r="F120" i="7"/>
  <c r="O122" i="7"/>
  <c r="S122" i="7"/>
  <c r="AA122" i="7"/>
  <c r="H120" i="7"/>
  <c r="U120" i="7"/>
  <c r="AG120" i="7"/>
  <c r="K132" i="7"/>
  <c r="R132" i="7"/>
  <c r="V132" i="7"/>
  <c r="Z132" i="7"/>
  <c r="AG132" i="7"/>
  <c r="T136" i="7"/>
  <c r="AF136" i="7"/>
  <c r="O136" i="7"/>
  <c r="W136" i="7"/>
  <c r="K146" i="7"/>
  <c r="Q146" i="7"/>
  <c r="U146" i="7"/>
  <c r="Y146" i="7"/>
  <c r="AG146" i="7"/>
  <c r="P35" i="4"/>
  <c r="X35" i="4"/>
  <c r="X131" i="4"/>
  <c r="P131" i="4"/>
  <c r="AA131" i="4"/>
  <c r="S131" i="4"/>
  <c r="G131" i="4"/>
  <c r="Z103" i="4"/>
  <c r="P103" i="4"/>
  <c r="AA103" i="4"/>
  <c r="Q103" i="4"/>
  <c r="S103" i="4"/>
  <c r="AA47" i="4"/>
  <c r="S47" i="4"/>
  <c r="P47" i="4"/>
  <c r="V47" i="4"/>
  <c r="AA57" i="4"/>
  <c r="Q57" i="4"/>
  <c r="O57" i="4"/>
  <c r="O35" i="4"/>
  <c r="W35" i="4"/>
  <c r="U134" i="4"/>
  <c r="Q134" i="4"/>
  <c r="Z134" i="4"/>
  <c r="R134" i="4"/>
  <c r="AG48" i="4"/>
  <c r="P48" i="4"/>
  <c r="X48" i="4"/>
  <c r="H48" i="4"/>
  <c r="U48" i="4"/>
  <c r="H127" i="4"/>
  <c r="V57" i="4"/>
  <c r="T57" i="4"/>
  <c r="K57" i="4"/>
  <c r="H57" i="4"/>
  <c r="F131" i="4"/>
  <c r="F134" i="4" s="1"/>
  <c r="S116" i="4"/>
  <c r="AG116" i="4"/>
  <c r="T116" i="4"/>
  <c r="Q116" i="4"/>
  <c r="V48" i="5"/>
  <c r="AF33" i="5"/>
  <c r="S24" i="5"/>
  <c r="H33" i="5"/>
  <c r="O26" i="5"/>
  <c r="X33" i="5"/>
  <c r="G49" i="5"/>
  <c r="O49" i="5"/>
  <c r="Y49" i="5"/>
  <c r="T62" i="5"/>
  <c r="X62" i="5"/>
  <c r="X65" i="5"/>
  <c r="O27" i="5"/>
  <c r="H49" i="5"/>
  <c r="K49" i="5"/>
  <c r="R38" i="5"/>
  <c r="V45" i="5"/>
  <c r="G62" i="5"/>
  <c r="U61" i="5"/>
  <c r="AA62" i="5"/>
  <c r="AG60" i="5"/>
  <c r="F76" i="7"/>
  <c r="M13" i="4"/>
  <c r="P10" i="7"/>
  <c r="P9" i="7" s="1"/>
  <c r="AC60" i="7"/>
  <c r="AB60" i="7"/>
  <c r="M60" i="7"/>
  <c r="I60" i="7"/>
  <c r="E64" i="7"/>
  <c r="AD60" i="7"/>
  <c r="L60" i="7"/>
  <c r="J60" i="7"/>
  <c r="AE60" i="7"/>
  <c r="K13" i="4"/>
  <c r="O11" i="5"/>
  <c r="V11" i="5"/>
  <c r="R10" i="5"/>
  <c r="AF13" i="4"/>
  <c r="U13" i="4"/>
  <c r="K41" i="4"/>
  <c r="T41" i="4"/>
  <c r="F99" i="4"/>
  <c r="F27" i="5"/>
  <c r="F25" i="5"/>
  <c r="AH21" i="5"/>
  <c r="F28" i="5"/>
  <c r="F23" i="5"/>
  <c r="U33" i="5"/>
  <c r="AD61" i="7"/>
  <c r="N61" i="7"/>
  <c r="AE61" i="7"/>
  <c r="AB61" i="7"/>
  <c r="L61" i="7"/>
  <c r="I61" i="7"/>
  <c r="K76" i="7"/>
  <c r="S76" i="7"/>
  <c r="X76" i="7"/>
  <c r="O81" i="7"/>
  <c r="AG81" i="7"/>
  <c r="Y113" i="7"/>
  <c r="E146" i="7"/>
  <c r="H10" i="5"/>
  <c r="AC121" i="7"/>
  <c r="AB28" i="7"/>
  <c r="L36" i="7"/>
  <c r="L26" i="7"/>
  <c r="AC36" i="7"/>
  <c r="X57" i="7"/>
  <c r="P57" i="7"/>
  <c r="J61" i="7"/>
  <c r="N60" i="7"/>
  <c r="I84" i="7"/>
  <c r="AD109" i="7"/>
  <c r="AD105" i="7"/>
  <c r="AB120" i="7"/>
  <c r="AE138" i="7"/>
  <c r="J18" i="5"/>
  <c r="J19" i="5"/>
  <c r="N19" i="5"/>
  <c r="J11" i="4"/>
  <c r="J41" i="5"/>
  <c r="AD47" i="5"/>
  <c r="AD43" i="5"/>
  <c r="AC61" i="5"/>
  <c r="AC57" i="5"/>
  <c r="N11" i="4"/>
  <c r="U35" i="4"/>
  <c r="AE78" i="4"/>
  <c r="AE74" i="4"/>
  <c r="Y92" i="7"/>
  <c r="W102" i="7"/>
  <c r="U113" i="7"/>
  <c r="W127" i="7"/>
  <c r="V35" i="4"/>
  <c r="G35" i="4"/>
  <c r="P116" i="4"/>
  <c r="Z116" i="4"/>
  <c r="X49" i="5"/>
  <c r="AA113" i="7"/>
  <c r="AE47" i="4"/>
  <c r="I47" i="4"/>
  <c r="AB47" i="4"/>
  <c r="M47" i="4"/>
  <c r="J47" i="4"/>
  <c r="N47" i="4"/>
  <c r="AC47" i="4"/>
  <c r="L47" i="4"/>
  <c r="W11" i="5"/>
  <c r="P11" i="5"/>
  <c r="Z11" i="5"/>
  <c r="Y11" i="5"/>
  <c r="F11" i="5"/>
  <c r="AF11" i="5"/>
  <c r="E10" i="5"/>
  <c r="M11" i="5"/>
  <c r="AE24" i="5"/>
  <c r="AE25" i="5"/>
  <c r="AE26" i="5"/>
  <c r="AE27" i="5"/>
  <c r="AE28" i="5"/>
  <c r="AE29" i="5"/>
  <c r="AE30" i="5"/>
  <c r="AE31" i="5"/>
  <c r="AE32" i="5"/>
  <c r="S30" i="5"/>
  <c r="S28" i="5"/>
  <c r="S26" i="5"/>
  <c r="S27" i="5"/>
  <c r="S25" i="5"/>
  <c r="G27" i="5"/>
  <c r="G26" i="5"/>
  <c r="G31" i="5"/>
  <c r="G25" i="5"/>
  <c r="G30" i="5"/>
  <c r="G29" i="5"/>
  <c r="Z38" i="5"/>
  <c r="Z41" i="5"/>
  <c r="Z42" i="5"/>
  <c r="Z37" i="5"/>
  <c r="Z43" i="5"/>
  <c r="Z46" i="5"/>
  <c r="Z39" i="5"/>
  <c r="Z44" i="5"/>
  <c r="N37" i="5"/>
  <c r="N38" i="5"/>
  <c r="N41" i="5"/>
  <c r="N44" i="5"/>
  <c r="N48" i="5"/>
  <c r="N40" i="5"/>
  <c r="N47" i="5"/>
  <c r="N36" i="5"/>
  <c r="N43" i="5"/>
  <c r="N46" i="5"/>
  <c r="Y55" i="5"/>
  <c r="Y52" i="5"/>
  <c r="Y59" i="5"/>
  <c r="Y56" i="5"/>
  <c r="Y61" i="5"/>
  <c r="Y58" i="5"/>
  <c r="Y54" i="5"/>
  <c r="Q58" i="5"/>
  <c r="Q57" i="5"/>
  <c r="Q54" i="5"/>
  <c r="Q59" i="5"/>
  <c r="Q61" i="5"/>
  <c r="Q55" i="5"/>
  <c r="Q60" i="5"/>
  <c r="AF65" i="5"/>
  <c r="AF66" i="5"/>
  <c r="AD44" i="5"/>
  <c r="AD40" i="5"/>
  <c r="M55" i="5"/>
  <c r="AC54" i="5"/>
  <c r="I59" i="5"/>
  <c r="J104" i="4"/>
  <c r="X9" i="7"/>
  <c r="L9" i="7"/>
  <c r="Q25" i="4"/>
  <c r="Y25" i="4"/>
  <c r="V25" i="4"/>
  <c r="K25" i="4"/>
  <c r="P25" i="4"/>
  <c r="AC11" i="4"/>
  <c r="AC13" i="4"/>
  <c r="T81" i="4"/>
  <c r="AA81" i="4"/>
  <c r="Z81" i="4"/>
  <c r="X99" i="4"/>
  <c r="S99" i="4"/>
  <c r="Q99" i="4"/>
  <c r="Q20" i="5"/>
  <c r="R20" i="5"/>
  <c r="AF20" i="5"/>
  <c r="AA9" i="7"/>
  <c r="K9" i="7"/>
  <c r="AH73" i="7"/>
  <c r="AI73" i="7" s="1"/>
  <c r="X64" i="7"/>
  <c r="H64" i="7"/>
  <c r="O69" i="7"/>
  <c r="M76" i="7"/>
  <c r="Z32" i="7"/>
  <c r="O32" i="7"/>
  <c r="K28" i="5"/>
  <c r="K30" i="5"/>
  <c r="H17" i="7"/>
  <c r="V32" i="7"/>
  <c r="P25" i="7"/>
  <c r="X25" i="7"/>
  <c r="H27" i="7"/>
  <c r="T27" i="7"/>
  <c r="AF27" i="7"/>
  <c r="AF28" i="7"/>
  <c r="P30" i="7"/>
  <c r="F32" i="7"/>
  <c r="X18" i="7"/>
  <c r="H21" i="7"/>
  <c r="T21" i="7"/>
  <c r="AF21" i="7"/>
  <c r="P23" i="7"/>
  <c r="X23" i="7"/>
  <c r="H31" i="7"/>
  <c r="T31" i="7"/>
  <c r="AF31" i="7"/>
  <c r="K36" i="7"/>
  <c r="T36" i="7"/>
  <c r="P39" i="7"/>
  <c r="H36" i="7"/>
  <c r="G84" i="7"/>
  <c r="U84" i="7"/>
  <c r="R84" i="7"/>
  <c r="Z84" i="7"/>
  <c r="T102" i="7"/>
  <c r="AF102" i="7"/>
  <c r="O102" i="7"/>
  <c r="Q102" i="7"/>
  <c r="U102" i="7"/>
  <c r="Y102" i="7"/>
  <c r="F102" i="7"/>
  <c r="O113" i="7"/>
  <c r="S113" i="7"/>
  <c r="W113" i="7"/>
  <c r="AF113" i="7"/>
  <c r="H122" i="7"/>
  <c r="AG122" i="7"/>
  <c r="R120" i="7"/>
  <c r="Z120" i="7"/>
  <c r="K120" i="7"/>
  <c r="W120" i="7"/>
  <c r="P127" i="7"/>
  <c r="X127" i="7"/>
  <c r="S132" i="7"/>
  <c r="U139" i="7"/>
  <c r="Z139" i="7"/>
  <c r="K136" i="7"/>
  <c r="V136" i="7"/>
  <c r="F136" i="7"/>
  <c r="AG139" i="7"/>
  <c r="Q136" i="7"/>
  <c r="Y136" i="7"/>
  <c r="V146" i="7"/>
  <c r="Z146" i="7"/>
  <c r="R35" i="4"/>
  <c r="Z35" i="4"/>
  <c r="S81" i="4"/>
  <c r="Y81" i="4"/>
  <c r="V131" i="4"/>
  <c r="K131" i="4"/>
  <c r="Y131" i="4"/>
  <c r="X103" i="4"/>
  <c r="K103" i="4"/>
  <c r="Y103" i="4"/>
  <c r="O103" i="4"/>
  <c r="Y47" i="4"/>
  <c r="Q47" i="4"/>
  <c r="AF47" i="4"/>
  <c r="T47" i="4"/>
  <c r="G57" i="4"/>
  <c r="W41" i="4"/>
  <c r="AG25" i="4"/>
  <c r="AF127" i="4"/>
  <c r="V127" i="4"/>
  <c r="T127" i="4"/>
  <c r="X57" i="4"/>
  <c r="P57" i="4"/>
  <c r="Z41" i="4"/>
  <c r="X41" i="4"/>
  <c r="K116" i="4"/>
  <c r="R116" i="4"/>
  <c r="X116" i="4"/>
  <c r="AF116" i="4"/>
  <c r="AA116" i="4"/>
  <c r="Z47" i="5"/>
  <c r="F49" i="5"/>
  <c r="K25" i="5"/>
  <c r="O29" i="5"/>
  <c r="W29" i="5"/>
  <c r="W31" i="5"/>
  <c r="S32" i="5"/>
  <c r="Q49" i="5"/>
  <c r="S49" i="5"/>
  <c r="AG49" i="5"/>
  <c r="H62" i="5"/>
  <c r="K62" i="5"/>
  <c r="P62" i="5"/>
  <c r="V62" i="5"/>
  <c r="T65" i="5"/>
  <c r="AG33" i="5"/>
  <c r="V46" i="5"/>
  <c r="Q52" i="5"/>
  <c r="R11" i="5"/>
  <c r="AE135" i="7"/>
  <c r="T11" i="5"/>
  <c r="AD11" i="5"/>
  <c r="X11" i="5"/>
  <c r="Q11" i="5"/>
  <c r="Q10" i="5"/>
  <c r="AA13" i="4"/>
  <c r="T13" i="4"/>
  <c r="R41" i="4"/>
  <c r="Y41" i="4"/>
  <c r="R33" i="5"/>
  <c r="M11" i="7"/>
  <c r="M10" i="5"/>
  <c r="M9" i="5" s="1"/>
  <c r="M11" i="4"/>
  <c r="M10" i="7"/>
  <c r="M9" i="7" s="1"/>
  <c r="R10" i="7"/>
  <c r="R9" i="7" s="1"/>
  <c r="R11" i="7"/>
  <c r="R11" i="4"/>
  <c r="Z10" i="7"/>
  <c r="Z9" i="7" s="1"/>
  <c r="Z11" i="7"/>
  <c r="P76" i="7"/>
  <c r="G81" i="7"/>
  <c r="U81" i="7"/>
  <c r="AD89" i="7"/>
  <c r="V113" i="7"/>
  <c r="M143" i="7"/>
  <c r="I143" i="7"/>
  <c r="N143" i="7"/>
  <c r="J143" i="7"/>
  <c r="AB143" i="7"/>
  <c r="O143" i="7"/>
  <c r="AG152" i="7"/>
  <c r="G11" i="5"/>
  <c r="AH47" i="7"/>
  <c r="AI47" i="7" s="1"/>
  <c r="M99" i="7"/>
  <c r="J99" i="7"/>
  <c r="AD99" i="7"/>
  <c r="E102" i="7"/>
  <c r="AB99" i="7"/>
  <c r="N99" i="7"/>
  <c r="I99" i="7"/>
  <c r="AC34" i="4"/>
  <c r="M34" i="4"/>
  <c r="I34" i="4"/>
  <c r="AD34" i="4"/>
  <c r="L34" i="4"/>
  <c r="J34" i="4"/>
  <c r="AE34" i="4"/>
  <c r="AB24" i="7"/>
  <c r="L22" i="7"/>
  <c r="E44" i="7"/>
  <c r="AE72" i="7"/>
  <c r="AE73" i="7"/>
  <c r="AE74" i="7"/>
  <c r="AE75" i="7"/>
  <c r="W76" i="7"/>
  <c r="AC79" i="7"/>
  <c r="AC80" i="7"/>
  <c r="Y81" i="7"/>
  <c r="Q81" i="7"/>
  <c r="AC99" i="7"/>
  <c r="AB105" i="7"/>
  <c r="AB107" i="7"/>
  <c r="AB108" i="7"/>
  <c r="AB109" i="7"/>
  <c r="AB110" i="7"/>
  <c r="AB111" i="7"/>
  <c r="AB112" i="7"/>
  <c r="T113" i="7"/>
  <c r="L105" i="7"/>
  <c r="L109" i="7"/>
  <c r="L108" i="7"/>
  <c r="L111" i="7"/>
  <c r="L107" i="7"/>
  <c r="AD112" i="7"/>
  <c r="AD108" i="7"/>
  <c r="M120" i="7"/>
  <c r="M136" i="7"/>
  <c r="L143" i="7"/>
  <c r="AD150" i="7"/>
  <c r="AD151" i="7"/>
  <c r="Z151" i="7"/>
  <c r="Z150" i="7"/>
  <c r="Z149" i="7"/>
  <c r="V151" i="7"/>
  <c r="V150" i="7"/>
  <c r="V149" i="7"/>
  <c r="R151" i="7"/>
  <c r="R150" i="7"/>
  <c r="R149" i="7"/>
  <c r="N151" i="7"/>
  <c r="N150" i="7"/>
  <c r="N149" i="7"/>
  <c r="J150" i="7"/>
  <c r="J151" i="7"/>
  <c r="J149" i="7"/>
  <c r="N20" i="5"/>
  <c r="J44" i="5"/>
  <c r="AD46" i="5"/>
  <c r="N39" i="5"/>
  <c r="J47" i="5"/>
  <c r="AC60" i="5"/>
  <c r="AC56" i="5"/>
  <c r="AE120" i="4"/>
  <c r="AE121" i="4"/>
  <c r="AE122" i="4"/>
  <c r="AE123" i="4"/>
  <c r="AE124" i="4"/>
  <c r="AE125" i="4"/>
  <c r="AE126" i="4"/>
  <c r="AD109" i="4"/>
  <c r="AD110" i="4"/>
  <c r="AD111" i="4"/>
  <c r="AD112" i="4"/>
  <c r="AD113" i="4"/>
  <c r="AD114" i="4"/>
  <c r="AD115" i="4"/>
  <c r="AD108" i="4"/>
  <c r="AD107" i="4"/>
  <c r="N115" i="4"/>
  <c r="N112" i="4"/>
  <c r="N110" i="4"/>
  <c r="N114" i="4"/>
  <c r="N109" i="4"/>
  <c r="N108" i="4"/>
  <c r="N113" i="4"/>
  <c r="N111" i="4"/>
  <c r="N107" i="4"/>
  <c r="J107" i="4"/>
  <c r="J110" i="4"/>
  <c r="J113" i="4"/>
  <c r="J115" i="4"/>
  <c r="J109" i="4"/>
  <c r="J111" i="4"/>
  <c r="J108" i="4"/>
  <c r="J112" i="4"/>
  <c r="J114" i="4"/>
  <c r="AB89" i="4"/>
  <c r="AB85" i="4"/>
  <c r="AB84" i="4"/>
  <c r="AB90" i="4"/>
  <c r="AB91" i="4"/>
  <c r="AB95" i="4"/>
  <c r="AB86" i="4"/>
  <c r="AB92" i="4"/>
  <c r="AB96" i="4"/>
  <c r="AB87" i="4"/>
  <c r="AB93" i="4"/>
  <c r="AB97" i="4"/>
  <c r="L84" i="4"/>
  <c r="L89" i="4"/>
  <c r="L95" i="4"/>
  <c r="L96" i="4"/>
  <c r="L98" i="4"/>
  <c r="L88" i="4"/>
  <c r="L91" i="4"/>
  <c r="L90" i="4"/>
  <c r="L93" i="4"/>
  <c r="L94" i="4"/>
  <c r="L97" i="4"/>
  <c r="L85" i="4"/>
  <c r="L92" i="4"/>
  <c r="L86" i="4"/>
  <c r="L87" i="4"/>
  <c r="AE60" i="4"/>
  <c r="AE64" i="4"/>
  <c r="AE65" i="4"/>
  <c r="AE66" i="4"/>
  <c r="AE67" i="4"/>
  <c r="AE68" i="4"/>
  <c r="AE61" i="4"/>
  <c r="AE63" i="4"/>
  <c r="G61" i="4"/>
  <c r="G81" i="4" s="1"/>
  <c r="AH58" i="4"/>
  <c r="AD53" i="4"/>
  <c r="AD54" i="4"/>
  <c r="AD55" i="4"/>
  <c r="AD52" i="4"/>
  <c r="AD51" i="4"/>
  <c r="N56" i="4"/>
  <c r="N55" i="4"/>
  <c r="N52" i="4"/>
  <c r="N54" i="4"/>
  <c r="J52" i="4"/>
  <c r="J54" i="4"/>
  <c r="J56" i="4"/>
  <c r="J51" i="4"/>
  <c r="AB39" i="4"/>
  <c r="AB40" i="4"/>
  <c r="AB38" i="4"/>
  <c r="L40" i="4"/>
  <c r="L38" i="4"/>
  <c r="AC18" i="4"/>
  <c r="AC24" i="4"/>
  <c r="AC19" i="4"/>
  <c r="AC20" i="4"/>
  <c r="AC21" i="4"/>
  <c r="AC22" i="4"/>
  <c r="AC23" i="4"/>
  <c r="M22" i="4"/>
  <c r="M20" i="4"/>
  <c r="M21" i="4"/>
  <c r="M19" i="4"/>
  <c r="M24" i="4"/>
  <c r="I19" i="4"/>
  <c r="I22" i="4"/>
  <c r="I24" i="4"/>
  <c r="I18" i="4"/>
  <c r="F35" i="4"/>
  <c r="Q35" i="4"/>
  <c r="J53" i="4"/>
  <c r="N53" i="4"/>
  <c r="AD56" i="4"/>
  <c r="AE77" i="4"/>
  <c r="AE73" i="4"/>
  <c r="AB98" i="4"/>
  <c r="G57" i="7"/>
  <c r="Z113" i="7"/>
  <c r="O127" i="7"/>
  <c r="K35" i="4"/>
  <c r="Q127" i="4"/>
  <c r="AG35" i="4"/>
  <c r="AF57" i="4"/>
  <c r="H41" i="4"/>
  <c r="F116" i="4"/>
  <c r="U116" i="4"/>
  <c r="W49" i="5"/>
  <c r="Q33" i="5"/>
  <c r="AF41" i="4"/>
  <c r="Z76" i="7"/>
  <c r="W81" i="7"/>
  <c r="G10" i="5"/>
  <c r="G11" i="4"/>
  <c r="G13" i="4"/>
  <c r="AC131" i="4"/>
  <c r="J131" i="4"/>
  <c r="M131" i="4"/>
  <c r="AD131" i="4"/>
  <c r="N131" i="4"/>
  <c r="AE131" i="4"/>
  <c r="AB131" i="4"/>
  <c r="L131" i="4"/>
  <c r="N84" i="7"/>
  <c r="J84" i="7"/>
  <c r="AD84" i="7"/>
  <c r="AB84" i="7"/>
  <c r="AA84" i="7"/>
  <c r="L84" i="7"/>
  <c r="J36" i="7"/>
  <c r="AD36" i="7"/>
  <c r="N36" i="7"/>
  <c r="AB36" i="7"/>
  <c r="M36" i="7"/>
  <c r="I36" i="7"/>
  <c r="U36" i="7"/>
  <c r="AC32" i="7"/>
  <c r="AE36" i="7"/>
  <c r="E139" i="7"/>
  <c r="AA32" i="5"/>
  <c r="AA30" i="5"/>
  <c r="AA28" i="5"/>
  <c r="AA27" i="5"/>
  <c r="AA23" i="5"/>
  <c r="AA24" i="5"/>
  <c r="AA26" i="5"/>
  <c r="AA25" i="5"/>
  <c r="O25" i="5"/>
  <c r="O30" i="5"/>
  <c r="O28" i="5"/>
  <c r="AD37" i="5"/>
  <c r="AD38" i="5"/>
  <c r="AD39" i="5"/>
  <c r="R36" i="5"/>
  <c r="R42" i="5"/>
  <c r="R41" i="5"/>
  <c r="R43" i="5"/>
  <c r="R44" i="5"/>
  <c r="R37" i="5"/>
  <c r="R39" i="5"/>
  <c r="R45" i="5"/>
  <c r="AG55" i="5"/>
  <c r="AG54" i="5"/>
  <c r="AG52" i="5"/>
  <c r="AG56" i="5"/>
  <c r="AG57" i="5"/>
  <c r="AG58" i="5"/>
  <c r="AG59" i="5"/>
  <c r="U57" i="5"/>
  <c r="U52" i="5"/>
  <c r="U54" i="5"/>
  <c r="U58" i="5"/>
  <c r="U55" i="5"/>
  <c r="U59" i="5"/>
  <c r="U53" i="5"/>
  <c r="I53" i="5"/>
  <c r="I61" i="5"/>
  <c r="I54" i="5"/>
  <c r="I55" i="5"/>
  <c r="I56" i="5"/>
  <c r="I52" i="5"/>
  <c r="I57" i="5"/>
  <c r="L66" i="5"/>
  <c r="L65" i="5"/>
  <c r="Y35" i="4"/>
  <c r="U9" i="7"/>
  <c r="S25" i="4"/>
  <c r="AA25" i="4"/>
  <c r="R25" i="4"/>
  <c r="AF25" i="4"/>
  <c r="V9" i="7"/>
  <c r="AH72" i="7"/>
  <c r="AI72" i="7" s="1"/>
  <c r="AI76" i="7" s="1"/>
  <c r="P81" i="4"/>
  <c r="U81" i="4"/>
  <c r="V81" i="4"/>
  <c r="Z99" i="4"/>
  <c r="O99" i="4"/>
  <c r="W99" i="4"/>
  <c r="G116" i="4"/>
  <c r="K11" i="5"/>
  <c r="S11" i="4"/>
  <c r="S10" i="7"/>
  <c r="S9" i="7" s="1"/>
  <c r="AH37" i="5"/>
  <c r="AI37" i="5" s="1"/>
  <c r="Z20" i="5"/>
  <c r="AC105" i="7"/>
  <c r="AC106" i="7"/>
  <c r="AC107" i="7"/>
  <c r="AC108" i="7"/>
  <c r="AC109" i="7"/>
  <c r="AC110" i="7"/>
  <c r="AC111" i="7"/>
  <c r="AC112" i="7"/>
  <c r="Q69" i="7"/>
  <c r="N76" i="7"/>
  <c r="AH80" i="7"/>
  <c r="AI80" i="7" s="1"/>
  <c r="AI81" i="7" s="1"/>
  <c r="U32" i="7"/>
  <c r="K32" i="7"/>
  <c r="G32" i="7"/>
  <c r="X19" i="7"/>
  <c r="AF24" i="7"/>
  <c r="P26" i="7"/>
  <c r="X26" i="7"/>
  <c r="H28" i="7"/>
  <c r="H29" i="7"/>
  <c r="T29" i="7"/>
  <c r="AF29" i="7"/>
  <c r="X17" i="7"/>
  <c r="M32" i="7"/>
  <c r="P18" i="7"/>
  <c r="P20" i="7"/>
  <c r="X20" i="7"/>
  <c r="H22" i="7"/>
  <c r="T22" i="7"/>
  <c r="AF22" i="7"/>
  <c r="P24" i="7"/>
  <c r="X30" i="7"/>
  <c r="H136" i="7"/>
  <c r="K23" i="5"/>
  <c r="AG11" i="5"/>
  <c r="P99" i="4"/>
  <c r="U39" i="7"/>
  <c r="Y39" i="7"/>
  <c r="G36" i="7"/>
  <c r="W36" i="7"/>
  <c r="AG36" i="7"/>
  <c r="O36" i="7"/>
  <c r="Q36" i="7"/>
  <c r="Z36" i="7"/>
  <c r="O42" i="7"/>
  <c r="S42" i="7"/>
  <c r="W42" i="7"/>
  <c r="AA42" i="7"/>
  <c r="F42" i="7"/>
  <c r="K42" i="7"/>
  <c r="R42" i="7"/>
  <c r="V42" i="7"/>
  <c r="Z42" i="7"/>
  <c r="O64" i="7"/>
  <c r="S64" i="7"/>
  <c r="W64" i="7"/>
  <c r="AA64" i="7"/>
  <c r="R69" i="7"/>
  <c r="W69" i="7"/>
  <c r="AA69" i="7"/>
  <c r="F69" i="7"/>
  <c r="Q76" i="7"/>
  <c r="Y76" i="7"/>
  <c r="AG76" i="7"/>
  <c r="O84" i="7"/>
  <c r="W84" i="7"/>
  <c r="H84" i="7"/>
  <c r="T84" i="7"/>
  <c r="AG84" i="7"/>
  <c r="F92" i="7"/>
  <c r="K92" i="7"/>
  <c r="R92" i="7"/>
  <c r="V92" i="7"/>
  <c r="Z92" i="7"/>
  <c r="T120" i="7"/>
  <c r="AF120" i="7"/>
  <c r="AF122" i="7"/>
  <c r="G122" i="7"/>
  <c r="Q120" i="7"/>
  <c r="Y120" i="7"/>
  <c r="F127" i="7"/>
  <c r="H132" i="7"/>
  <c r="P132" i="7"/>
  <c r="T132" i="7"/>
  <c r="X132" i="7"/>
  <c r="AF132" i="7"/>
  <c r="P136" i="7"/>
  <c r="X136" i="7"/>
  <c r="S136" i="7"/>
  <c r="AA136" i="7"/>
  <c r="F146" i="7"/>
  <c r="O146" i="7"/>
  <c r="S146" i="7"/>
  <c r="W146" i="7"/>
  <c r="AA146" i="7"/>
  <c r="T35" i="4"/>
  <c r="AF35" i="4"/>
  <c r="AF81" i="4"/>
  <c r="F103" i="4"/>
  <c r="AF131" i="4"/>
  <c r="T131" i="4"/>
  <c r="H131" i="4"/>
  <c r="W131" i="4"/>
  <c r="O131" i="4"/>
  <c r="V103" i="4"/>
  <c r="H103" i="4"/>
  <c r="W103" i="4"/>
  <c r="G103" i="4"/>
  <c r="W47" i="4"/>
  <c r="G47" i="4"/>
  <c r="Z47" i="4"/>
  <c r="R47" i="4"/>
  <c r="AG127" i="4"/>
  <c r="AA127" i="4"/>
  <c r="Y127" i="4"/>
  <c r="U127" i="4"/>
  <c r="S127" i="4"/>
  <c r="O127" i="4"/>
  <c r="Y57" i="4"/>
  <c r="W57" i="4"/>
  <c r="S57" i="4"/>
  <c r="S35" i="4"/>
  <c r="AA35" i="4"/>
  <c r="F127" i="4"/>
  <c r="W134" i="4"/>
  <c r="S134" i="4"/>
  <c r="G134" i="4"/>
  <c r="AG134" i="4"/>
  <c r="X134" i="4"/>
  <c r="P134" i="4"/>
  <c r="Z48" i="4"/>
  <c r="S48" i="4"/>
  <c r="K48" i="4"/>
  <c r="T48" i="4"/>
  <c r="V48" i="4"/>
  <c r="O48" i="4"/>
  <c r="R48" i="4"/>
  <c r="AF48" i="4"/>
  <c r="Z127" i="4"/>
  <c r="X127" i="4"/>
  <c r="R127" i="4"/>
  <c r="Z57" i="4"/>
  <c r="R57" i="4"/>
  <c r="H35" i="4"/>
  <c r="F47" i="4"/>
  <c r="O116" i="4"/>
  <c r="W116" i="4"/>
  <c r="V116" i="4"/>
  <c r="R48" i="5"/>
  <c r="Z48" i="5"/>
  <c r="G24" i="5"/>
  <c r="W24" i="5"/>
  <c r="U49" i="5"/>
  <c r="AA49" i="5"/>
  <c r="AF62" i="5"/>
  <c r="P65" i="5"/>
  <c r="O23" i="5"/>
  <c r="Z33" i="5"/>
  <c r="G28" i="5"/>
  <c r="R46" i="5"/>
  <c r="V38" i="5"/>
  <c r="Z45" i="5"/>
  <c r="U56" i="5"/>
  <c r="Y57" i="5"/>
  <c r="O13" i="4"/>
  <c r="E11" i="4"/>
  <c r="AD9" i="4" s="1"/>
  <c r="I9" i="5"/>
  <c r="E132" i="7"/>
  <c r="AC130" i="7"/>
  <c r="AA130" i="7"/>
  <c r="AD130" i="7"/>
  <c r="L130" i="7"/>
  <c r="J130" i="7"/>
  <c r="AE130" i="7"/>
  <c r="F17" i="5"/>
  <c r="F18" i="5"/>
  <c r="AH15" i="5"/>
  <c r="AC11" i="5"/>
  <c r="L13" i="4"/>
  <c r="Z13" i="4"/>
  <c r="V13" i="4"/>
  <c r="V41" i="4"/>
  <c r="O32" i="5"/>
  <c r="AD54" i="7"/>
  <c r="L54" i="7"/>
  <c r="J54" i="7"/>
  <c r="AE54" i="7"/>
  <c r="AA54" i="7"/>
  <c r="M54" i="7"/>
  <c r="AB54" i="7"/>
  <c r="G76" i="7"/>
  <c r="AB20" i="7"/>
  <c r="L31" i="7"/>
  <c r="L18" i="7"/>
  <c r="AC42" i="7"/>
  <c r="T57" i="7"/>
  <c r="H53" i="7"/>
  <c r="AH49" i="7"/>
  <c r="N54" i="7"/>
  <c r="I76" i="7"/>
  <c r="AC84" i="7"/>
  <c r="L99" i="7"/>
  <c r="L106" i="7"/>
  <c r="AD111" i="7"/>
  <c r="AD107" i="7"/>
  <c r="L112" i="7"/>
  <c r="AB130" i="7"/>
  <c r="J136" i="7"/>
  <c r="I152" i="7"/>
  <c r="N42" i="5"/>
  <c r="AD45" i="5"/>
  <c r="AD41" i="5"/>
  <c r="AD36" i="5"/>
  <c r="M59" i="5"/>
  <c r="M52" i="5"/>
  <c r="AC59" i="5"/>
  <c r="AC55" i="5"/>
  <c r="I60" i="5"/>
  <c r="I23" i="4"/>
  <c r="M18" i="4"/>
  <c r="I20" i="4"/>
  <c r="N34" i="4"/>
  <c r="L39" i="4"/>
  <c r="AD47" i="4"/>
  <c r="N51" i="4"/>
  <c r="AE80" i="4"/>
  <c r="AE76" i="4"/>
  <c r="AE72" i="4"/>
  <c r="AE69" i="4"/>
  <c r="AB94" i="4"/>
  <c r="AA41" i="4"/>
  <c r="AG41" i="4"/>
  <c r="P33" i="5"/>
  <c r="S81" i="7"/>
  <c r="AA81" i="7"/>
  <c r="AE130" i="4"/>
  <c r="M130" i="4"/>
  <c r="AD130" i="4"/>
  <c r="AB130" i="4"/>
  <c r="N130" i="4"/>
  <c r="J130" i="4"/>
  <c r="L130" i="4"/>
  <c r="J38" i="7"/>
  <c r="M38" i="7"/>
  <c r="AD38" i="7"/>
  <c r="AC37" i="7"/>
  <c r="I37" i="7"/>
  <c r="AB43" i="7"/>
  <c r="AF51" i="7"/>
  <c r="AA52" i="7"/>
  <c r="W52" i="7"/>
  <c r="S52" i="7"/>
  <c r="O52" i="7"/>
  <c r="J55" i="7"/>
  <c r="J53" i="7"/>
  <c r="N56" i="7"/>
  <c r="L55" i="7"/>
  <c r="M53" i="7"/>
  <c r="J56" i="7"/>
  <c r="J62" i="7"/>
  <c r="M62" i="7"/>
  <c r="AE56" i="7"/>
  <c r="AE52" i="7"/>
  <c r="AE51" i="7"/>
  <c r="AC55" i="7"/>
  <c r="AE53" i="7"/>
  <c r="AB62" i="7"/>
  <c r="AD63" i="7"/>
  <c r="AC62" i="7"/>
  <c r="N55" i="7"/>
  <c r="N62" i="7"/>
  <c r="I68" i="7"/>
  <c r="L68" i="7"/>
  <c r="AD68" i="7"/>
  <c r="AD67" i="7"/>
  <c r="N68" i="7"/>
  <c r="AB75" i="7"/>
  <c r="AB74" i="7"/>
  <c r="AC73" i="7"/>
  <c r="J81" i="7"/>
  <c r="J85" i="7"/>
  <c r="M85" i="7"/>
  <c r="AC85" i="7"/>
  <c r="AE85" i="7"/>
  <c r="N91" i="7"/>
  <c r="N90" i="7"/>
  <c r="M89" i="7"/>
  <c r="AE91" i="7"/>
  <c r="AE90" i="7"/>
  <c r="AE89" i="7"/>
  <c r="I100" i="7"/>
  <c r="M101" i="7"/>
  <c r="M100" i="7"/>
  <c r="AE100" i="7"/>
  <c r="AD101" i="7"/>
  <c r="J110" i="7"/>
  <c r="J108" i="7"/>
  <c r="I106" i="7"/>
  <c r="N111" i="7"/>
  <c r="N109" i="7"/>
  <c r="M108" i="7"/>
  <c r="K113" i="7"/>
  <c r="M112" i="7"/>
  <c r="I111" i="7"/>
  <c r="J118" i="7"/>
  <c r="N121" i="7"/>
  <c r="L118" i="7"/>
  <c r="I121" i="7"/>
  <c r="AE121" i="7"/>
  <c r="AE119" i="7"/>
  <c r="AE117" i="7"/>
  <c r="AB117" i="7"/>
  <c r="AD118" i="7"/>
  <c r="AE116" i="7"/>
  <c r="J126" i="7"/>
  <c r="N126" i="7"/>
  <c r="M125" i="7"/>
  <c r="AC125" i="7"/>
  <c r="AE125" i="7"/>
  <c r="M131" i="7"/>
  <c r="AB131" i="7"/>
  <c r="N131" i="7"/>
  <c r="N138" i="7"/>
  <c r="M137" i="7"/>
  <c r="M135" i="7"/>
  <c r="AD138" i="7"/>
  <c r="AD137" i="7"/>
  <c r="AC135" i="7"/>
  <c r="I144" i="7"/>
  <c r="J142" i="7"/>
  <c r="M145" i="7"/>
  <c r="L144" i="7"/>
  <c r="I145" i="7"/>
  <c r="AF151" i="7"/>
  <c r="X151" i="7"/>
  <c r="T151" i="7"/>
  <c r="P151" i="7"/>
  <c r="L151" i="7"/>
  <c r="H151" i="7"/>
  <c r="AA150" i="7"/>
  <c r="W150" i="7"/>
  <c r="S150" i="7"/>
  <c r="O150" i="7"/>
  <c r="K150" i="7"/>
  <c r="H150" i="7"/>
  <c r="G149" i="7"/>
  <c r="AE151" i="7"/>
  <c r="AE150" i="7"/>
  <c r="M19" i="5"/>
  <c r="L17" i="5"/>
  <c r="J10" i="5"/>
  <c r="AC19" i="5"/>
  <c r="AC18" i="5"/>
  <c r="J31" i="5"/>
  <c r="I26" i="5"/>
  <c r="J23" i="5"/>
  <c r="I28" i="5"/>
  <c r="M32" i="5"/>
  <c r="L31" i="5"/>
  <c r="M29" i="5"/>
  <c r="L28" i="5"/>
  <c r="L25" i="5"/>
  <c r="L24" i="5"/>
  <c r="L23" i="5"/>
  <c r="AB32" i="5"/>
  <c r="AB31" i="5"/>
  <c r="AB30" i="5"/>
  <c r="AB29" i="5"/>
  <c r="AB28" i="5"/>
  <c r="AB27" i="5"/>
  <c r="AB26" i="5"/>
  <c r="AB25" i="5"/>
  <c r="AC24" i="5"/>
  <c r="AB23" i="5"/>
  <c r="I48" i="5"/>
  <c r="I41" i="5"/>
  <c r="I40" i="5"/>
  <c r="L48" i="5"/>
  <c r="M45" i="5"/>
  <c r="M42" i="5"/>
  <c r="L41" i="5"/>
  <c r="M39" i="5"/>
  <c r="L38" i="5"/>
  <c r="AC48" i="5"/>
  <c r="AC47" i="5"/>
  <c r="AC46" i="5"/>
  <c r="AC45" i="5"/>
  <c r="AC44" i="5"/>
  <c r="AC43" i="5"/>
  <c r="AC42" i="5"/>
  <c r="AC41" i="5"/>
  <c r="AC40" i="5"/>
  <c r="AB39" i="5"/>
  <c r="AB38" i="5"/>
  <c r="AC37" i="5"/>
  <c r="I44" i="5"/>
  <c r="AE36" i="5"/>
  <c r="J59" i="5"/>
  <c r="J52" i="5"/>
  <c r="N60" i="5"/>
  <c r="L59" i="5"/>
  <c r="N56" i="5"/>
  <c r="N55" i="5"/>
  <c r="AB61" i="5"/>
  <c r="AB60" i="5"/>
  <c r="AB59" i="5"/>
  <c r="AB58" i="5"/>
  <c r="AB57" i="5"/>
  <c r="AB56" i="5"/>
  <c r="AB55" i="5"/>
  <c r="AB54" i="5"/>
  <c r="N57" i="5"/>
  <c r="N54" i="5"/>
  <c r="I66" i="5"/>
  <c r="J20" i="7"/>
  <c r="J29" i="7"/>
  <c r="AD120" i="4"/>
  <c r="AD121" i="4"/>
  <c r="AD122" i="4"/>
  <c r="AD123" i="4"/>
  <c r="AD124" i="4"/>
  <c r="AD125" i="4"/>
  <c r="AD126" i="4"/>
  <c r="N126" i="4"/>
  <c r="N120" i="4"/>
  <c r="N123" i="4"/>
  <c r="N125" i="4"/>
  <c r="N122" i="4"/>
  <c r="J123" i="4"/>
  <c r="J125" i="4"/>
  <c r="J121" i="4"/>
  <c r="J120" i="4"/>
  <c r="J122" i="4"/>
  <c r="J124" i="4"/>
  <c r="J126" i="4"/>
  <c r="AC107" i="4"/>
  <c r="AC108" i="4"/>
  <c r="M109" i="4"/>
  <c r="M112" i="4"/>
  <c r="M107" i="4"/>
  <c r="M108" i="4"/>
  <c r="M113" i="4"/>
  <c r="M115" i="4"/>
  <c r="M111" i="4"/>
  <c r="I110" i="4"/>
  <c r="I113" i="4"/>
  <c r="I115" i="4"/>
  <c r="I109" i="4"/>
  <c r="I111" i="4"/>
  <c r="I108" i="4"/>
  <c r="I114" i="4"/>
  <c r="AE85" i="4"/>
  <c r="AE90" i="4"/>
  <c r="AE84" i="4"/>
  <c r="AE86" i="4"/>
  <c r="AE87" i="4"/>
  <c r="AE88" i="4"/>
  <c r="AE91" i="4"/>
  <c r="AE92" i="4"/>
  <c r="AE93" i="4"/>
  <c r="AE94" i="4"/>
  <c r="AE95" i="4"/>
  <c r="AE96" i="4"/>
  <c r="AE97" i="4"/>
  <c r="AE98" i="4"/>
  <c r="J24" i="4"/>
  <c r="J22" i="4"/>
  <c r="J20" i="4"/>
  <c r="L23" i="4"/>
  <c r="L21" i="4"/>
  <c r="N19" i="4"/>
  <c r="N18" i="4"/>
  <c r="I33" i="4"/>
  <c r="M33" i="4"/>
  <c r="L32" i="4"/>
  <c r="AE33" i="4"/>
  <c r="AE32" i="4"/>
  <c r="J39" i="4"/>
  <c r="M40" i="4"/>
  <c r="N38" i="4"/>
  <c r="AD40" i="4"/>
  <c r="AD39" i="4"/>
  <c r="I46" i="4"/>
  <c r="I44" i="4"/>
  <c r="L46" i="4"/>
  <c r="AC46" i="4"/>
  <c r="AC45" i="4"/>
  <c r="AE44" i="4"/>
  <c r="AD44" i="4"/>
  <c r="I55" i="4"/>
  <c r="I53" i="4"/>
  <c r="L56" i="4"/>
  <c r="M53" i="4"/>
  <c r="M51" i="4"/>
  <c r="I51" i="4"/>
  <c r="AB56" i="4"/>
  <c r="AB55" i="4"/>
  <c r="AB54" i="4"/>
  <c r="AB53" i="4"/>
  <c r="AE51" i="4"/>
  <c r="J79" i="4"/>
  <c r="J77" i="4"/>
  <c r="J75" i="4"/>
  <c r="I73" i="4"/>
  <c r="I70" i="4"/>
  <c r="I68" i="4"/>
  <c r="J65" i="4"/>
  <c r="J60" i="4"/>
  <c r="J62" i="4"/>
  <c r="M79" i="4"/>
  <c r="M76" i="4"/>
  <c r="N73" i="4"/>
  <c r="N71" i="4"/>
  <c r="N68" i="4"/>
  <c r="N65" i="4"/>
  <c r="N63" i="4"/>
  <c r="N61" i="4"/>
  <c r="L66" i="4"/>
  <c r="AD80" i="4"/>
  <c r="AD79" i="4"/>
  <c r="AD78" i="4"/>
  <c r="AD77" i="4"/>
  <c r="AD76" i="4"/>
  <c r="AD75" i="4"/>
  <c r="AD74" i="4"/>
  <c r="AD73" i="4"/>
  <c r="AD72" i="4"/>
  <c r="AD71" i="4"/>
  <c r="AD70" i="4"/>
  <c r="AC69" i="4"/>
  <c r="AC68" i="4"/>
  <c r="AC67" i="4"/>
  <c r="AC66" i="4"/>
  <c r="AC65" i="4"/>
  <c r="AC64" i="4"/>
  <c r="AB63" i="4"/>
  <c r="AB62" i="4"/>
  <c r="AB61" i="4"/>
  <c r="L74" i="4"/>
  <c r="N70" i="4"/>
  <c r="I65" i="4"/>
  <c r="AB60" i="4"/>
  <c r="J94" i="4"/>
  <c r="J90" i="4"/>
  <c r="AE89" i="4"/>
  <c r="M114" i="4"/>
  <c r="AC115" i="4"/>
  <c r="AC111" i="4"/>
  <c r="AB126" i="4"/>
  <c r="AB122" i="4"/>
  <c r="M132" i="4"/>
  <c r="AE132" i="4"/>
  <c r="T33" i="5"/>
  <c r="P49" i="5"/>
  <c r="T49" i="5"/>
  <c r="AF49" i="5"/>
  <c r="O62" i="5"/>
  <c r="S62" i="5"/>
  <c r="AA125" i="7"/>
  <c r="G41" i="4"/>
  <c r="O41" i="4"/>
  <c r="Q41" i="4"/>
  <c r="S41" i="4"/>
  <c r="U41" i="4"/>
  <c r="Y116" i="4"/>
  <c r="V33" i="5"/>
  <c r="Y33" i="5"/>
  <c r="E69" i="7"/>
  <c r="H76" i="7"/>
  <c r="R76" i="7"/>
  <c r="T76" i="7"/>
  <c r="AF76" i="7"/>
  <c r="G90" i="7"/>
  <c r="J89" i="7"/>
  <c r="J90" i="7"/>
  <c r="AA101" i="7"/>
  <c r="G113" i="7"/>
  <c r="R113" i="7"/>
  <c r="AG113" i="7"/>
  <c r="AB133" i="4"/>
  <c r="I133" i="4"/>
  <c r="AC133" i="4"/>
  <c r="M133" i="4"/>
  <c r="L133" i="4"/>
  <c r="AD133" i="4"/>
  <c r="N133" i="4"/>
  <c r="AB10" i="7"/>
  <c r="I38" i="7"/>
  <c r="J35" i="7"/>
  <c r="L38" i="7"/>
  <c r="L37" i="7"/>
  <c r="M35" i="7"/>
  <c r="AB38" i="7"/>
  <c r="AD35" i="7"/>
  <c r="J43" i="7"/>
  <c r="M43" i="7"/>
  <c r="AE43" i="7"/>
  <c r="AA51" i="7"/>
  <c r="Y51" i="7"/>
  <c r="W51" i="7"/>
  <c r="U51" i="7"/>
  <c r="S51" i="7"/>
  <c r="Q51" i="7"/>
  <c r="O51" i="7"/>
  <c r="H51" i="7"/>
  <c r="Z52" i="7"/>
  <c r="V52" i="7"/>
  <c r="R52" i="7"/>
  <c r="K52" i="7"/>
  <c r="I55" i="7"/>
  <c r="I53" i="7"/>
  <c r="J51" i="7"/>
  <c r="M56" i="7"/>
  <c r="L53" i="7"/>
  <c r="N51" i="7"/>
  <c r="L51" i="7"/>
  <c r="L52" i="7"/>
  <c r="J63" i="7"/>
  <c r="N63" i="7"/>
  <c r="L62" i="7"/>
  <c r="AD56" i="7"/>
  <c r="AD52" i="7"/>
  <c r="AB53" i="7"/>
  <c r="AD53" i="7"/>
  <c r="AC63" i="7"/>
  <c r="AC51" i="7"/>
  <c r="J67" i="7"/>
  <c r="M67" i="7"/>
  <c r="AC68" i="7"/>
  <c r="AC67" i="7"/>
  <c r="J76" i="7"/>
  <c r="N81" i="7"/>
  <c r="I85" i="7"/>
  <c r="L85" i="7"/>
  <c r="E92" i="7"/>
  <c r="M91" i="7"/>
  <c r="M90" i="7"/>
  <c r="L89" i="7"/>
  <c r="AD91" i="7"/>
  <c r="AD90" i="7"/>
  <c r="AB89" i="7"/>
  <c r="J101" i="7"/>
  <c r="L101" i="7"/>
  <c r="L100" i="7"/>
  <c r="AD100" i="7"/>
  <c r="AB101" i="7"/>
  <c r="J112" i="7"/>
  <c r="I110" i="7"/>
  <c r="I108" i="7"/>
  <c r="M109" i="7"/>
  <c r="N106" i="7"/>
  <c r="N105" i="7"/>
  <c r="M111" i="7"/>
  <c r="I107" i="7"/>
  <c r="I118" i="7"/>
  <c r="J116" i="7"/>
  <c r="L121" i="7"/>
  <c r="N119" i="7"/>
  <c r="N117" i="7"/>
  <c r="N116" i="7"/>
  <c r="L116" i="7"/>
  <c r="M121" i="7"/>
  <c r="AD121" i="7"/>
  <c r="AD119" i="7"/>
  <c r="AD117" i="7"/>
  <c r="AB116" i="7"/>
  <c r="AE118" i="7"/>
  <c r="E127" i="7"/>
  <c r="I126" i="7"/>
  <c r="M126" i="7"/>
  <c r="L125" i="7"/>
  <c r="AC126" i="7"/>
  <c r="AE126" i="7"/>
  <c r="L131" i="7"/>
  <c r="AE131" i="7"/>
  <c r="J137" i="7"/>
  <c r="J135" i="7"/>
  <c r="M138" i="7"/>
  <c r="L137" i="7"/>
  <c r="I138" i="7"/>
  <c r="AC138" i="7"/>
  <c r="AC137" i="7"/>
  <c r="AD135" i="7"/>
  <c r="L145" i="7"/>
  <c r="N142" i="7"/>
  <c r="L142" i="7"/>
  <c r="J144" i="7"/>
  <c r="AB142" i="7"/>
  <c r="AA151" i="7"/>
  <c r="W151" i="7"/>
  <c r="S151" i="7"/>
  <c r="O151" i="7"/>
  <c r="K151" i="7"/>
  <c r="G151" i="7"/>
  <c r="Y152" i="7"/>
  <c r="U152" i="7"/>
  <c r="AC152" i="7"/>
  <c r="L19" i="5"/>
  <c r="AB19" i="5"/>
  <c r="AB18" i="5"/>
  <c r="I31" i="5"/>
  <c r="I29" i="5"/>
  <c r="L32" i="5"/>
  <c r="L29" i="5"/>
  <c r="I30" i="5"/>
  <c r="M26" i="5"/>
  <c r="L45" i="5"/>
  <c r="L42" i="5"/>
  <c r="L39" i="5"/>
  <c r="L36" i="5"/>
  <c r="AB48" i="5"/>
  <c r="AB47" i="5"/>
  <c r="AB46" i="5"/>
  <c r="AB45" i="5"/>
  <c r="AB44" i="5"/>
  <c r="AB43" i="5"/>
  <c r="AB42" i="5"/>
  <c r="AB41" i="5"/>
  <c r="AB40" i="5"/>
  <c r="AE38" i="5"/>
  <c r="AB36" i="5"/>
  <c r="AE37" i="5"/>
  <c r="J55" i="5"/>
  <c r="N61" i="5"/>
  <c r="L53" i="5"/>
  <c r="L52" i="5"/>
  <c r="AE61" i="5"/>
  <c r="AE60" i="5"/>
  <c r="AE59" i="5"/>
  <c r="AE58" i="5"/>
  <c r="AE57" i="5"/>
  <c r="AE56" i="5"/>
  <c r="AE55" i="5"/>
  <c r="AE54" i="5"/>
  <c r="J58" i="5"/>
  <c r="AB52" i="5"/>
  <c r="AE66" i="5"/>
  <c r="J18" i="7"/>
  <c r="J19" i="7"/>
  <c r="AC121" i="4"/>
  <c r="AC122" i="4"/>
  <c r="AC123" i="4"/>
  <c r="AC124" i="4"/>
  <c r="AC125" i="4"/>
  <c r="AC126" i="4"/>
  <c r="M126" i="4"/>
  <c r="M122" i="4"/>
  <c r="M121" i="4"/>
  <c r="M124" i="4"/>
  <c r="I121" i="4"/>
  <c r="I120" i="4"/>
  <c r="I124" i="4"/>
  <c r="I126" i="4"/>
  <c r="I122" i="4"/>
  <c r="AB107" i="4"/>
  <c r="AB109" i="4"/>
  <c r="AB110" i="4"/>
  <c r="AB111" i="4"/>
  <c r="AB112" i="4"/>
  <c r="AB113" i="4"/>
  <c r="AB114" i="4"/>
  <c r="AB115" i="4"/>
  <c r="L115" i="4"/>
  <c r="L108" i="4"/>
  <c r="L113" i="4"/>
  <c r="L111" i="4"/>
  <c r="L112" i="4"/>
  <c r="L110" i="4"/>
  <c r="AD84" i="4"/>
  <c r="AD90" i="4"/>
  <c r="AD86" i="4"/>
  <c r="AD87" i="4"/>
  <c r="AD88" i="4"/>
  <c r="AD91" i="4"/>
  <c r="AD92" i="4"/>
  <c r="AD93" i="4"/>
  <c r="AD94" i="4"/>
  <c r="AD95" i="4"/>
  <c r="AD96" i="4"/>
  <c r="AD97" i="4"/>
  <c r="AD98" i="4"/>
  <c r="AD89" i="4"/>
  <c r="N97" i="4"/>
  <c r="N87" i="4"/>
  <c r="N90" i="4"/>
  <c r="N93" i="4"/>
  <c r="N96" i="4"/>
  <c r="N89" i="4"/>
  <c r="N85" i="4"/>
  <c r="N84" i="4"/>
  <c r="N86" i="4"/>
  <c r="N95" i="4"/>
  <c r="J86" i="4"/>
  <c r="J88" i="4"/>
  <c r="AD24" i="4"/>
  <c r="J32" i="4"/>
  <c r="L33" i="4"/>
  <c r="AD33" i="4"/>
  <c r="AD32" i="4"/>
  <c r="I39" i="4"/>
  <c r="I40" i="4"/>
  <c r="AC40" i="4"/>
  <c r="AC39" i="4"/>
  <c r="J45" i="4"/>
  <c r="N45" i="4"/>
  <c r="N44" i="4"/>
  <c r="AB46" i="4"/>
  <c r="M46" i="4"/>
  <c r="M54" i="4"/>
  <c r="L53" i="4"/>
  <c r="L51" i="4"/>
  <c r="AE55" i="4"/>
  <c r="AE54" i="4"/>
  <c r="AE53" i="4"/>
  <c r="AE52" i="4"/>
  <c r="I79" i="4"/>
  <c r="I77" i="4"/>
  <c r="I75" i="4"/>
  <c r="J72" i="4"/>
  <c r="J69" i="4"/>
  <c r="J67" i="4"/>
  <c r="I64" i="4"/>
  <c r="I60" i="4"/>
  <c r="N80" i="4"/>
  <c r="N78" i="4"/>
  <c r="N75" i="4"/>
  <c r="M73" i="4"/>
  <c r="M71" i="4"/>
  <c r="M68" i="4"/>
  <c r="M65" i="4"/>
  <c r="M63" i="4"/>
  <c r="M61" i="4"/>
  <c r="M66" i="4"/>
  <c r="AC80" i="4"/>
  <c r="AC79" i="4"/>
  <c r="AC78" i="4"/>
  <c r="AC77" i="4"/>
  <c r="AC76" i="4"/>
  <c r="AC75" i="4"/>
  <c r="AC74" i="4"/>
  <c r="AC73" i="4"/>
  <c r="AC72" i="4"/>
  <c r="AC71" i="4"/>
  <c r="AC70" i="4"/>
  <c r="AB69" i="4"/>
  <c r="AB68" i="4"/>
  <c r="AB67" i="4"/>
  <c r="AB66" i="4"/>
  <c r="AB65" i="4"/>
  <c r="AB64" i="4"/>
  <c r="AE62" i="4"/>
  <c r="I71" i="4"/>
  <c r="I67" i="4"/>
  <c r="AD60" i="4"/>
  <c r="J98" i="4"/>
  <c r="J93" i="4"/>
  <c r="J89" i="4"/>
  <c r="J96" i="4"/>
  <c r="N94" i="4"/>
  <c r="L107" i="4"/>
  <c r="AC114" i="4"/>
  <c r="AC110" i="4"/>
  <c r="L114" i="4"/>
  <c r="N124" i="4"/>
  <c r="AB125" i="4"/>
  <c r="AB121" i="4"/>
  <c r="AD102" i="4"/>
  <c r="N102" i="4"/>
  <c r="AE102" i="4"/>
  <c r="L102" i="4"/>
  <c r="I102" i="4"/>
  <c r="AB102" i="4"/>
  <c r="M102" i="4"/>
  <c r="AB132" i="4"/>
  <c r="N132" i="4"/>
  <c r="AC132" i="4"/>
  <c r="AD132" i="4"/>
  <c r="L132" i="4"/>
  <c r="J132" i="4"/>
  <c r="I35" i="7"/>
  <c r="N37" i="7"/>
  <c r="L35" i="7"/>
  <c r="AE37" i="7"/>
  <c r="AB37" i="7"/>
  <c r="AC38" i="7"/>
  <c r="I43" i="7"/>
  <c r="N43" i="7"/>
  <c r="AD43" i="7"/>
  <c r="AG52" i="7"/>
  <c r="Y52" i="7"/>
  <c r="U52" i="7"/>
  <c r="Q52" i="7"/>
  <c r="H52" i="7"/>
  <c r="J52" i="7"/>
  <c r="L56" i="7"/>
  <c r="N52" i="7"/>
  <c r="E57" i="7"/>
  <c r="I63" i="7"/>
  <c r="M63" i="7"/>
  <c r="AA55" i="7"/>
  <c r="AC53" i="7"/>
  <c r="AE55" i="7"/>
  <c r="AE62" i="7"/>
  <c r="AB51" i="7"/>
  <c r="I67" i="7"/>
  <c r="L67" i="7"/>
  <c r="AB68" i="7"/>
  <c r="AB67" i="7"/>
  <c r="AB85" i="7"/>
  <c r="AD85" i="7"/>
  <c r="L90" i="7"/>
  <c r="AC91" i="7"/>
  <c r="AC90" i="7"/>
  <c r="I101" i="7"/>
  <c r="AC100" i="7"/>
  <c r="AB100" i="7"/>
  <c r="J109" i="7"/>
  <c r="J107" i="7"/>
  <c r="N110" i="7"/>
  <c r="N107" i="7"/>
  <c r="J119" i="7"/>
  <c r="J117" i="7"/>
  <c r="M119" i="7"/>
  <c r="M117" i="7"/>
  <c r="E122" i="7"/>
  <c r="L119" i="7"/>
  <c r="AC119" i="7"/>
  <c r="AB118" i="7"/>
  <c r="AC116" i="7"/>
  <c r="J125" i="7"/>
  <c r="L126" i="7"/>
  <c r="AB125" i="7"/>
  <c r="J131" i="7"/>
  <c r="AD131" i="7"/>
  <c r="I137" i="7"/>
  <c r="L138" i="7"/>
  <c r="N135" i="7"/>
  <c r="L135" i="7"/>
  <c r="J138" i="7"/>
  <c r="AB138" i="7"/>
  <c r="AB137" i="7"/>
  <c r="I142" i="7"/>
  <c r="AB145" i="7"/>
  <c r="AD145" i="7"/>
  <c r="F151" i="7"/>
  <c r="F150" i="7"/>
  <c r="AE19" i="5"/>
  <c r="AE18" i="5"/>
  <c r="I25" i="5"/>
  <c r="M30" i="5"/>
  <c r="M27" i="5"/>
  <c r="M47" i="5"/>
  <c r="L46" i="5"/>
  <c r="M40" i="5"/>
  <c r="AE48" i="5"/>
  <c r="AE47" i="5"/>
  <c r="AE46" i="5"/>
  <c r="AE45" i="5"/>
  <c r="AE44" i="5"/>
  <c r="AE43" i="5"/>
  <c r="AE42" i="5"/>
  <c r="AE41" i="5"/>
  <c r="AE40" i="5"/>
  <c r="J54" i="5"/>
  <c r="L60" i="5"/>
  <c r="L58" i="5"/>
  <c r="L54" i="5"/>
  <c r="N52" i="5"/>
  <c r="AD61" i="5"/>
  <c r="AD60" i="5"/>
  <c r="AD59" i="5"/>
  <c r="AD58" i="5"/>
  <c r="AD57" i="5"/>
  <c r="AD56" i="5"/>
  <c r="AD55" i="5"/>
  <c r="AD54" i="5"/>
  <c r="AE53" i="5"/>
  <c r="J56" i="5"/>
  <c r="AD66" i="5"/>
  <c r="J23" i="7"/>
  <c r="L122" i="4"/>
  <c r="L125" i="4"/>
  <c r="L120" i="4"/>
  <c r="L121" i="4"/>
  <c r="L124" i="4"/>
  <c r="L123" i="4"/>
  <c r="AE108" i="4"/>
  <c r="AE109" i="4"/>
  <c r="AE110" i="4"/>
  <c r="AE111" i="4"/>
  <c r="AE112" i="4"/>
  <c r="AE113" i="4"/>
  <c r="AE114" i="4"/>
  <c r="AE115" i="4"/>
  <c r="AC86" i="4"/>
  <c r="AC87" i="4"/>
  <c r="AC88" i="4"/>
  <c r="AC91" i="4"/>
  <c r="AC92" i="4"/>
  <c r="AC93" i="4"/>
  <c r="AC94" i="4"/>
  <c r="AC95" i="4"/>
  <c r="AC96" i="4"/>
  <c r="AC97" i="4"/>
  <c r="AC98" i="4"/>
  <c r="AC84" i="4"/>
  <c r="AC89" i="4"/>
  <c r="AC90" i="4"/>
  <c r="M98" i="4"/>
  <c r="M85" i="4"/>
  <c r="M92" i="4"/>
  <c r="M87" i="4"/>
  <c r="M86" i="4"/>
  <c r="M89" i="4"/>
  <c r="M84" i="4"/>
  <c r="M88" i="4"/>
  <c r="M91" i="4"/>
  <c r="M94" i="4"/>
  <c r="M97" i="4"/>
  <c r="I88" i="4"/>
  <c r="I90" i="4"/>
  <c r="I96" i="4"/>
  <c r="I92" i="4"/>
  <c r="J23" i="4"/>
  <c r="AE23" i="4"/>
  <c r="AE22" i="4"/>
  <c r="AE21" i="4"/>
  <c r="AE20" i="4"/>
  <c r="AE19" i="4"/>
  <c r="I32" i="4"/>
  <c r="N32" i="4"/>
  <c r="AC33" i="4"/>
  <c r="AB32" i="4"/>
  <c r="M39" i="4"/>
  <c r="I45" i="4"/>
  <c r="J44" i="4"/>
  <c r="M45" i="4"/>
  <c r="AE46" i="4"/>
  <c r="AE45" i="4"/>
  <c r="AC44" i="4"/>
  <c r="M44" i="4"/>
  <c r="I56" i="4"/>
  <c r="I54" i="4"/>
  <c r="M56" i="4"/>
  <c r="L54" i="4"/>
  <c r="AC52" i="4"/>
  <c r="J80" i="4"/>
  <c r="J78" i="4"/>
  <c r="J76" i="4"/>
  <c r="I74" i="4"/>
  <c r="J71" i="4"/>
  <c r="I69" i="4"/>
  <c r="J66" i="4"/>
  <c r="I61" i="4"/>
  <c r="M80" i="4"/>
  <c r="N77" i="4"/>
  <c r="N74" i="4"/>
  <c r="N72" i="4"/>
  <c r="M70" i="4"/>
  <c r="N67" i="4"/>
  <c r="N64" i="4"/>
  <c r="N62" i="4"/>
  <c r="N60" i="4"/>
  <c r="AB80" i="4"/>
  <c r="AB79" i="4"/>
  <c r="AB78" i="4"/>
  <c r="AB77" i="4"/>
  <c r="AB76" i="4"/>
  <c r="AB75" i="4"/>
  <c r="AB74" i="4"/>
  <c r="AB73" i="4"/>
  <c r="AB72" i="4"/>
  <c r="AB71" i="4"/>
  <c r="AD63" i="4"/>
  <c r="AD62" i="4"/>
  <c r="I62" i="4"/>
  <c r="M78" i="4"/>
  <c r="J97" i="4"/>
  <c r="J92" i="4"/>
  <c r="J87" i="4"/>
  <c r="M90" i="4"/>
  <c r="N98" i="4"/>
  <c r="I91" i="4"/>
  <c r="AD85" i="4"/>
  <c r="M110" i="4"/>
  <c r="AC113" i="4"/>
  <c r="AC109" i="4"/>
  <c r="I125" i="4"/>
  <c r="M123" i="4"/>
  <c r="M125" i="4"/>
  <c r="AB124" i="4"/>
  <c r="AC120" i="4"/>
  <c r="I49" i="5" l="1"/>
  <c r="AH130" i="4"/>
  <c r="AI130" i="4" s="1"/>
  <c r="AA48" i="4"/>
  <c r="T134" i="4"/>
  <c r="G127" i="7"/>
  <c r="AB127" i="4"/>
  <c r="M152" i="7"/>
  <c r="AH51" i="4"/>
  <c r="AE41" i="4"/>
  <c r="AH130" i="7"/>
  <c r="H134" i="4"/>
  <c r="U122" i="7"/>
  <c r="AF32" i="7"/>
  <c r="G9" i="5"/>
  <c r="AB25" i="4"/>
  <c r="AA134" i="4"/>
  <c r="AD20" i="5"/>
  <c r="AD33" i="5"/>
  <c r="H69" i="7"/>
  <c r="AD76" i="7"/>
  <c r="Q152" i="7"/>
  <c r="AH21" i="4"/>
  <c r="AI21" i="4" s="1"/>
  <c r="G33" i="5"/>
  <c r="Q122" i="7"/>
  <c r="Q9" i="5"/>
  <c r="AB152" i="7"/>
  <c r="I32" i="7"/>
  <c r="L81" i="7"/>
  <c r="AB35" i="4"/>
  <c r="AE116" i="4"/>
  <c r="L139" i="7"/>
  <c r="AC127" i="4"/>
  <c r="AH125" i="4"/>
  <c r="AI125" i="4" s="1"/>
  <c r="AH87" i="4"/>
  <c r="AI87" i="4" s="1"/>
  <c r="AH78" i="4"/>
  <c r="AI78" i="4" s="1"/>
  <c r="J48" i="4"/>
  <c r="AH96" i="4"/>
  <c r="AI96" i="4" s="1"/>
  <c r="AH23" i="7"/>
  <c r="AI23" i="7" s="1"/>
  <c r="AD62" i="5"/>
  <c r="AH151" i="7"/>
  <c r="AI151" i="7" s="1"/>
  <c r="N139" i="7"/>
  <c r="AH131" i="7"/>
  <c r="AI131" i="7" s="1"/>
  <c r="AH119" i="7"/>
  <c r="AI119" i="7" s="1"/>
  <c r="I39" i="7"/>
  <c r="AH35" i="7"/>
  <c r="L104" i="4"/>
  <c r="L116" i="4"/>
  <c r="AH91" i="4"/>
  <c r="AI91" i="4" s="1"/>
  <c r="N81" i="4"/>
  <c r="AH80" i="4"/>
  <c r="AI80" i="4" s="1"/>
  <c r="AH54" i="4"/>
  <c r="AI54" i="4" s="1"/>
  <c r="AH45" i="4"/>
  <c r="AI45" i="4" s="1"/>
  <c r="N35" i="4"/>
  <c r="AE25" i="4"/>
  <c r="AH90" i="4"/>
  <c r="AI90" i="4" s="1"/>
  <c r="AD146" i="7"/>
  <c r="AB127" i="7"/>
  <c r="M122" i="7"/>
  <c r="AC92" i="7"/>
  <c r="AB69" i="7"/>
  <c r="AB57" i="7"/>
  <c r="AH43" i="7"/>
  <c r="AI43" i="7" s="1"/>
  <c r="M104" i="4"/>
  <c r="AH98" i="4"/>
  <c r="AI98" i="4" s="1"/>
  <c r="AH63" i="4"/>
  <c r="AI63" i="4" s="1"/>
  <c r="I81" i="4"/>
  <c r="AH60" i="4"/>
  <c r="AH72" i="4"/>
  <c r="AI72" i="4" s="1"/>
  <c r="L57" i="4"/>
  <c r="AB48" i="4"/>
  <c r="AC41" i="4"/>
  <c r="AD35" i="4"/>
  <c r="AD25" i="4"/>
  <c r="AB116" i="4"/>
  <c r="AH120" i="4"/>
  <c r="I127" i="4"/>
  <c r="AH19" i="7"/>
  <c r="AI19" i="7" s="1"/>
  <c r="AH58" i="5"/>
  <c r="AI58" i="5" s="1"/>
  <c r="AH45" i="5"/>
  <c r="AI45" i="5" s="1"/>
  <c r="AH32" i="5"/>
  <c r="AI32" i="5" s="1"/>
  <c r="AD139" i="7"/>
  <c r="L127" i="7"/>
  <c r="I122" i="7"/>
  <c r="AH118" i="7"/>
  <c r="AI118" i="7" s="1"/>
  <c r="AH108" i="7"/>
  <c r="AI108" i="7" s="1"/>
  <c r="AB92" i="7"/>
  <c r="AH85" i="7"/>
  <c r="AI85" i="7" s="1"/>
  <c r="AC69" i="7"/>
  <c r="AC57" i="7"/>
  <c r="AD57" i="7"/>
  <c r="AH55" i="7"/>
  <c r="AI55" i="7" s="1"/>
  <c r="Z57" i="7"/>
  <c r="S57" i="7"/>
  <c r="AA57" i="7"/>
  <c r="AH97" i="4"/>
  <c r="AI97" i="4" s="1"/>
  <c r="AH74" i="4"/>
  <c r="AI74" i="4" s="1"/>
  <c r="M41" i="4"/>
  <c r="I35" i="4"/>
  <c r="AH32" i="4"/>
  <c r="AI32" i="4" s="1"/>
  <c r="AH88" i="4"/>
  <c r="AI88" i="4" s="1"/>
  <c r="I99" i="4"/>
  <c r="M49" i="5"/>
  <c r="AH137" i="7"/>
  <c r="AI137" i="7" s="1"/>
  <c r="I139" i="7"/>
  <c r="L39" i="7"/>
  <c r="N104" i="4"/>
  <c r="AD81" i="4"/>
  <c r="AH64" i="4"/>
  <c r="AI64" i="4" s="1"/>
  <c r="AH75" i="4"/>
  <c r="AI75" i="4" s="1"/>
  <c r="N48" i="4"/>
  <c r="N99" i="4"/>
  <c r="AH122" i="4"/>
  <c r="AI122" i="4" s="1"/>
  <c r="AH121" i="4"/>
  <c r="AI121" i="4" s="1"/>
  <c r="J32" i="7"/>
  <c r="L62" i="5"/>
  <c r="L49" i="5"/>
  <c r="AH36" i="5"/>
  <c r="M33" i="5"/>
  <c r="L146" i="7"/>
  <c r="AB122" i="7"/>
  <c r="AH107" i="7"/>
  <c r="AI107" i="7" s="1"/>
  <c r="N113" i="7"/>
  <c r="AH110" i="7"/>
  <c r="AI110" i="7" s="1"/>
  <c r="AH91" i="7"/>
  <c r="AI91" i="7" s="1"/>
  <c r="AH44" i="4"/>
  <c r="AC57" i="4"/>
  <c r="AH66" i="4"/>
  <c r="AI66" i="4" s="1"/>
  <c r="M48" i="4"/>
  <c r="L127" i="4"/>
  <c r="AH150" i="7"/>
  <c r="AI150" i="7" s="1"/>
  <c r="F152" i="7"/>
  <c r="J127" i="7"/>
  <c r="AH125" i="7"/>
  <c r="AI125" i="7" s="1"/>
  <c r="AH117" i="7"/>
  <c r="AI117" i="7" s="1"/>
  <c r="J113" i="7"/>
  <c r="AH101" i="7"/>
  <c r="AI101" i="7" s="1"/>
  <c r="L69" i="7"/>
  <c r="AH63" i="7"/>
  <c r="AI63" i="7" s="1"/>
  <c r="AH132" i="4"/>
  <c r="AI132" i="4" s="1"/>
  <c r="I104" i="4"/>
  <c r="AH102" i="4"/>
  <c r="AI102" i="4" s="1"/>
  <c r="AH89" i="4"/>
  <c r="AI89" i="4" s="1"/>
  <c r="AH67" i="4"/>
  <c r="AI67" i="4" s="1"/>
  <c r="AH77" i="4"/>
  <c r="AI77" i="4" s="1"/>
  <c r="AH40" i="4"/>
  <c r="AI40" i="4" s="1"/>
  <c r="AH86" i="4"/>
  <c r="AI86" i="4" s="1"/>
  <c r="J99" i="4"/>
  <c r="AD99" i="4"/>
  <c r="AH126" i="4"/>
  <c r="AI126" i="4" s="1"/>
  <c r="AB49" i="5"/>
  <c r="AH31" i="5"/>
  <c r="AI31" i="5" s="1"/>
  <c r="N146" i="7"/>
  <c r="J139" i="7"/>
  <c r="AH135" i="7"/>
  <c r="AH126" i="7"/>
  <c r="AI126" i="7" s="1"/>
  <c r="I127" i="7"/>
  <c r="AD122" i="7"/>
  <c r="L122" i="7"/>
  <c r="AH112" i="7"/>
  <c r="AI112" i="7" s="1"/>
  <c r="M69" i="7"/>
  <c r="L57" i="7"/>
  <c r="J57" i="7"/>
  <c r="R57" i="7"/>
  <c r="O57" i="7"/>
  <c r="W57" i="7"/>
  <c r="AI51" i="4"/>
  <c r="AI130" i="7"/>
  <c r="AI132" i="7" s="1"/>
  <c r="AH132" i="7"/>
  <c r="AH56" i="4"/>
  <c r="AI56" i="4" s="1"/>
  <c r="AH76" i="4"/>
  <c r="AI76" i="4" s="1"/>
  <c r="AH92" i="4"/>
  <c r="AI92" i="4" s="1"/>
  <c r="M99" i="4"/>
  <c r="AE62" i="5"/>
  <c r="I33" i="5"/>
  <c r="I146" i="7"/>
  <c r="AH142" i="7"/>
  <c r="AH62" i="4"/>
  <c r="AI62" i="4" s="1"/>
  <c r="AH69" i="4"/>
  <c r="AI69" i="4" s="1"/>
  <c r="AC48" i="4"/>
  <c r="AC35" i="4"/>
  <c r="AC99" i="4"/>
  <c r="N62" i="5"/>
  <c r="AE20" i="5"/>
  <c r="AC122" i="7"/>
  <c r="AH109" i="7"/>
  <c r="AI109" i="7" s="1"/>
  <c r="I69" i="7"/>
  <c r="AH67" i="7"/>
  <c r="AH52" i="7"/>
  <c r="AI52" i="7" s="1"/>
  <c r="AG57" i="7"/>
  <c r="AH93" i="4"/>
  <c r="AI93" i="4" s="1"/>
  <c r="AH71" i="4"/>
  <c r="AI71" i="4" s="1"/>
  <c r="M81" i="4"/>
  <c r="AH79" i="4"/>
  <c r="AI79" i="4" s="1"/>
  <c r="I41" i="4"/>
  <c r="AH39" i="4"/>
  <c r="AI39" i="4" s="1"/>
  <c r="J35" i="4"/>
  <c r="AH124" i="4"/>
  <c r="AI124" i="4" s="1"/>
  <c r="M127" i="4"/>
  <c r="AB62" i="5"/>
  <c r="AH42" i="5"/>
  <c r="AI42" i="5" s="1"/>
  <c r="AB20" i="5"/>
  <c r="AB146" i="7"/>
  <c r="AH138" i="7"/>
  <c r="AI138" i="7" s="1"/>
  <c r="N122" i="7"/>
  <c r="J122" i="7"/>
  <c r="AH116" i="7"/>
  <c r="AI116" i="7" s="1"/>
  <c r="L92" i="7"/>
  <c r="J69" i="7"/>
  <c r="N57" i="7"/>
  <c r="I57" i="7"/>
  <c r="V57" i="7"/>
  <c r="Q57" i="7"/>
  <c r="Y57" i="7"/>
  <c r="AD39" i="7"/>
  <c r="J39" i="7"/>
  <c r="I134" i="4"/>
  <c r="AH133" i="4"/>
  <c r="AI133" i="4" s="1"/>
  <c r="J92" i="7"/>
  <c r="AH89" i="7"/>
  <c r="AH108" i="4"/>
  <c r="AI108" i="4" s="1"/>
  <c r="AH84" i="4"/>
  <c r="H57" i="7"/>
  <c r="AH51" i="7"/>
  <c r="U57" i="7"/>
  <c r="M39" i="7"/>
  <c r="AH38" i="7"/>
  <c r="AI38" i="7" s="1"/>
  <c r="AH90" i="7"/>
  <c r="AI90" i="7" s="1"/>
  <c r="G92" i="7"/>
  <c r="AD48" i="4"/>
  <c r="AE35" i="4"/>
  <c r="AH33" i="4"/>
  <c r="AI33" i="4" s="1"/>
  <c r="N127" i="4"/>
  <c r="AD127" i="4"/>
  <c r="AE49" i="5"/>
  <c r="AB33" i="5"/>
  <c r="L20" i="5"/>
  <c r="AE127" i="7"/>
  <c r="M92" i="7"/>
  <c r="AD69" i="7"/>
  <c r="AH56" i="7"/>
  <c r="AI56" i="7" s="1"/>
  <c r="AH37" i="7"/>
  <c r="AI37" i="7" s="1"/>
  <c r="N134" i="4"/>
  <c r="M134" i="4"/>
  <c r="AC44" i="7"/>
  <c r="AH18" i="5"/>
  <c r="AI18" i="5" s="1"/>
  <c r="AD132" i="7"/>
  <c r="O33" i="5"/>
  <c r="F48" i="4"/>
  <c r="AH47" i="4"/>
  <c r="AI47" i="4" s="1"/>
  <c r="AF134" i="4"/>
  <c r="AH103" i="4"/>
  <c r="AI103" i="4" s="1"/>
  <c r="F104" i="4"/>
  <c r="P139" i="7"/>
  <c r="V44" i="7"/>
  <c r="AA44" i="7"/>
  <c r="G39" i="7"/>
  <c r="AH73" i="4"/>
  <c r="AI73" i="4" s="1"/>
  <c r="AH34" i="4"/>
  <c r="AI34" i="4" s="1"/>
  <c r="H139" i="7"/>
  <c r="AH53" i="7"/>
  <c r="AI53" i="7" s="1"/>
  <c r="AH57" i="5"/>
  <c r="AI57" i="5" s="1"/>
  <c r="U62" i="5"/>
  <c r="R49" i="5"/>
  <c r="M113" i="7"/>
  <c r="N39" i="7"/>
  <c r="L48" i="4"/>
  <c r="AC25" i="4"/>
  <c r="AH52" i="4"/>
  <c r="AI52" i="4" s="1"/>
  <c r="AB99" i="4"/>
  <c r="AH112" i="4"/>
  <c r="AI112" i="4" s="1"/>
  <c r="N116" i="4"/>
  <c r="AE127" i="4"/>
  <c r="AH47" i="5"/>
  <c r="AI47" i="5" s="1"/>
  <c r="L152" i="7"/>
  <c r="V152" i="7"/>
  <c r="AC102" i="7"/>
  <c r="AC81" i="7"/>
  <c r="N102" i="7"/>
  <c r="J102" i="7"/>
  <c r="AD92" i="7"/>
  <c r="AH65" i="5"/>
  <c r="AI65" i="5" s="1"/>
  <c r="K104" i="4"/>
  <c r="Q139" i="7"/>
  <c r="K139" i="7"/>
  <c r="K122" i="7"/>
  <c r="R122" i="7"/>
  <c r="AH54" i="7"/>
  <c r="AI54" i="7" s="1"/>
  <c r="AH31" i="7"/>
  <c r="AI31" i="7" s="1"/>
  <c r="AH21" i="7"/>
  <c r="AI21" i="7" s="1"/>
  <c r="AH27" i="7"/>
  <c r="AI27" i="7" s="1"/>
  <c r="P32" i="7"/>
  <c r="AH29" i="7"/>
  <c r="AI29" i="7" s="1"/>
  <c r="AH85" i="4"/>
  <c r="AI85" i="4" s="1"/>
  <c r="AH30" i="5"/>
  <c r="AI30" i="5" s="1"/>
  <c r="L9" i="5"/>
  <c r="F9" i="5"/>
  <c r="W9" i="5"/>
  <c r="O9" i="5"/>
  <c r="AF9" i="5"/>
  <c r="Y9" i="5"/>
  <c r="X9" i="5"/>
  <c r="K9" i="5"/>
  <c r="V9" i="5"/>
  <c r="AH19" i="5"/>
  <c r="AI19" i="5" s="1"/>
  <c r="X152" i="7"/>
  <c r="AD113" i="7"/>
  <c r="H9" i="5"/>
  <c r="AH61" i="7"/>
  <c r="AI61" i="7" s="1"/>
  <c r="F33" i="5"/>
  <c r="AH23" i="5"/>
  <c r="AH27" i="5"/>
  <c r="AI27" i="5" s="1"/>
  <c r="AE64" i="7"/>
  <c r="AC64" i="7"/>
  <c r="T9" i="5"/>
  <c r="V134" i="4"/>
  <c r="W122" i="7"/>
  <c r="X122" i="7"/>
  <c r="X44" i="7"/>
  <c r="Q44" i="7"/>
  <c r="V39" i="7"/>
  <c r="AA39" i="7"/>
  <c r="AH18" i="7"/>
  <c r="AI18" i="7" s="1"/>
  <c r="AH100" i="7"/>
  <c r="AI100" i="7" s="1"/>
  <c r="AE113" i="7"/>
  <c r="AC146" i="7"/>
  <c r="L32" i="7"/>
  <c r="AH39" i="5"/>
  <c r="AI39" i="5" s="1"/>
  <c r="J49" i="5"/>
  <c r="AB44" i="7"/>
  <c r="AD44" i="7"/>
  <c r="S9" i="5"/>
  <c r="Z49" i="5"/>
  <c r="AE33" i="5"/>
  <c r="O9" i="4"/>
  <c r="AC9" i="5"/>
  <c r="AD9" i="5"/>
  <c r="AA102" i="7"/>
  <c r="J81" i="4"/>
  <c r="AE57" i="4"/>
  <c r="AE48" i="4"/>
  <c r="I48" i="4"/>
  <c r="N41" i="4"/>
  <c r="N25" i="4"/>
  <c r="J25" i="4"/>
  <c r="AH109" i="4"/>
  <c r="AI109" i="4" s="1"/>
  <c r="M116" i="4"/>
  <c r="AC116" i="4"/>
  <c r="J127" i="4"/>
  <c r="AH44" i="5"/>
  <c r="AI44" i="5" s="1"/>
  <c r="AH40" i="5"/>
  <c r="AI40" i="5" s="1"/>
  <c r="AC20" i="5"/>
  <c r="M20" i="5"/>
  <c r="G152" i="7"/>
  <c r="AH149" i="7"/>
  <c r="J146" i="7"/>
  <c r="N132" i="7"/>
  <c r="AC127" i="7"/>
  <c r="AE122" i="7"/>
  <c r="I113" i="7"/>
  <c r="AE92" i="7"/>
  <c r="N92" i="7"/>
  <c r="AB134" i="4"/>
  <c r="AE134" i="4"/>
  <c r="AH20" i="4"/>
  <c r="AI20" i="4" s="1"/>
  <c r="AD49" i="5"/>
  <c r="P152" i="7"/>
  <c r="AB132" i="7"/>
  <c r="F20" i="5"/>
  <c r="AH17" i="5"/>
  <c r="AI17" i="5" s="1"/>
  <c r="AI20" i="5" s="1"/>
  <c r="AE132" i="7"/>
  <c r="AA132" i="7"/>
  <c r="O134" i="4"/>
  <c r="G104" i="4"/>
  <c r="AH111" i="4"/>
  <c r="AI111" i="4" s="1"/>
  <c r="R44" i="7"/>
  <c r="W44" i="7"/>
  <c r="K33" i="5"/>
  <c r="AH22" i="7"/>
  <c r="AI22" i="7" s="1"/>
  <c r="AC113" i="7"/>
  <c r="AH30" i="7"/>
  <c r="AI30" i="7" s="1"/>
  <c r="AH55" i="4"/>
  <c r="AI55" i="4" s="1"/>
  <c r="AH52" i="5"/>
  <c r="I62" i="5"/>
  <c r="AH61" i="5"/>
  <c r="AI61" i="5" s="1"/>
  <c r="AH18" i="4"/>
  <c r="AI18" i="4" s="1"/>
  <c r="I25" i="4"/>
  <c r="J57" i="4"/>
  <c r="AD57" i="4"/>
  <c r="L99" i="4"/>
  <c r="AD116" i="4"/>
  <c r="AF152" i="7"/>
  <c r="R152" i="7"/>
  <c r="AB39" i="7"/>
  <c r="AB102" i="7"/>
  <c r="M102" i="7"/>
  <c r="AH54" i="5"/>
  <c r="AI54" i="5" s="1"/>
  <c r="AH123" i="4"/>
  <c r="AI123" i="4" s="1"/>
  <c r="T39" i="7"/>
  <c r="H32" i="7"/>
  <c r="AH25" i="7"/>
  <c r="AI25" i="7" s="1"/>
  <c r="J20" i="5"/>
  <c r="O152" i="7"/>
  <c r="W152" i="7"/>
  <c r="AC39" i="7"/>
  <c r="AH28" i="5"/>
  <c r="AI28" i="5" s="1"/>
  <c r="J64" i="7"/>
  <c r="AH60" i="7"/>
  <c r="I64" i="7"/>
  <c r="G48" i="4"/>
  <c r="W139" i="7"/>
  <c r="AF139" i="7"/>
  <c r="P122" i="7"/>
  <c r="T44" i="7"/>
  <c r="AG44" i="7"/>
  <c r="G44" i="7"/>
  <c r="W39" i="7"/>
  <c r="AH26" i="7"/>
  <c r="AI26" i="7" s="1"/>
  <c r="AH20" i="7"/>
  <c r="AI20" i="7" s="1"/>
  <c r="AH68" i="4"/>
  <c r="AI68" i="4" s="1"/>
  <c r="AB32" i="7"/>
  <c r="V49" i="5"/>
  <c r="T152" i="7"/>
  <c r="J44" i="7"/>
  <c r="N44" i="7"/>
  <c r="Q9" i="4"/>
  <c r="U9" i="5"/>
  <c r="AA9" i="5"/>
  <c r="AE9" i="5"/>
  <c r="B35" i="5"/>
  <c r="B13" i="5" s="1"/>
  <c r="I57" i="4"/>
  <c r="AH53" i="4"/>
  <c r="AI53" i="4" s="1"/>
  <c r="L35" i="4"/>
  <c r="AH114" i="4"/>
  <c r="AI114" i="4" s="1"/>
  <c r="AH115" i="4"/>
  <c r="AI115" i="4" s="1"/>
  <c r="J62" i="5"/>
  <c r="AH41" i="5"/>
  <c r="AI41" i="5" s="1"/>
  <c r="L33" i="5"/>
  <c r="J33" i="5"/>
  <c r="M139" i="7"/>
  <c r="M127" i="7"/>
  <c r="AF57" i="7"/>
  <c r="L134" i="4"/>
  <c r="AD134" i="4"/>
  <c r="M25" i="4"/>
  <c r="AC49" i="5"/>
  <c r="AC33" i="5"/>
  <c r="M146" i="7"/>
  <c r="J132" i="7"/>
  <c r="AC132" i="7"/>
  <c r="W9" i="4"/>
  <c r="F9" i="4"/>
  <c r="L9" i="4"/>
  <c r="K9" i="4"/>
  <c r="Y9" i="4"/>
  <c r="V9" i="4"/>
  <c r="H9" i="4"/>
  <c r="AA9" i="4"/>
  <c r="X9" i="4"/>
  <c r="AG9" i="4"/>
  <c r="U9" i="4"/>
  <c r="Z9" i="4"/>
  <c r="AA139" i="7"/>
  <c r="K44" i="7"/>
  <c r="S44" i="7"/>
  <c r="Z39" i="7"/>
  <c r="AG39" i="7"/>
  <c r="AH144" i="7"/>
  <c r="AI144" i="7" s="1"/>
  <c r="X32" i="7"/>
  <c r="AH28" i="7"/>
  <c r="AI28" i="7" s="1"/>
  <c r="AD41" i="4"/>
  <c r="AH53" i="5"/>
  <c r="AI53" i="5" s="1"/>
  <c r="AG62" i="5"/>
  <c r="AA33" i="5"/>
  <c r="J41" i="4"/>
  <c r="AH24" i="4"/>
  <c r="AI24" i="4" s="1"/>
  <c r="AH38" i="4"/>
  <c r="AI38" i="4" s="1"/>
  <c r="L41" i="4"/>
  <c r="AB41" i="4"/>
  <c r="AE81" i="4"/>
  <c r="N152" i="7"/>
  <c r="L113" i="7"/>
  <c r="AH105" i="7"/>
  <c r="AI105" i="7" s="1"/>
  <c r="M57" i="7"/>
  <c r="K57" i="7"/>
  <c r="AH143" i="7"/>
  <c r="AI143" i="7" s="1"/>
  <c r="AH59" i="5"/>
  <c r="AI59" i="5" s="1"/>
  <c r="O104" i="4"/>
  <c r="AH22" i="4"/>
  <c r="AI22" i="4" s="1"/>
  <c r="F139" i="7"/>
  <c r="AH136" i="7"/>
  <c r="AI136" i="7" s="1"/>
  <c r="T122" i="7"/>
  <c r="H39" i="7"/>
  <c r="AH60" i="5"/>
  <c r="AI60" i="5" s="1"/>
  <c r="AH24" i="7"/>
  <c r="AI24" i="7" s="1"/>
  <c r="AH48" i="5"/>
  <c r="AI48" i="5" s="1"/>
  <c r="AB57" i="4"/>
  <c r="AB76" i="7"/>
  <c r="L64" i="7"/>
  <c r="M64" i="7"/>
  <c r="V139" i="7"/>
  <c r="I9" i="4"/>
  <c r="AH55" i="5"/>
  <c r="AI55" i="5" s="1"/>
  <c r="Q48" i="4"/>
  <c r="K134" i="4"/>
  <c r="Y134" i="4"/>
  <c r="O139" i="7"/>
  <c r="T139" i="7"/>
  <c r="P44" i="7"/>
  <c r="Y44" i="7"/>
  <c r="T32" i="7"/>
  <c r="AH17" i="7"/>
  <c r="AH81" i="7"/>
  <c r="AH43" i="5"/>
  <c r="AI43" i="5" s="1"/>
  <c r="AH70" i="4"/>
  <c r="AI70" i="4" s="1"/>
  <c r="AC62" i="5"/>
  <c r="W33" i="5"/>
  <c r="L44" i="7"/>
  <c r="AE44" i="7"/>
  <c r="P9" i="4"/>
  <c r="S33" i="5"/>
  <c r="P9" i="5"/>
  <c r="AH65" i="4"/>
  <c r="AI65" i="4" s="1"/>
  <c r="AH121" i="7"/>
  <c r="AI121" i="7" s="1"/>
  <c r="AE9" i="4"/>
  <c r="AF9" i="4"/>
  <c r="AA127" i="7"/>
  <c r="AB81" i="4"/>
  <c r="L81" i="4"/>
  <c r="M57" i="4"/>
  <c r="L25" i="4"/>
  <c r="AE99" i="4"/>
  <c r="I116" i="4"/>
  <c r="AH113" i="4"/>
  <c r="AI113" i="4" s="1"/>
  <c r="AC139" i="7"/>
  <c r="N127" i="7"/>
  <c r="AH111" i="7"/>
  <c r="AI111" i="7" s="1"/>
  <c r="AH68" i="7"/>
  <c r="AI68" i="7" s="1"/>
  <c r="AE57" i="7"/>
  <c r="AH62" i="7"/>
  <c r="AI62" i="7" s="1"/>
  <c r="J134" i="4"/>
  <c r="N57" i="4"/>
  <c r="M35" i="4"/>
  <c r="AH23" i="4"/>
  <c r="AI23" i="4" s="1"/>
  <c r="M62" i="5"/>
  <c r="L102" i="7"/>
  <c r="L132" i="7"/>
  <c r="AH24" i="5"/>
  <c r="AI24" i="5" s="1"/>
  <c r="H104" i="4"/>
  <c r="S139" i="7"/>
  <c r="X139" i="7"/>
  <c r="Y122" i="7"/>
  <c r="Z44" i="7"/>
  <c r="F44" i="7"/>
  <c r="AH42" i="7"/>
  <c r="O44" i="7"/>
  <c r="Q39" i="7"/>
  <c r="AH145" i="7"/>
  <c r="AI145" i="7" s="1"/>
  <c r="AH36" i="7"/>
  <c r="AI36" i="7" s="1"/>
  <c r="S9" i="4"/>
  <c r="AE39" i="7"/>
  <c r="G9" i="4"/>
  <c r="AC134" i="4"/>
  <c r="AH61" i="4"/>
  <c r="AI61" i="4" s="1"/>
  <c r="AH95" i="4"/>
  <c r="AI95" i="4" s="1"/>
  <c r="J116" i="4"/>
  <c r="AH107" i="4"/>
  <c r="J152" i="7"/>
  <c r="Z152" i="7"/>
  <c r="M132" i="7"/>
  <c r="AB113" i="7"/>
  <c r="AC76" i="7"/>
  <c r="AE76" i="7"/>
  <c r="AH99" i="7"/>
  <c r="AI99" i="7" s="1"/>
  <c r="I102" i="7"/>
  <c r="AD102" i="7"/>
  <c r="R9" i="4"/>
  <c r="M9" i="4"/>
  <c r="AE139" i="7"/>
  <c r="Q62" i="5"/>
  <c r="AH38" i="5"/>
  <c r="AI38" i="5" s="1"/>
  <c r="AH46" i="4"/>
  <c r="AI46" i="4" s="1"/>
  <c r="Y139" i="7"/>
  <c r="Z122" i="7"/>
  <c r="K39" i="7"/>
  <c r="AH19" i="4"/>
  <c r="AI19" i="4" s="1"/>
  <c r="AH106" i="7"/>
  <c r="AI106" i="7" s="1"/>
  <c r="AC9" i="4"/>
  <c r="AC81" i="4"/>
  <c r="Y62" i="5"/>
  <c r="N49" i="5"/>
  <c r="AH29" i="5"/>
  <c r="AI29" i="5" s="1"/>
  <c r="AH26" i="5"/>
  <c r="AI26" i="5" s="1"/>
  <c r="AE152" i="7"/>
  <c r="K152" i="7"/>
  <c r="S152" i="7"/>
  <c r="AA152" i="7"/>
  <c r="N64" i="7"/>
  <c r="AH25" i="5"/>
  <c r="AI25" i="5" s="1"/>
  <c r="R9" i="5"/>
  <c r="AD64" i="7"/>
  <c r="AB64" i="7"/>
  <c r="AH131" i="4"/>
  <c r="AI131" i="4" s="1"/>
  <c r="Y48" i="4"/>
  <c r="W48" i="4"/>
  <c r="AH110" i="4"/>
  <c r="AI110" i="4" s="1"/>
  <c r="F122" i="7"/>
  <c r="AH120" i="7"/>
  <c r="AI120" i="7" s="1"/>
  <c r="AH84" i="7"/>
  <c r="AI84" i="7" s="1"/>
  <c r="AF44" i="7"/>
  <c r="H44" i="7"/>
  <c r="U44" i="7"/>
  <c r="R39" i="7"/>
  <c r="O39" i="7"/>
  <c r="AH56" i="5"/>
  <c r="AI56" i="5" s="1"/>
  <c r="AH94" i="4"/>
  <c r="AI94" i="4" s="1"/>
  <c r="AH66" i="5"/>
  <c r="AI66" i="5" s="1"/>
  <c r="AH46" i="5"/>
  <c r="AI46" i="5" s="1"/>
  <c r="AD152" i="7"/>
  <c r="H152" i="7"/>
  <c r="M44" i="7"/>
  <c r="I44" i="7"/>
  <c r="N69" i="7"/>
  <c r="AE102" i="7"/>
  <c r="AB139" i="7"/>
  <c r="Z9" i="5"/>
  <c r="AE146" i="7"/>
  <c r="AG9" i="5"/>
  <c r="T9" i="4"/>
  <c r="AH64" i="7" l="1"/>
  <c r="AI60" i="7"/>
  <c r="AI64" i="7" s="1"/>
  <c r="AI52" i="5"/>
  <c r="AI62" i="5" s="1"/>
  <c r="AH62" i="5"/>
  <c r="AI149" i="7"/>
  <c r="AI152" i="7" s="1"/>
  <c r="AH152" i="7"/>
  <c r="AH33" i="5"/>
  <c r="AI23" i="5"/>
  <c r="AI33" i="5" s="1"/>
  <c r="AH49" i="5"/>
  <c r="AI36" i="5"/>
  <c r="AI49" i="5" s="1"/>
  <c r="AH134" i="4"/>
  <c r="AH32" i="7"/>
  <c r="AI17" i="7"/>
  <c r="AI32" i="7" s="1"/>
  <c r="AH25" i="4"/>
  <c r="AI25" i="4" s="1"/>
  <c r="AH92" i="7"/>
  <c r="AI89" i="7"/>
  <c r="AI92" i="7" s="1"/>
  <c r="AI67" i="7"/>
  <c r="AI69" i="7" s="1"/>
  <c r="AH69" i="7"/>
  <c r="AI134" i="4"/>
  <c r="AI120" i="4"/>
  <c r="AI127" i="4" s="1"/>
  <c r="AH127" i="4"/>
  <c r="AH39" i="7"/>
  <c r="AI35" i="7"/>
  <c r="AI39" i="7" s="1"/>
  <c r="AH118" i="4"/>
  <c r="AH116" i="4"/>
  <c r="AI107" i="4"/>
  <c r="AH44" i="7"/>
  <c r="AI42" i="7"/>
  <c r="AI44" i="7" s="1"/>
  <c r="B11" i="4"/>
  <c r="B10" i="7"/>
  <c r="B10" i="5"/>
  <c r="AH20" i="5"/>
  <c r="AH99" i="4"/>
  <c r="AI84" i="4"/>
  <c r="AI99" i="4" s="1"/>
  <c r="AH57" i="4"/>
  <c r="AI127" i="7"/>
  <c r="AH57" i="7"/>
  <c r="AI51" i="7"/>
  <c r="AI57" i="7" s="1"/>
  <c r="AH146" i="7"/>
  <c r="AI142" i="7"/>
  <c r="AI146" i="7" s="1"/>
  <c r="AI57" i="4"/>
  <c r="AH139" i="7"/>
  <c r="AI135" i="7"/>
  <c r="AI139" i="7" s="1"/>
  <c r="AI44" i="4"/>
  <c r="AI48" i="4" s="1"/>
  <c r="AH48" i="4"/>
  <c r="AH81" i="4"/>
  <c r="AI60" i="4"/>
  <c r="AI81" i="4" s="1"/>
  <c r="AI118" i="4" l="1"/>
  <c r="AI116" i="4"/>
</calcChain>
</file>

<file path=xl/sharedStrings.xml><?xml version="1.0" encoding="utf-8"?>
<sst xmlns="http://schemas.openxmlformats.org/spreadsheetml/2006/main" count="359" uniqueCount="265">
  <si>
    <t>GOBIERNO REGIONAL DE LAMBAYEQUE</t>
  </si>
  <si>
    <t>DIRECCION DE SALUD LAMBAYEQUE</t>
  </si>
  <si>
    <t>DIRECCIÒN GENERAL DE EPIDEMIOLOGÌA</t>
  </si>
  <si>
    <t xml:space="preserve">AREA DE ESTADÌSTICA E INFORMÀTICA </t>
  </si>
  <si>
    <t>N°
ORD.</t>
  </si>
  <si>
    <t>ESTABLECIMIENTOS DE SALUD</t>
  </si>
  <si>
    <t>POBLACIÓN AMBOS SEXOS</t>
  </si>
  <si>
    <t>NACIMIENTOS</t>
  </si>
  <si>
    <t>0 - 28 DIAS</t>
  </si>
  <si>
    <t>POB.  LAMBAYEQUE</t>
  </si>
  <si>
    <t>PROV. CHICLAYO</t>
  </si>
  <si>
    <t>DISTRITO CHICLAYO</t>
  </si>
  <si>
    <t>Hospital Las Mercedes</t>
  </si>
  <si>
    <t>C.S. San Antonio</t>
  </si>
  <si>
    <t>C.S. José Olaya</t>
  </si>
  <si>
    <t>C.S. Jorge Chávez</t>
  </si>
  <si>
    <t>C.S. Túpac Amaru</t>
  </si>
  <si>
    <t>C.S. Quiñones</t>
  </si>
  <si>
    <t>C.S. Cerropón</t>
  </si>
  <si>
    <t>Hosp.Almanzor Aguinaga</t>
  </si>
  <si>
    <t>Hospital Naylamp</t>
  </si>
  <si>
    <t>Policlínico Oeste</t>
  </si>
  <si>
    <t>MAX SALUD BALTA</t>
  </si>
  <si>
    <t>MAX SALUD BOLOGNESI</t>
  </si>
  <si>
    <t>HOSP. SANIDAD PNP</t>
  </si>
  <si>
    <t>HOSP. F.A.P.</t>
  </si>
  <si>
    <t>DISTRITO CHONGOYAPE</t>
  </si>
  <si>
    <t>C.S. Chongoyape</t>
  </si>
  <si>
    <t>P.S. Pampagrande</t>
  </si>
  <si>
    <t>P.S. Las Colmenas</t>
  </si>
  <si>
    <t>ESSALUD</t>
  </si>
  <si>
    <t>DISTRITO CIUDAD ETEN</t>
  </si>
  <si>
    <t>C.S. Ciudad Eten</t>
  </si>
  <si>
    <t>DISTRITO PUERTO ETEN</t>
  </si>
  <si>
    <t>C.S. Puerto Eten</t>
  </si>
  <si>
    <t>DISTRITO LAGUNAS</t>
  </si>
  <si>
    <t>C.S. Mocupe Viejo</t>
  </si>
  <si>
    <t>P.S. Mocupe Nuevo</t>
  </si>
  <si>
    <t>P.S. Lagunas</t>
  </si>
  <si>
    <t>P.S. Túpac Amaru</t>
  </si>
  <si>
    <t>P.S. Pueblo Libre</t>
  </si>
  <si>
    <t>DISTRITO MONSEFU</t>
  </si>
  <si>
    <t>C.S. Monsefú</t>
  </si>
  <si>
    <t>P.S. Callanca</t>
  </si>
  <si>
    <t>P.S. Pómape</t>
  </si>
  <si>
    <t>P.S. Valle Hermoso</t>
  </si>
  <si>
    <t>DISTRITO NUEVA ARICA</t>
  </si>
  <si>
    <t>C.S. Nueva Arica</t>
  </si>
  <si>
    <t>C.S. La Viña de Nueva Arica</t>
  </si>
  <si>
    <t>DISTRITO OYOTUN</t>
  </si>
  <si>
    <t>C.S. Oyotún</t>
  </si>
  <si>
    <t>P.S. El Espinal</t>
  </si>
  <si>
    <t>P.S. Pan de Azúcar</t>
  </si>
  <si>
    <t>DISTRITO PICSI</t>
  </si>
  <si>
    <t>C.S. Picsi</t>
  </si>
  <si>
    <t>P.S. Capote</t>
  </si>
  <si>
    <t>DISTRITO PIMENTEL</t>
  </si>
  <si>
    <t>C.S. Pimentel</t>
  </si>
  <si>
    <t>C.S. Cruz Esperanza</t>
  </si>
  <si>
    <t>P.S. Juan Tomis S. - Ciudad de Dios</t>
  </si>
  <si>
    <t>DISTRITO REQUE</t>
  </si>
  <si>
    <t>C.S. Reque</t>
  </si>
  <si>
    <t>P.S. Montegrande</t>
  </si>
  <si>
    <t>P.S. Las Delicias</t>
  </si>
  <si>
    <t>DISTRITO SANTA ROSA</t>
  </si>
  <si>
    <t>C.S. Santa Rosa</t>
  </si>
  <si>
    <t>DISTRITO ZAÑA</t>
  </si>
  <si>
    <t>C.S. Zaña</t>
  </si>
  <si>
    <t>P.S. Sipan</t>
  </si>
  <si>
    <t>P.S. La Otra Banda</t>
  </si>
  <si>
    <t>DISTRITO J.L.ORTIZ</t>
  </si>
  <si>
    <t>C.S. J.L. Ortíz</t>
  </si>
  <si>
    <t>C.S. Atusparias</t>
  </si>
  <si>
    <t>C.S. Paul Harris</t>
  </si>
  <si>
    <t>P.S. Culpón</t>
  </si>
  <si>
    <t>P.S. Santa Ana</t>
  </si>
  <si>
    <t>P.S. Villa Hermosa</t>
  </si>
  <si>
    <t>MAX SALUD</t>
  </si>
  <si>
    <t>DISTRITO LA VICTORIA</t>
  </si>
  <si>
    <t>C.S. La Victoria Sect. I</t>
  </si>
  <si>
    <t>C.S. La Victoria Sect. II</t>
  </si>
  <si>
    <t>C.S. El Bosque</t>
  </si>
  <si>
    <t>P.S. Chosica Norte</t>
  </si>
  <si>
    <t>DISTRITO TUMAN</t>
  </si>
  <si>
    <t>P.S. Tumán</t>
  </si>
  <si>
    <t>DISTRITO PUCALA</t>
  </si>
  <si>
    <t>1</t>
  </si>
  <si>
    <t>P.S. Pucalá</t>
  </si>
  <si>
    <t>Hospital Pucalá</t>
  </si>
  <si>
    <t>DISTRITO CAYALTI</t>
  </si>
  <si>
    <t>P.S. Cayalti</t>
  </si>
  <si>
    <t>P.S. Guayaquil</t>
  </si>
  <si>
    <t>P.S. Collique</t>
  </si>
  <si>
    <t>DISTRITO POMALCA</t>
  </si>
  <si>
    <t>Hospital Pomalca</t>
  </si>
  <si>
    <t>2</t>
  </si>
  <si>
    <t>P.S. San Antonio</t>
  </si>
  <si>
    <t>P.S. Pomalca</t>
  </si>
  <si>
    <t>DISTRITO PATAPO</t>
  </si>
  <si>
    <t>Hospital Pátapo</t>
  </si>
  <si>
    <t>C.S. Pósope Alto</t>
  </si>
  <si>
    <t>P.S. Pampa La Victoria</t>
  </si>
  <si>
    <t>POB. LAMBAYEQUE</t>
  </si>
  <si>
    <t>PROV. LAMBAYEQUE</t>
  </si>
  <si>
    <t>DISTRITO LAMBAYEQUE</t>
  </si>
  <si>
    <t>Hospital Belén Lambayeque</t>
  </si>
  <si>
    <t>C.S. San Martín</t>
  </si>
  <si>
    <t>C.S. Toribia Castro</t>
  </si>
  <si>
    <t>P.S. Los Mestas Sialupe Huamantanga</t>
  </si>
  <si>
    <t>P.S. Muy Finca Punto 9</t>
  </si>
  <si>
    <t>DISTRITO CHOCHOPE</t>
  </si>
  <si>
    <t>P.S. Chóchope</t>
  </si>
  <si>
    <t>DISTRITO ILLIMO</t>
  </si>
  <si>
    <t>C.S. Illimo</t>
  </si>
  <si>
    <t>P.S. Chirimoyo</t>
  </si>
  <si>
    <t>P.S. San Pedro Sasape ***</t>
  </si>
  <si>
    <t>DISTRITO JAYANCA</t>
  </si>
  <si>
    <t>C.S. Jayanca</t>
  </si>
  <si>
    <t>P.S. La Viña</t>
  </si>
  <si>
    <t>DISTRITO MOCHUMI</t>
  </si>
  <si>
    <t>C.S. Mochumi</t>
  </si>
  <si>
    <t>P.S. Maravillas</t>
  </si>
  <si>
    <t>P.S. Punto 4</t>
  </si>
  <si>
    <t>P.S. Paredones Muy Finca S.Antonio</t>
  </si>
  <si>
    <t>DISTRITO MOTUPE</t>
  </si>
  <si>
    <t>C.S. Motupe</t>
  </si>
  <si>
    <t>P.S. Tongorrape</t>
  </si>
  <si>
    <t>P.S. Anchovira</t>
  </si>
  <si>
    <t>P.S. Marripón</t>
  </si>
  <si>
    <t>P.S. El Arrozal</t>
  </si>
  <si>
    <t>DISTRITO MORROPE</t>
  </si>
  <si>
    <t>C.S. Mórrope</t>
  </si>
  <si>
    <t>P.S. La Colorada</t>
  </si>
  <si>
    <t>P.S. El Romero</t>
  </si>
  <si>
    <t>P.S. Tranca Fanupe</t>
  </si>
  <si>
    <t>P.S. Chepito</t>
  </si>
  <si>
    <t>P.S. Arbolsol</t>
  </si>
  <si>
    <t>P.S. Los Positos</t>
  </si>
  <si>
    <t>P.S. Cruz de Paredones</t>
  </si>
  <si>
    <t>P.S. Cruz del Médano</t>
  </si>
  <si>
    <t>P.S. Sequión ***</t>
  </si>
  <si>
    <t>P.S. Huaca de Barro</t>
  </si>
  <si>
    <t>P.S. Las Pampas</t>
  </si>
  <si>
    <t>P.S. Santa Isabel</t>
  </si>
  <si>
    <t>P.S. Annape</t>
  </si>
  <si>
    <t>P.S. Caracucho</t>
  </si>
  <si>
    <t>P.S. Lagartera</t>
  </si>
  <si>
    <t>P.S. Quemazón</t>
  </si>
  <si>
    <t>P.S. Fanupe Barrio Nuevo</t>
  </si>
  <si>
    <t>P.S. Monte Hermoso</t>
  </si>
  <si>
    <t>P.S. Huca Trapiche de Brnce</t>
  </si>
  <si>
    <t>DISTRITO OLMOS</t>
  </si>
  <si>
    <t>C.S. Olmos</t>
  </si>
  <si>
    <t>P.S. La Estancia</t>
  </si>
  <si>
    <t>P.S. Insculás</t>
  </si>
  <si>
    <t>P.S. Querpón</t>
  </si>
  <si>
    <t>P.S. Capilla Central</t>
  </si>
  <si>
    <t>P.S. Ñaupe</t>
  </si>
  <si>
    <t>P.S. El Virrey</t>
  </si>
  <si>
    <t>P.S. El Ficuar</t>
  </si>
  <si>
    <t>P.S. Tres Batanes</t>
  </si>
  <si>
    <t>P.S. Santa Rosa</t>
  </si>
  <si>
    <t>P.S. El Puente - Olmos</t>
  </si>
  <si>
    <t>DISTRITO PACORA</t>
  </si>
  <si>
    <t>C.S. Pacora</t>
  </si>
  <si>
    <t>P.S. Huaca Rivera</t>
  </si>
  <si>
    <t>DISTRITO SALAS</t>
  </si>
  <si>
    <t>C.S. Salas</t>
  </si>
  <si>
    <t>P.S. Colaya</t>
  </si>
  <si>
    <t>P.S. Kerguer</t>
  </si>
  <si>
    <t>P.S. Penachí</t>
  </si>
  <si>
    <t>P.S. La Ramada</t>
  </si>
  <si>
    <t>P.S. Tallapampa</t>
  </si>
  <si>
    <t>P.S. El Sauce</t>
  </si>
  <si>
    <t>P.S. Humedades</t>
  </si>
  <si>
    <t>DISTRITO TUCUME</t>
  </si>
  <si>
    <t>C.S. Túcume</t>
  </si>
  <si>
    <t>P.S. Túcume Viejo</t>
  </si>
  <si>
    <t>P.S. Granja Sasape</t>
  </si>
  <si>
    <t>P.S. Los Bances</t>
  </si>
  <si>
    <t>P.S. La Raya</t>
  </si>
  <si>
    <t>P.S. Los Sanchez</t>
  </si>
  <si>
    <t>DISTRITO SAN JOSE</t>
  </si>
  <si>
    <t>C.S. San José</t>
  </si>
  <si>
    <t>P.S. San Carlos</t>
  </si>
  <si>
    <t>P.S. Bodegones</t>
  </si>
  <si>
    <t>PROV.  FERREÑAFE</t>
  </si>
  <si>
    <t>DISTRITO FERREÑAFE</t>
  </si>
  <si>
    <t>C.S. Ferreñafe</t>
  </si>
  <si>
    <t>C.S. Sr. Justicia</t>
  </si>
  <si>
    <t>DISTRITO CAÑARIS</t>
  </si>
  <si>
    <t>P.S. Cañaris</t>
  </si>
  <si>
    <t>P.S. Pandachí</t>
  </si>
  <si>
    <t>P.S. Huacapampa</t>
  </si>
  <si>
    <t>P.S. La Succha</t>
  </si>
  <si>
    <t>P.S. Quirichima</t>
  </si>
  <si>
    <t>P.S. Chilasque</t>
  </si>
  <si>
    <t>P.S. Chiñama   *</t>
  </si>
  <si>
    <t>P.S. Huayabamba</t>
  </si>
  <si>
    <t>P.S.Hierbabuena</t>
  </si>
  <si>
    <t>DISTRITO INKAWASI</t>
  </si>
  <si>
    <t>P.S. Inkawasi</t>
  </si>
  <si>
    <t>P.S. Moyán</t>
  </si>
  <si>
    <t>P.S. Laquipampa</t>
  </si>
  <si>
    <t>P.S. Uyurpampa</t>
  </si>
  <si>
    <t>P.S. Cruz Loma</t>
  </si>
  <si>
    <t>P.S. Huayrul</t>
  </si>
  <si>
    <t>P.S. Marayhuaca</t>
  </si>
  <si>
    <t>P.S. Totoras</t>
  </si>
  <si>
    <t>P.S. Canchachalá</t>
  </si>
  <si>
    <t>P.S. Lanchipampa</t>
  </si>
  <si>
    <t>P.S. Puchaca</t>
  </si>
  <si>
    <t>P.S. Congacha</t>
  </si>
  <si>
    <t>P.S. La Tranca</t>
  </si>
  <si>
    <t>DISTRITO PITIPO</t>
  </si>
  <si>
    <t>C.S. Pítipo</t>
  </si>
  <si>
    <t>P.S. La Traposa</t>
  </si>
  <si>
    <t>P.S. Mochumí Viejo</t>
  </si>
  <si>
    <t>P.S. Motupillo</t>
  </si>
  <si>
    <t>P.S. Cachinche</t>
  </si>
  <si>
    <t>P.S. Pativilca</t>
  </si>
  <si>
    <t>P.S. Batangrande</t>
  </si>
  <si>
    <t>P.S. La Zaranda</t>
  </si>
  <si>
    <t>DISTRITO PUEBLO NUEVO</t>
  </si>
  <si>
    <t>C.S. Pueblo Nuevo</t>
  </si>
  <si>
    <t>P.S. Las Lomas</t>
  </si>
  <si>
    <t>DISTRITO MESONES MURO</t>
  </si>
  <si>
    <t>C.S. Mesones Muro</t>
  </si>
  <si>
    <t>P.S. Playa cascajal</t>
  </si>
  <si>
    <t>P.S. Calera santa Rosa</t>
  </si>
  <si>
    <t>P.S, Magmapampa</t>
  </si>
  <si>
    <t>P.S. Las Flores de la Pradera</t>
  </si>
  <si>
    <t>P.S. Raymondi</t>
  </si>
  <si>
    <t>Hosp. Ref. Docente Tumán</t>
  </si>
  <si>
    <t>P.S. Santa Clara</t>
  </si>
  <si>
    <t>POBLACION ASIGNADA A  ESTABLECIMIENTOS  SEGÙN DISTRITO Y GRUPO ETAREO DE LA DIRECCION REGIONAL DE SALUD LAMBAYEQUE  AÑO  2 010</t>
  </si>
  <si>
    <t>P.S. sime</t>
  </si>
  <si>
    <t>TOTAL</t>
  </si>
  <si>
    <t>5-9</t>
  </si>
  <si>
    <t xml:space="preserve"> 20-24</t>
  </si>
  <si>
    <t xml:space="preserve"> 25-29</t>
  </si>
  <si>
    <t xml:space="preserve"> 30-34</t>
  </si>
  <si>
    <t xml:space="preserve"> 35-39</t>
  </si>
  <si>
    <t xml:space="preserve"> 40-44</t>
  </si>
  <si>
    <t xml:space="preserve"> 45-49</t>
  </si>
  <si>
    <t xml:space="preserve"> 50-54</t>
  </si>
  <si>
    <t xml:space="preserve"> 55-59</t>
  </si>
  <si>
    <t xml:space="preserve"> 60-64</t>
  </si>
  <si>
    <t xml:space="preserve"> 65-69</t>
  </si>
  <si>
    <t xml:space="preserve"> 70-74</t>
  </si>
  <si>
    <t xml:space="preserve"> 75-79</t>
  </si>
  <si>
    <t xml:space="preserve"> 80 y +</t>
  </si>
  <si>
    <t>POBLACIÓN FEMENINA</t>
  </si>
  <si>
    <t>10-19</t>
  </si>
  <si>
    <t>15-49</t>
  </si>
  <si>
    <t>P.S. Corral de Piedra</t>
  </si>
  <si>
    <t>P.S. El Pueblito</t>
  </si>
  <si>
    <t>P.S. San Luis</t>
  </si>
  <si>
    <t>&lt; 1</t>
  </si>
  <si>
    <t>POBLACION
T  O  T  A  L  2010</t>
  </si>
  <si>
    <t>18-19</t>
  </si>
  <si>
    <t xml:space="preserve"> 10-11</t>
  </si>
  <si>
    <t xml:space="preserve"> 12-17</t>
  </si>
  <si>
    <t xml:space="preserve">GESTANTES </t>
  </si>
  <si>
    <t>SECTOR PUBLICO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</si>
</sst>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0"/>
    <numFmt numFmtId="165" formatCode="_([$€]* #,##0.00_);_([$€]* \(#,##0.00\);_([$€]* &quot;-&quot;??_);_(@_)"/>
    <numFmt numFmtId="166" formatCode="0.0"/>
  </numFmts>
  <fonts count="46">
    <font>
      <sz val="10"/>
      <name val="Arial"/>
    </font>
    <font>
      <sz val="10"/>
      <name val="Arial"/>
    </font>
    <font>
      <b/>
      <sz val="9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9"/>
      <name val="Verdana"/>
      <family val="2"/>
    </font>
    <font>
      <b/>
      <sz val="14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b/>
      <sz val="11"/>
      <name val="Abadi MT Condensed Light"/>
      <family val="2"/>
    </font>
    <font>
      <b/>
      <sz val="11"/>
      <name val="Courier"/>
      <family val="3"/>
    </font>
    <font>
      <b/>
      <sz val="12"/>
      <name val="Century Gothic"/>
      <family val="2"/>
    </font>
    <font>
      <b/>
      <sz val="8.5"/>
      <name val="Arial"/>
      <family val="2"/>
    </font>
    <font>
      <sz val="12"/>
      <name val="Century Gothic"/>
      <family val="2"/>
    </font>
    <font>
      <sz val="11"/>
      <name val="Courier"/>
      <family val="3"/>
    </font>
    <font>
      <sz val="8.5"/>
      <name val="Arial"/>
      <family val="2"/>
    </font>
    <font>
      <sz val="10"/>
      <name val="Abadi MT Condensed Light"/>
      <family val="2"/>
    </font>
    <font>
      <b/>
      <sz val="10"/>
      <name val="Abadi MT Condensed Light"/>
      <family val="2"/>
    </font>
    <font>
      <b/>
      <sz val="18"/>
      <name val="Abadi MT Condensed Light"/>
      <family val="2"/>
    </font>
    <font>
      <b/>
      <sz val="12"/>
      <name val="Courier"/>
      <family val="3"/>
    </font>
    <font>
      <b/>
      <sz val="9.5"/>
      <name val="Arial"/>
      <family val="2"/>
    </font>
    <font>
      <b/>
      <sz val="11"/>
      <name val="Century Gothic"/>
      <family val="2"/>
    </font>
    <font>
      <sz val="10"/>
      <name val="Arial"/>
      <family val="2"/>
    </font>
    <font>
      <sz val="8"/>
      <name val="Arial"/>
      <family val="2"/>
    </font>
    <font>
      <b/>
      <sz val="9"/>
      <name val="Verdana"/>
      <family val="2"/>
    </font>
    <font>
      <b/>
      <sz val="16"/>
      <name val="Arial"/>
      <family val="2"/>
    </font>
    <font>
      <sz val="11"/>
      <name val="Century Gothic"/>
      <family val="2"/>
    </font>
    <font>
      <b/>
      <sz val="7"/>
      <name val="Arial"/>
      <family val="2"/>
    </font>
    <font>
      <b/>
      <sz val="8"/>
      <name val="Abadi MT Condensed Light"/>
      <family val="2"/>
    </font>
    <font>
      <b/>
      <sz val="12"/>
      <name val="Abadi MT Condensed Light"/>
      <family val="2"/>
    </font>
    <font>
      <b/>
      <sz val="12"/>
      <color rgb="FFFF0000"/>
      <name val="Century Gothic"/>
      <family val="2"/>
    </font>
    <font>
      <sz val="10"/>
      <color rgb="FFFF0000"/>
      <name val="Arial"/>
      <family val="2"/>
    </font>
    <font>
      <b/>
      <sz val="12"/>
      <color rgb="FF0070C0"/>
      <name val="Arial"/>
      <family val="2"/>
    </font>
    <font>
      <b/>
      <sz val="12"/>
      <color rgb="FF0070C0"/>
      <name val="Century Gothic"/>
      <family val="2"/>
    </font>
    <font>
      <b/>
      <sz val="12"/>
      <color rgb="FF0000FF"/>
      <name val="Century Gothic"/>
      <family val="2"/>
    </font>
    <font>
      <sz val="12"/>
      <color rgb="FFFF0000"/>
      <name val="Century Gothic"/>
      <family val="2"/>
    </font>
    <font>
      <b/>
      <sz val="11"/>
      <color rgb="FFFF0000"/>
      <name val="Courier"/>
      <family val="3"/>
    </font>
    <font>
      <b/>
      <sz val="8.5"/>
      <color rgb="FFFF0000"/>
      <name val="Arial"/>
      <family val="2"/>
    </font>
    <font>
      <b/>
      <sz val="12"/>
      <color rgb="FFFFFF00"/>
      <name val="Arial"/>
      <family val="2"/>
    </font>
    <font>
      <b/>
      <sz val="12"/>
      <color rgb="FFFFFF00"/>
      <name val="Century Gothic"/>
      <family val="2"/>
    </font>
    <font>
      <sz val="10"/>
      <color rgb="FFFFFF00"/>
      <name val="Arial"/>
      <family val="2"/>
    </font>
    <font>
      <sz val="12"/>
      <color rgb="FFFFFF00"/>
      <name val="Century Gothic"/>
      <family val="2"/>
    </font>
    <font>
      <b/>
      <sz val="10"/>
      <color rgb="FFFFFF00"/>
      <name val="Arial"/>
      <family val="2"/>
    </font>
    <font>
      <b/>
      <sz val="12"/>
      <color theme="1"/>
      <name val="Century Gothic"/>
      <family val="2"/>
    </font>
    <font>
      <b/>
      <sz val="8.5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499984740745262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7">
    <xf numFmtId="0" fontId="0" fillId="0" borderId="0"/>
    <xf numFmtId="165" fontId="1" fillId="0" borderId="0" applyFont="0" applyFill="0" applyBorder="0" applyAlignment="0" applyProtection="0"/>
    <xf numFmtId="0" fontId="23" fillId="0" borderId="0"/>
    <xf numFmtId="0" fontId="6" fillId="0" borderId="0"/>
    <xf numFmtId="0" fontId="23" fillId="0" borderId="0"/>
    <xf numFmtId="0" fontId="23" fillId="0" borderId="0"/>
    <xf numFmtId="9" fontId="1" fillId="0" borderId="0" applyFont="0" applyFill="0" applyBorder="0" applyAlignment="0" applyProtection="0"/>
  </cellStyleXfs>
  <cellXfs count="505">
    <xf numFmtId="0" fontId="0" fillId="0" borderId="0" xfId="0"/>
    <xf numFmtId="0" fontId="4" fillId="0" borderId="0" xfId="0" applyFont="1"/>
    <xf numFmtId="0" fontId="4" fillId="2" borderId="0" xfId="0" applyFont="1" applyFill="1"/>
    <xf numFmtId="0" fontId="12" fillId="0" borderId="1" xfId="0" applyFont="1" applyBorder="1"/>
    <xf numFmtId="164" fontId="12" fillId="2" borderId="2" xfId="0" applyNumberFormat="1" applyFont="1" applyFill="1" applyBorder="1"/>
    <xf numFmtId="1" fontId="12" fillId="0" borderId="1" xfId="0" applyNumberFormat="1" applyFont="1" applyBorder="1"/>
    <xf numFmtId="1" fontId="8" fillId="0" borderId="0" xfId="0" applyNumberFormat="1" applyFont="1"/>
    <xf numFmtId="0" fontId="12" fillId="2" borderId="3" xfId="0" applyFont="1" applyFill="1" applyBorder="1"/>
    <xf numFmtId="1" fontId="12" fillId="0" borderId="4" xfId="0" applyNumberFormat="1" applyFont="1" applyBorder="1"/>
    <xf numFmtId="164" fontId="12" fillId="2" borderId="1" xfId="0" applyNumberFormat="1" applyFont="1" applyFill="1" applyBorder="1"/>
    <xf numFmtId="1" fontId="12" fillId="2" borderId="2" xfId="0" applyNumberFormat="1" applyFont="1" applyFill="1" applyBorder="1"/>
    <xf numFmtId="1" fontId="12" fillId="0" borderId="2" xfId="0" applyNumberFormat="1" applyFont="1" applyFill="1" applyBorder="1"/>
    <xf numFmtId="1" fontId="12" fillId="0" borderId="3" xfId="0" applyNumberFormat="1" applyFont="1" applyFill="1" applyBorder="1"/>
    <xf numFmtId="1" fontId="12" fillId="0" borderId="4" xfId="0" applyNumberFormat="1" applyFont="1" applyFill="1" applyBorder="1"/>
    <xf numFmtId="0" fontId="14" fillId="0" borderId="4" xfId="0" applyFont="1" applyFill="1" applyBorder="1"/>
    <xf numFmtId="0" fontId="4" fillId="0" borderId="0" xfId="0" applyFont="1" applyFill="1"/>
    <xf numFmtId="0" fontId="17" fillId="0" borderId="0" xfId="0" applyFont="1" applyFill="1"/>
    <xf numFmtId="0" fontId="18" fillId="0" borderId="0" xfId="0" applyFont="1" applyFill="1"/>
    <xf numFmtId="0" fontId="12" fillId="2" borderId="5" xfId="0" applyFont="1" applyFill="1" applyBorder="1"/>
    <xf numFmtId="0" fontId="22" fillId="0" borderId="0" xfId="0" applyFont="1" applyAlignment="1">
      <alignment horizontal="left"/>
    </xf>
    <xf numFmtId="0" fontId="22" fillId="0" borderId="0" xfId="0" applyFont="1"/>
    <xf numFmtId="1" fontId="22" fillId="2" borderId="0" xfId="0" applyNumberFormat="1" applyFont="1" applyFill="1"/>
    <xf numFmtId="1" fontId="4" fillId="2" borderId="0" xfId="0" applyNumberFormat="1" applyFont="1" applyFill="1"/>
    <xf numFmtId="0" fontId="23" fillId="0" borderId="0" xfId="0" applyFont="1" applyFill="1" applyProtection="1"/>
    <xf numFmtId="0" fontId="7" fillId="0" borderId="0" xfId="0" applyFont="1" applyFill="1" applyAlignment="1" applyProtection="1">
      <alignment horizontal="center"/>
    </xf>
    <xf numFmtId="0" fontId="7" fillId="0" borderId="0" xfId="0" applyFont="1" applyFill="1" applyAlignment="1" applyProtection="1"/>
    <xf numFmtId="1" fontId="8" fillId="0" borderId="0" xfId="0" applyNumberFormat="1" applyFont="1" applyFill="1"/>
    <xf numFmtId="1" fontId="12" fillId="0" borderId="1" xfId="0" applyNumberFormat="1" applyFont="1" applyFill="1" applyBorder="1" applyProtection="1"/>
    <xf numFmtId="1" fontId="12" fillId="0" borderId="0" xfId="0" applyNumberFormat="1" applyFont="1" applyFill="1" applyBorder="1" applyProtection="1"/>
    <xf numFmtId="1" fontId="12" fillId="0" borderId="0" xfId="0" applyNumberFormat="1" applyFont="1" applyFill="1" applyBorder="1" applyAlignment="1" applyProtection="1"/>
    <xf numFmtId="0" fontId="22" fillId="0" borderId="0" xfId="0" applyFont="1" applyFill="1" applyProtection="1"/>
    <xf numFmtId="0" fontId="4" fillId="0" borderId="0" xfId="0" applyFont="1" applyFill="1" applyProtection="1"/>
    <xf numFmtId="0" fontId="23" fillId="0" borderId="0" xfId="0" applyFont="1"/>
    <xf numFmtId="0" fontId="23" fillId="2" borderId="0" xfId="0" applyFont="1" applyFill="1"/>
    <xf numFmtId="0" fontId="8" fillId="0" borderId="0" xfId="0" applyFont="1"/>
    <xf numFmtId="0" fontId="8" fillId="0" borderId="0" xfId="0" applyFont="1" applyFill="1"/>
    <xf numFmtId="0" fontId="23" fillId="0" borderId="0" xfId="0" applyFont="1" applyFill="1"/>
    <xf numFmtId="0" fontId="23" fillId="0" borderId="0" xfId="0" applyFont="1" applyFill="1" applyBorder="1"/>
    <xf numFmtId="0" fontId="8" fillId="0" borderId="0" xfId="0" applyFont="1" applyFill="1" applyProtection="1"/>
    <xf numFmtId="1" fontId="12" fillId="0" borderId="2" xfId="0" applyNumberFormat="1" applyFont="1" applyFill="1" applyBorder="1" applyProtection="1"/>
    <xf numFmtId="0" fontId="23" fillId="0" borderId="0" xfId="0" applyFont="1" applyFill="1" applyBorder="1" applyProtection="1"/>
    <xf numFmtId="1" fontId="22" fillId="0" borderId="0" xfId="0" applyNumberFormat="1" applyFont="1"/>
    <xf numFmtId="1" fontId="31" fillId="0" borderId="4" xfId="0" applyNumberFormat="1" applyFont="1" applyFill="1" applyBorder="1"/>
    <xf numFmtId="0" fontId="32" fillId="0" borderId="0" xfId="0" applyFont="1"/>
    <xf numFmtId="2" fontId="4" fillId="0" borderId="0" xfId="0" applyNumberFormat="1" applyFont="1"/>
    <xf numFmtId="1" fontId="4" fillId="0" borderId="0" xfId="0" applyNumberFormat="1" applyFont="1"/>
    <xf numFmtId="0" fontId="32" fillId="0" borderId="0" xfId="0" applyFont="1" applyFill="1" applyProtection="1"/>
    <xf numFmtId="164" fontId="12" fillId="4" borderId="1" xfId="0" applyNumberFormat="1" applyFont="1" applyFill="1" applyBorder="1"/>
    <xf numFmtId="1" fontId="31" fillId="4" borderId="4" xfId="0" applyNumberFormat="1" applyFont="1" applyFill="1" applyBorder="1"/>
    <xf numFmtId="0" fontId="23" fillId="4" borderId="0" xfId="0" applyFont="1" applyFill="1"/>
    <xf numFmtId="0" fontId="4" fillId="4" borderId="0" xfId="0" applyFont="1" applyFill="1"/>
    <xf numFmtId="1" fontId="12" fillId="4" borderId="0" xfId="0" applyNumberFormat="1" applyFont="1" applyFill="1" applyBorder="1"/>
    <xf numFmtId="0" fontId="18" fillId="4" borderId="0" xfId="0" applyFont="1" applyFill="1"/>
    <xf numFmtId="0" fontId="19" fillId="4" borderId="0" xfId="0" applyFont="1" applyFill="1" applyBorder="1" applyAlignment="1">
      <alignment horizontal="center"/>
    </xf>
    <xf numFmtId="1" fontId="12" fillId="4" borderId="1" xfId="0" applyNumberFormat="1" applyFont="1" applyFill="1" applyBorder="1" applyProtection="1"/>
    <xf numFmtId="1" fontId="31" fillId="4" borderId="1" xfId="0" applyNumberFormat="1" applyFont="1" applyFill="1" applyBorder="1"/>
    <xf numFmtId="1" fontId="33" fillId="0" borderId="0" xfId="0" applyNumberFormat="1" applyFont="1"/>
    <xf numFmtId="0" fontId="33" fillId="0" borderId="0" xfId="0" applyFont="1"/>
    <xf numFmtId="1" fontId="34" fillId="0" borderId="4" xfId="0" applyNumberFormat="1" applyFont="1" applyBorder="1"/>
    <xf numFmtId="0" fontId="12" fillId="0" borderId="2" xfId="0" applyFont="1" applyBorder="1"/>
    <xf numFmtId="0" fontId="12" fillId="0" borderId="6" xfId="0" applyFont="1" applyBorder="1"/>
    <xf numFmtId="1" fontId="31" fillId="0" borderId="7" xfId="0" applyNumberFormat="1" applyFont="1" applyBorder="1"/>
    <xf numFmtId="1" fontId="12" fillId="0" borderId="2" xfId="0" applyNumberFormat="1" applyFont="1" applyBorder="1"/>
    <xf numFmtId="2" fontId="23" fillId="4" borderId="0" xfId="0" applyNumberFormat="1" applyFont="1" applyFill="1"/>
    <xf numFmtId="2" fontId="7" fillId="4" borderId="0" xfId="0" applyNumberFormat="1" applyFont="1" applyFill="1" applyAlignment="1">
      <alignment horizontal="center"/>
    </xf>
    <xf numFmtId="0" fontId="7" fillId="4" borderId="0" xfId="0" applyFont="1" applyFill="1" applyAlignment="1">
      <alignment horizontal="center"/>
    </xf>
    <xf numFmtId="2" fontId="4" fillId="4" borderId="0" xfId="0" applyNumberFormat="1" applyFont="1" applyFill="1"/>
    <xf numFmtId="1" fontId="35" fillId="4" borderId="4" xfId="0" applyNumberFormat="1" applyFont="1" applyFill="1" applyBorder="1"/>
    <xf numFmtId="0" fontId="14" fillId="4" borderId="4" xfId="0" applyFont="1" applyFill="1" applyBorder="1"/>
    <xf numFmtId="1" fontId="14" fillId="0" borderId="4" xfId="0" applyNumberFormat="1" applyFont="1" applyFill="1" applyBorder="1" applyProtection="1"/>
    <xf numFmtId="164" fontId="14" fillId="0" borderId="3" xfId="0" applyNumberFormat="1" applyFont="1" applyFill="1" applyBorder="1" applyProtection="1"/>
    <xf numFmtId="164" fontId="14" fillId="0" borderId="8" xfId="0" applyNumberFormat="1" applyFont="1" applyFill="1" applyBorder="1" applyProtection="1"/>
    <xf numFmtId="1" fontId="12" fillId="0" borderId="9" xfId="0" applyNumberFormat="1" applyFont="1" applyFill="1" applyBorder="1" applyProtection="1"/>
    <xf numFmtId="1" fontId="12" fillId="0" borderId="6" xfId="0" applyNumberFormat="1" applyFont="1" applyFill="1" applyBorder="1" applyProtection="1"/>
    <xf numFmtId="164" fontId="14" fillId="0" borderId="5" xfId="0" applyNumberFormat="1" applyFont="1" applyFill="1" applyBorder="1" applyProtection="1"/>
    <xf numFmtId="1" fontId="12" fillId="0" borderId="10" xfId="0" applyNumberFormat="1" applyFont="1" applyFill="1" applyBorder="1" applyProtection="1"/>
    <xf numFmtId="1" fontId="14" fillId="0" borderId="11" xfId="0" applyNumberFormat="1" applyFont="1" applyFill="1" applyBorder="1" applyProtection="1"/>
    <xf numFmtId="1" fontId="31" fillId="0" borderId="7" xfId="0" applyNumberFormat="1" applyFont="1" applyFill="1" applyBorder="1" applyProtection="1"/>
    <xf numFmtId="1" fontId="27" fillId="0" borderId="12" xfId="0" applyNumberFormat="1" applyFont="1" applyFill="1" applyBorder="1" applyProtection="1"/>
    <xf numFmtId="0" fontId="10" fillId="0" borderId="4" xfId="0" applyFont="1" applyFill="1" applyBorder="1" applyAlignment="1" applyProtection="1">
      <alignment horizontal="center"/>
    </xf>
    <xf numFmtId="17" fontId="10" fillId="0" borderId="4" xfId="0" applyNumberFormat="1" applyFont="1" applyFill="1" applyBorder="1" applyAlignment="1" applyProtection="1">
      <alignment horizontal="center"/>
    </xf>
    <xf numFmtId="1" fontId="14" fillId="2" borderId="3" xfId="0" applyNumberFormat="1" applyFont="1" applyFill="1" applyBorder="1"/>
    <xf numFmtId="1" fontId="14" fillId="2" borderId="4" xfId="0" applyNumberFormat="1" applyFont="1" applyFill="1" applyBorder="1"/>
    <xf numFmtId="1" fontId="36" fillId="0" borderId="11" xfId="0" applyNumberFormat="1" applyFont="1" applyBorder="1"/>
    <xf numFmtId="164" fontId="14" fillId="2" borderId="1" xfId="0" applyNumberFormat="1" applyFont="1" applyFill="1" applyBorder="1"/>
    <xf numFmtId="164" fontId="14" fillId="4" borderId="1" xfId="0" applyNumberFormat="1" applyFont="1" applyFill="1" applyBorder="1"/>
    <xf numFmtId="1" fontId="14" fillId="0" borderId="4" xfId="0" applyNumberFormat="1" applyFont="1" applyBorder="1"/>
    <xf numFmtId="1" fontId="14" fillId="4" borderId="4" xfId="0" applyNumberFormat="1" applyFont="1" applyFill="1" applyBorder="1"/>
    <xf numFmtId="1" fontId="36" fillId="0" borderId="4" xfId="0" applyNumberFormat="1" applyFont="1" applyBorder="1"/>
    <xf numFmtId="1" fontId="14" fillId="2" borderId="7" xfId="0" applyNumberFormat="1" applyFont="1" applyFill="1" applyBorder="1"/>
    <xf numFmtId="1" fontId="36" fillId="0" borderId="7" xfId="0" applyNumberFormat="1" applyFont="1" applyBorder="1"/>
    <xf numFmtId="164" fontId="14" fillId="4" borderId="13" xfId="0" applyNumberFormat="1" applyFont="1" applyFill="1" applyBorder="1"/>
    <xf numFmtId="1" fontId="14" fillId="2" borderId="1" xfId="0" applyNumberFormat="1" applyFont="1" applyFill="1" applyBorder="1"/>
    <xf numFmtId="1" fontId="36" fillId="0" borderId="4" xfId="0" applyNumberFormat="1" applyFont="1" applyFill="1" applyBorder="1"/>
    <xf numFmtId="1" fontId="36" fillId="0" borderId="0" xfId="0" applyNumberFormat="1" applyFont="1" applyBorder="1"/>
    <xf numFmtId="1" fontId="14" fillId="4" borderId="3" xfId="0" applyNumberFormat="1" applyFont="1" applyFill="1" applyBorder="1"/>
    <xf numFmtId="1" fontId="14" fillId="4" borderId="1" xfId="0" applyNumberFormat="1" applyFont="1" applyFill="1" applyBorder="1"/>
    <xf numFmtId="1" fontId="14" fillId="0" borderId="4" xfId="0" applyNumberFormat="1" applyFont="1" applyFill="1" applyBorder="1"/>
    <xf numFmtId="164" fontId="14" fillId="4" borderId="6" xfId="0" applyNumberFormat="1" applyFont="1" applyFill="1" applyBorder="1"/>
    <xf numFmtId="1" fontId="14" fillId="4" borderId="7" xfId="0" applyNumberFormat="1" applyFont="1" applyFill="1" applyBorder="1"/>
    <xf numFmtId="0" fontId="14" fillId="4" borderId="3" xfId="0" applyFont="1" applyFill="1" applyBorder="1"/>
    <xf numFmtId="164" fontId="14" fillId="0" borderId="14" xfId="0" applyNumberFormat="1" applyFont="1" applyFill="1" applyBorder="1" applyProtection="1"/>
    <xf numFmtId="1" fontId="12" fillId="0" borderId="13" xfId="0" applyNumberFormat="1" applyFont="1" applyBorder="1"/>
    <xf numFmtId="1" fontId="12" fillId="0" borderId="7" xfId="0" applyNumberFormat="1" applyFont="1" applyBorder="1"/>
    <xf numFmtId="2" fontId="12" fillId="0" borderId="0" xfId="0" applyNumberFormat="1" applyFont="1" applyBorder="1"/>
    <xf numFmtId="1" fontId="12" fillId="0" borderId="0" xfId="0" applyNumberFormat="1" applyFont="1" applyBorder="1"/>
    <xf numFmtId="0" fontId="12" fillId="0" borderId="0" xfId="0" applyFont="1" applyBorder="1"/>
    <xf numFmtId="0" fontId="12" fillId="0" borderId="15" xfId="0" applyFont="1" applyBorder="1"/>
    <xf numFmtId="1" fontId="12" fillId="0" borderId="7" xfId="0" applyNumberFormat="1" applyFont="1" applyFill="1" applyBorder="1"/>
    <xf numFmtId="0" fontId="5" fillId="0" borderId="16" xfId="0" applyFont="1" applyBorder="1" applyAlignment="1">
      <alignment horizontal="center"/>
    </xf>
    <xf numFmtId="1" fontId="12" fillId="0" borderId="15" xfId="0" applyNumberFormat="1" applyFont="1" applyBorder="1"/>
    <xf numFmtId="0" fontId="12" fillId="0" borderId="15" xfId="0" applyFont="1" applyFill="1" applyBorder="1"/>
    <xf numFmtId="166" fontId="12" fillId="0" borderId="0" xfId="0" applyNumberFormat="1" applyFont="1" applyBorder="1"/>
    <xf numFmtId="1" fontId="12" fillId="0" borderId="15" xfId="0" applyNumberFormat="1" applyFont="1" applyFill="1" applyBorder="1"/>
    <xf numFmtId="2" fontId="12" fillId="0" borderId="0" xfId="0" applyNumberFormat="1" applyFont="1" applyFill="1" applyBorder="1"/>
    <xf numFmtId="1" fontId="12" fillId="0" borderId="0" xfId="0" applyNumberFormat="1" applyFont="1" applyFill="1" applyBorder="1"/>
    <xf numFmtId="164" fontId="12" fillId="2" borderId="9" xfId="0" applyNumberFormat="1" applyFont="1" applyFill="1" applyBorder="1"/>
    <xf numFmtId="1" fontId="12" fillId="0" borderId="13" xfId="0" applyNumberFormat="1" applyFont="1" applyFill="1" applyBorder="1" applyProtection="1"/>
    <xf numFmtId="164" fontId="12" fillId="2" borderId="13" xfId="0" applyNumberFormat="1" applyFont="1" applyFill="1" applyBorder="1"/>
    <xf numFmtId="1" fontId="12" fillId="0" borderId="17" xfId="0" applyNumberFormat="1" applyFont="1" applyFill="1" applyBorder="1"/>
    <xf numFmtId="1" fontId="14" fillId="2" borderId="17" xfId="0" applyNumberFormat="1" applyFont="1" applyFill="1" applyBorder="1"/>
    <xf numFmtId="1" fontId="14" fillId="0" borderId="7" xfId="0" applyNumberFormat="1" applyFont="1" applyBorder="1"/>
    <xf numFmtId="0" fontId="14" fillId="0" borderId="7" xfId="0" applyFont="1" applyBorder="1"/>
    <xf numFmtId="1" fontId="14" fillId="2" borderId="13" xfId="0" applyNumberFormat="1" applyFont="1" applyFill="1" applyBorder="1"/>
    <xf numFmtId="1" fontId="36" fillId="0" borderId="7" xfId="0" applyNumberFormat="1" applyFont="1" applyFill="1" applyBorder="1"/>
    <xf numFmtId="164" fontId="14" fillId="2" borderId="7" xfId="0" applyNumberFormat="1" applyFont="1" applyFill="1" applyBorder="1"/>
    <xf numFmtId="1" fontId="12" fillId="0" borderId="18" xfId="0" applyNumberFormat="1" applyFont="1" applyFill="1" applyBorder="1" applyProtection="1"/>
    <xf numFmtId="1" fontId="12" fillId="0" borderId="19" xfId="0" applyNumberFormat="1" applyFont="1" applyFill="1" applyBorder="1" applyProtection="1"/>
    <xf numFmtId="0" fontId="12" fillId="0" borderId="19" xfId="0" applyFont="1" applyBorder="1"/>
    <xf numFmtId="1" fontId="12" fillId="0" borderId="18" xfId="0" applyNumberFormat="1" applyFont="1" applyBorder="1"/>
    <xf numFmtId="0" fontId="12" fillId="0" borderId="18" xfId="0" applyFont="1" applyFill="1" applyBorder="1"/>
    <xf numFmtId="1" fontId="12" fillId="0" borderId="19" xfId="0" applyNumberFormat="1" applyFont="1" applyBorder="1"/>
    <xf numFmtId="1" fontId="31" fillId="0" borderId="19" xfId="0" applyNumberFormat="1" applyFont="1" applyBorder="1"/>
    <xf numFmtId="1" fontId="12" fillId="0" borderId="19" xfId="0" applyNumberFormat="1" applyFont="1" applyBorder="1" applyAlignment="1">
      <alignment horizontal="left"/>
    </xf>
    <xf numFmtId="1" fontId="12" fillId="0" borderId="20" xfId="0" applyNumberFormat="1" applyFont="1" applyBorder="1"/>
    <xf numFmtId="1" fontId="12" fillId="0" borderId="18" xfId="0" applyNumberFormat="1" applyFont="1" applyFill="1" applyBorder="1"/>
    <xf numFmtId="1" fontId="12" fillId="0" borderId="20" xfId="0" applyNumberFormat="1" applyFont="1" applyFill="1" applyBorder="1"/>
    <xf numFmtId="1" fontId="12" fillId="0" borderId="19" xfId="0" applyNumberFormat="1" applyFont="1" applyFill="1" applyBorder="1"/>
    <xf numFmtId="1" fontId="31" fillId="0" borderId="19" xfId="0" applyNumberFormat="1" applyFont="1" applyFill="1" applyBorder="1"/>
    <xf numFmtId="1" fontId="12" fillId="4" borderId="20" xfId="0" applyNumberFormat="1" applyFont="1" applyFill="1" applyBorder="1"/>
    <xf numFmtId="1" fontId="12" fillId="4" borderId="19" xfId="0" applyNumberFormat="1" applyFont="1" applyFill="1" applyBorder="1"/>
    <xf numFmtId="0" fontId="12" fillId="0" borderId="19" xfId="0" applyFont="1" applyFill="1" applyBorder="1"/>
    <xf numFmtId="1" fontId="31" fillId="0" borderId="21" xfId="0" applyNumberFormat="1" applyFont="1" applyBorder="1"/>
    <xf numFmtId="1" fontId="31" fillId="4" borderId="7" xfId="0" applyNumberFormat="1" applyFont="1" applyFill="1" applyBorder="1"/>
    <xf numFmtId="1" fontId="31" fillId="0" borderId="7" xfId="0" applyNumberFormat="1" applyFont="1" applyFill="1" applyBorder="1"/>
    <xf numFmtId="1" fontId="12" fillId="0" borderId="22" xfId="0" applyNumberFormat="1" applyFont="1" applyBorder="1"/>
    <xf numFmtId="1" fontId="36" fillId="0" borderId="23" xfId="0" applyNumberFormat="1" applyFont="1" applyBorder="1"/>
    <xf numFmtId="164" fontId="12" fillId="2" borderId="10" xfId="0" applyNumberFormat="1" applyFont="1" applyFill="1" applyBorder="1"/>
    <xf numFmtId="164" fontId="12" fillId="2" borderId="6" xfId="0" applyNumberFormat="1" applyFont="1" applyFill="1" applyBorder="1"/>
    <xf numFmtId="1" fontId="14" fillId="2" borderId="5" xfId="0" applyNumberFormat="1" applyFont="1" applyFill="1" applyBorder="1"/>
    <xf numFmtId="1" fontId="14" fillId="2" borderId="11" xfId="0" applyNumberFormat="1" applyFont="1" applyFill="1" applyBorder="1"/>
    <xf numFmtId="1" fontId="14" fillId="0" borderId="11" xfId="0" applyNumberFormat="1" applyFont="1" applyBorder="1"/>
    <xf numFmtId="0" fontId="14" fillId="2" borderId="11" xfId="0" applyFont="1" applyFill="1" applyBorder="1"/>
    <xf numFmtId="1" fontId="14" fillId="2" borderId="6" xfId="0" applyNumberFormat="1" applyFont="1" applyFill="1" applyBorder="1"/>
    <xf numFmtId="1" fontId="36" fillId="0" borderId="11" xfId="0" applyNumberFormat="1" applyFont="1" applyFill="1" applyBorder="1"/>
    <xf numFmtId="1" fontId="14" fillId="2" borderId="0" xfId="0" applyNumberFormat="1" applyFont="1" applyFill="1" applyBorder="1"/>
    <xf numFmtId="0" fontId="5" fillId="0" borderId="7" xfId="0" applyFon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/>
    </xf>
    <xf numFmtId="0" fontId="12" fillId="0" borderId="0" xfId="0" applyFont="1" applyFill="1" applyBorder="1" applyProtection="1"/>
    <xf numFmtId="1" fontId="12" fillId="0" borderId="15" xfId="0" applyNumberFormat="1" applyFont="1" applyFill="1" applyBorder="1" applyProtection="1"/>
    <xf numFmtId="0" fontId="12" fillId="0" borderId="16" xfId="0" applyFont="1" applyFill="1" applyBorder="1" applyProtection="1"/>
    <xf numFmtId="10" fontId="12" fillId="0" borderId="0" xfId="6" applyNumberFormat="1" applyFont="1" applyFill="1" applyBorder="1" applyProtection="1"/>
    <xf numFmtId="1" fontId="12" fillId="0" borderId="0" xfId="6" applyNumberFormat="1" applyFont="1" applyFill="1" applyBorder="1" applyProtection="1"/>
    <xf numFmtId="2" fontId="31" fillId="0" borderId="0" xfId="0" applyNumberFormat="1" applyFont="1" applyFill="1" applyBorder="1" applyProtection="1"/>
    <xf numFmtId="164" fontId="14" fillId="0" borderId="17" xfId="0" applyNumberFormat="1" applyFont="1" applyFill="1" applyBorder="1" applyProtection="1"/>
    <xf numFmtId="164" fontId="14" fillId="0" borderId="13" xfId="0" applyNumberFormat="1" applyFont="1" applyFill="1" applyBorder="1" applyProtection="1"/>
    <xf numFmtId="0" fontId="12" fillId="0" borderId="9" xfId="0" applyFont="1" applyFill="1" applyBorder="1" applyProtection="1"/>
    <xf numFmtId="1" fontId="14" fillId="0" borderId="7" xfId="0" applyNumberFormat="1" applyFont="1" applyFill="1" applyBorder="1" applyProtection="1"/>
    <xf numFmtId="1" fontId="36" fillId="0" borderId="7" xfId="0" applyNumberFormat="1" applyFont="1" applyFill="1" applyBorder="1" applyProtection="1"/>
    <xf numFmtId="1" fontId="36" fillId="0" borderId="7" xfId="6" applyNumberFormat="1" applyFont="1" applyFill="1" applyBorder="1" applyProtection="1"/>
    <xf numFmtId="0" fontId="12" fillId="0" borderId="19" xfId="0" applyFont="1" applyFill="1" applyBorder="1" applyProtection="1"/>
    <xf numFmtId="0" fontId="12" fillId="0" borderId="20" xfId="0" applyFont="1" applyFill="1" applyBorder="1" applyProtection="1"/>
    <xf numFmtId="1" fontId="31" fillId="0" borderId="19" xfId="0" applyNumberFormat="1" applyFont="1" applyFill="1" applyBorder="1" applyProtection="1"/>
    <xf numFmtId="2" fontId="12" fillId="0" borderId="19" xfId="0" applyNumberFormat="1" applyFont="1" applyFill="1" applyBorder="1" applyProtection="1"/>
    <xf numFmtId="1" fontId="31" fillId="0" borderId="19" xfId="6" applyNumberFormat="1" applyFont="1" applyFill="1" applyBorder="1" applyProtection="1"/>
    <xf numFmtId="0" fontId="22" fillId="0" borderId="21" xfId="0" applyFont="1" applyFill="1" applyBorder="1" applyProtection="1"/>
    <xf numFmtId="0" fontId="22" fillId="0" borderId="22" xfId="0" applyFont="1" applyFill="1" applyBorder="1" applyProtection="1"/>
    <xf numFmtId="0" fontId="27" fillId="0" borderId="23" xfId="0" applyFont="1" applyFill="1" applyBorder="1" applyProtection="1"/>
    <xf numFmtId="1" fontId="27" fillId="0" borderId="24" xfId="0" applyNumberFormat="1" applyFont="1" applyFill="1" applyBorder="1" applyProtection="1"/>
    <xf numFmtId="0" fontId="4" fillId="0" borderId="19" xfId="0" applyFont="1" applyFill="1" applyBorder="1" applyAlignment="1" applyProtection="1">
      <alignment horizontal="center"/>
    </xf>
    <xf numFmtId="0" fontId="32" fillId="0" borderId="19" xfId="0" applyFont="1" applyFill="1" applyBorder="1" applyProtection="1"/>
    <xf numFmtId="1" fontId="13" fillId="0" borderId="25" xfId="0" applyNumberFormat="1" applyFont="1" applyBorder="1"/>
    <xf numFmtId="0" fontId="4" fillId="0" borderId="20" xfId="0" applyFont="1" applyBorder="1" applyAlignment="1">
      <alignment horizontal="center"/>
    </xf>
    <xf numFmtId="0" fontId="12" fillId="0" borderId="21" xfId="0" applyFont="1" applyBorder="1" applyAlignment="1">
      <alignment horizontal="center"/>
    </xf>
    <xf numFmtId="1" fontId="12" fillId="0" borderId="9" xfId="0" applyNumberFormat="1" applyFont="1" applyBorder="1"/>
    <xf numFmtId="0" fontId="12" fillId="0" borderId="10" xfId="0" applyFont="1" applyBorder="1"/>
    <xf numFmtId="0" fontId="5" fillId="0" borderId="19" xfId="0" applyFont="1" applyBorder="1" applyAlignment="1">
      <alignment horizontal="center"/>
    </xf>
    <xf numFmtId="0" fontId="11" fillId="0" borderId="19" xfId="0" applyFont="1" applyBorder="1"/>
    <xf numFmtId="1" fontId="11" fillId="0" borderId="18" xfId="0" applyNumberFormat="1" applyFont="1" applyBorder="1" applyAlignment="1">
      <alignment horizontal="center"/>
    </xf>
    <xf numFmtId="1" fontId="11" fillId="2" borderId="18" xfId="0" applyNumberFormat="1" applyFont="1" applyFill="1" applyBorder="1" applyAlignment="1">
      <alignment horizontal="center"/>
    </xf>
    <xf numFmtId="49" fontId="11" fillId="0" borderId="19" xfId="0" applyNumberFormat="1" applyFont="1" applyBorder="1" applyAlignment="1">
      <alignment horizontal="center"/>
    </xf>
    <xf numFmtId="0" fontId="11" fillId="0" borderId="19" xfId="0" applyFont="1" applyBorder="1" applyAlignment="1">
      <alignment horizontal="center"/>
    </xf>
    <xf numFmtId="0" fontId="11" fillId="0" borderId="19" xfId="0" applyFont="1" applyFill="1" applyBorder="1" applyAlignment="1">
      <alignment horizontal="center"/>
    </xf>
    <xf numFmtId="0" fontId="37" fillId="0" borderId="19" xfId="0" applyFont="1" applyBorder="1"/>
    <xf numFmtId="0" fontId="11" fillId="0" borderId="18" xfId="0" applyFont="1" applyBorder="1" applyAlignment="1">
      <alignment horizontal="center"/>
    </xf>
    <xf numFmtId="0" fontId="11" fillId="0" borderId="19" xfId="0" applyFont="1" applyFill="1" applyBorder="1"/>
    <xf numFmtId="0" fontId="15" fillId="0" borderId="19" xfId="0" applyFont="1" applyFill="1" applyBorder="1"/>
    <xf numFmtId="0" fontId="11" fillId="0" borderId="18" xfId="0" applyFont="1" applyFill="1" applyBorder="1" applyAlignment="1">
      <alignment horizontal="center"/>
    </xf>
    <xf numFmtId="1" fontId="11" fillId="0" borderId="19" xfId="0" applyNumberFormat="1" applyFont="1" applyFill="1" applyBorder="1" applyAlignment="1">
      <alignment horizontal="left"/>
    </xf>
    <xf numFmtId="49" fontId="11" fillId="0" borderId="19" xfId="0" applyNumberFormat="1" applyFont="1" applyFill="1" applyBorder="1" applyAlignment="1">
      <alignment horizontal="center"/>
    </xf>
    <xf numFmtId="1" fontId="11" fillId="0" borderId="19" xfId="0" applyNumberFormat="1" applyFont="1" applyFill="1" applyBorder="1" applyAlignment="1">
      <alignment horizontal="center"/>
    </xf>
    <xf numFmtId="0" fontId="11" fillId="0" borderId="20" xfId="0" applyFont="1" applyFill="1" applyBorder="1" applyAlignment="1">
      <alignment horizontal="center"/>
    </xf>
    <xf numFmtId="1" fontId="13" fillId="0" borderId="21" xfId="0" applyNumberFormat="1" applyFont="1" applyFill="1" applyBorder="1"/>
    <xf numFmtId="2" fontId="12" fillId="4" borderId="13" xfId="0" applyNumberFormat="1" applyFont="1" applyFill="1" applyBorder="1"/>
    <xf numFmtId="2" fontId="12" fillId="4" borderId="0" xfId="0" applyNumberFormat="1" applyFont="1" applyFill="1" applyBorder="1"/>
    <xf numFmtId="2" fontId="12" fillId="4" borderId="16" xfId="6" applyNumberFormat="1" applyFont="1" applyFill="1" applyBorder="1"/>
    <xf numFmtId="2" fontId="12" fillId="4" borderId="0" xfId="6" applyNumberFormat="1" applyFont="1" applyFill="1" applyBorder="1"/>
    <xf numFmtId="2" fontId="14" fillId="4" borderId="0" xfId="0" applyNumberFormat="1" applyFont="1" applyFill="1" applyBorder="1"/>
    <xf numFmtId="2" fontId="12" fillId="4" borderId="15" xfId="6" applyNumberFormat="1" applyFont="1" applyFill="1" applyBorder="1"/>
    <xf numFmtId="0" fontId="4" fillId="4" borderId="19" xfId="0" applyFont="1" applyFill="1" applyBorder="1" applyAlignment="1">
      <alignment horizontal="center"/>
    </xf>
    <xf numFmtId="0" fontId="4" fillId="4" borderId="19" xfId="0" applyFont="1" applyFill="1" applyBorder="1"/>
    <xf numFmtId="0" fontId="4" fillId="4" borderId="18" xfId="0" applyFont="1" applyFill="1" applyBorder="1"/>
    <xf numFmtId="0" fontId="13" fillId="4" borderId="18" xfId="0" applyFont="1" applyFill="1" applyBorder="1"/>
    <xf numFmtId="0" fontId="13" fillId="4" borderId="19" xfId="0" applyFont="1" applyFill="1" applyBorder="1"/>
    <xf numFmtId="1" fontId="13" fillId="4" borderId="19" xfId="0" applyNumberFormat="1" applyFont="1" applyFill="1" applyBorder="1"/>
    <xf numFmtId="0" fontId="38" fillId="4" borderId="19" xfId="0" applyFont="1" applyFill="1" applyBorder="1"/>
    <xf numFmtId="0" fontId="23" fillId="4" borderId="19" xfId="0" applyFont="1" applyFill="1" applyBorder="1"/>
    <xf numFmtId="0" fontId="16" fillId="4" borderId="19" xfId="0" applyFont="1" applyFill="1" applyBorder="1"/>
    <xf numFmtId="0" fontId="13" fillId="4" borderId="20" xfId="0" applyFont="1" applyFill="1" applyBorder="1"/>
    <xf numFmtId="1" fontId="13" fillId="4" borderId="21" xfId="0" applyNumberFormat="1" applyFont="1" applyFill="1" applyBorder="1"/>
    <xf numFmtId="0" fontId="5" fillId="0" borderId="26" xfId="0" applyFont="1" applyBorder="1" applyAlignment="1">
      <alignment horizontal="center"/>
    </xf>
    <xf numFmtId="1" fontId="12" fillId="2" borderId="10" xfId="0" applyNumberFormat="1" applyFont="1" applyFill="1" applyBorder="1"/>
    <xf numFmtId="1" fontId="14" fillId="4" borderId="11" xfId="0" applyNumberFormat="1" applyFont="1" applyFill="1" applyBorder="1"/>
    <xf numFmtId="1" fontId="14" fillId="4" borderId="5" xfId="0" applyNumberFormat="1" applyFont="1" applyFill="1" applyBorder="1"/>
    <xf numFmtId="1" fontId="14" fillId="4" borderId="6" xfId="0" applyNumberFormat="1" applyFont="1" applyFill="1" applyBorder="1"/>
    <xf numFmtId="1" fontId="14" fillId="0" borderId="11" xfId="0" applyNumberFormat="1" applyFont="1" applyFill="1" applyBorder="1"/>
    <xf numFmtId="1" fontId="14" fillId="4" borderId="0" xfId="0" applyNumberFormat="1" applyFont="1" applyFill="1" applyBorder="1"/>
    <xf numFmtId="0" fontId="14" fillId="0" borderId="11" xfId="0" applyFont="1" applyFill="1" applyBorder="1"/>
    <xf numFmtId="1" fontId="14" fillId="4" borderId="27" xfId="0" applyNumberFormat="1" applyFont="1" applyFill="1" applyBorder="1"/>
    <xf numFmtId="1" fontId="35" fillId="0" borderId="7" xfId="0" applyNumberFormat="1" applyFont="1" applyFill="1" applyBorder="1"/>
    <xf numFmtId="1" fontId="36" fillId="0" borderId="0" xfId="0" applyNumberFormat="1" applyFont="1" applyFill="1" applyBorder="1"/>
    <xf numFmtId="164" fontId="14" fillId="4" borderId="15" xfId="0" applyNumberFormat="1" applyFont="1" applyFill="1" applyBorder="1"/>
    <xf numFmtId="1" fontId="14" fillId="4" borderId="16" xfId="0" applyNumberFormat="1" applyFont="1" applyFill="1" applyBorder="1"/>
    <xf numFmtId="1" fontId="14" fillId="0" borderId="0" xfId="0" applyNumberFormat="1" applyFont="1" applyBorder="1"/>
    <xf numFmtId="1" fontId="14" fillId="4" borderId="15" xfId="0" applyNumberFormat="1" applyFont="1" applyFill="1" applyBorder="1"/>
    <xf numFmtId="1" fontId="12" fillId="0" borderId="8" xfId="0" applyNumberFormat="1" applyFont="1" applyFill="1" applyBorder="1" applyProtection="1"/>
    <xf numFmtId="1" fontId="39" fillId="4" borderId="0" xfId="0" applyNumberFormat="1" applyFont="1" applyFill="1"/>
    <xf numFmtId="1" fontId="40" fillId="4" borderId="4" xfId="0" applyNumberFormat="1" applyFont="1" applyFill="1" applyBorder="1"/>
    <xf numFmtId="1" fontId="39" fillId="0" borderId="0" xfId="0" applyNumberFormat="1" applyFont="1"/>
    <xf numFmtId="1" fontId="39" fillId="0" borderId="0" xfId="0" applyNumberFormat="1" applyFont="1" applyFill="1"/>
    <xf numFmtId="1" fontId="40" fillId="0" borderId="4" xfId="0" applyNumberFormat="1" applyFont="1" applyFill="1" applyBorder="1"/>
    <xf numFmtId="0" fontId="41" fillId="0" borderId="0" xfId="0" applyFont="1" applyFill="1"/>
    <xf numFmtId="0" fontId="39" fillId="0" borderId="0" xfId="0" applyFont="1" applyFill="1"/>
    <xf numFmtId="1" fontId="40" fillId="4" borderId="1" xfId="0" applyNumberFormat="1" applyFont="1" applyFill="1" applyBorder="1"/>
    <xf numFmtId="1" fontId="40" fillId="0" borderId="4" xfId="0" applyNumberFormat="1" applyFont="1" applyFill="1" applyBorder="1" applyProtection="1"/>
    <xf numFmtId="1" fontId="42" fillId="0" borderId="7" xfId="0" applyNumberFormat="1" applyFont="1" applyFill="1" applyBorder="1" applyProtection="1"/>
    <xf numFmtId="1" fontId="42" fillId="0" borderId="7" xfId="6" applyNumberFormat="1" applyFont="1" applyFill="1" applyBorder="1" applyProtection="1"/>
    <xf numFmtId="1" fontId="39" fillId="3" borderId="0" xfId="0" applyNumberFormat="1" applyFont="1" applyFill="1"/>
    <xf numFmtId="0" fontId="43" fillId="0" borderId="0" xfId="0" applyFont="1"/>
    <xf numFmtId="1" fontId="40" fillId="0" borderId="4" xfId="0" applyNumberFormat="1" applyFont="1" applyBorder="1"/>
    <xf numFmtId="1" fontId="42" fillId="0" borderId="7" xfId="0" applyNumberFormat="1" applyFont="1" applyBorder="1"/>
    <xf numFmtId="1" fontId="42" fillId="0" borderId="7" xfId="0" applyNumberFormat="1" applyFont="1" applyFill="1" applyBorder="1"/>
    <xf numFmtId="0" fontId="39" fillId="0" borderId="0" xfId="0" applyFont="1"/>
    <xf numFmtId="1" fontId="42" fillId="0" borderId="23" xfId="0" applyNumberFormat="1" applyFont="1" applyBorder="1"/>
    <xf numFmtId="1" fontId="14" fillId="4" borderId="12" xfId="0" applyNumberFormat="1" applyFont="1" applyFill="1" applyBorder="1"/>
    <xf numFmtId="1" fontId="14" fillId="4" borderId="22" xfId="0" applyNumberFormat="1" applyFont="1" applyFill="1" applyBorder="1"/>
    <xf numFmtId="49" fontId="11" fillId="0" borderId="21" xfId="0" applyNumberFormat="1" applyFont="1" applyFill="1" applyBorder="1" applyAlignment="1">
      <alignment horizontal="center"/>
    </xf>
    <xf numFmtId="0" fontId="13" fillId="4" borderId="21" xfId="0" applyFont="1" applyFill="1" applyBorder="1"/>
    <xf numFmtId="1" fontId="14" fillId="4" borderId="24" xfId="0" applyNumberFormat="1" applyFont="1" applyFill="1" applyBorder="1"/>
    <xf numFmtId="2" fontId="12" fillId="0" borderId="16" xfId="0" applyNumberFormat="1" applyFont="1" applyBorder="1"/>
    <xf numFmtId="2" fontId="12" fillId="0" borderId="22" xfId="0" applyNumberFormat="1" applyFont="1" applyBorder="1"/>
    <xf numFmtId="1" fontId="12" fillId="0" borderId="21" xfId="0" applyNumberFormat="1" applyFont="1" applyFill="1" applyBorder="1"/>
    <xf numFmtId="1" fontId="14" fillId="2" borderId="23" xfId="0" applyNumberFormat="1" applyFont="1" applyFill="1" applyBorder="1"/>
    <xf numFmtId="164" fontId="14" fillId="4" borderId="28" xfId="0" applyNumberFormat="1" applyFont="1" applyFill="1" applyBorder="1"/>
    <xf numFmtId="1" fontId="36" fillId="0" borderId="27" xfId="0" applyNumberFormat="1" applyFont="1" applyFill="1" applyBorder="1"/>
    <xf numFmtId="164" fontId="14" fillId="2" borderId="0" xfId="0" applyNumberFormat="1" applyFont="1" applyFill="1" applyBorder="1"/>
    <xf numFmtId="164" fontId="12" fillId="4" borderId="9" xfId="0" applyNumberFormat="1" applyFont="1" applyFill="1" applyBorder="1"/>
    <xf numFmtId="1" fontId="12" fillId="4" borderId="9" xfId="0" applyNumberFormat="1" applyFont="1" applyFill="1" applyBorder="1"/>
    <xf numFmtId="0" fontId="14" fillId="4" borderId="7" xfId="0" applyFont="1" applyFill="1" applyBorder="1"/>
    <xf numFmtId="1" fontId="36" fillId="4" borderId="7" xfId="0" applyNumberFormat="1" applyFont="1" applyFill="1" applyBorder="1"/>
    <xf numFmtId="0" fontId="10" fillId="4" borderId="19" xfId="0" applyFont="1" applyFill="1" applyBorder="1" applyAlignment="1">
      <alignment horizontal="center"/>
    </xf>
    <xf numFmtId="0" fontId="12" fillId="4" borderId="19" xfId="0" applyFont="1" applyFill="1" applyBorder="1"/>
    <xf numFmtId="164" fontId="14" fillId="4" borderId="27" xfId="0" applyNumberFormat="1" applyFont="1" applyFill="1" applyBorder="1"/>
    <xf numFmtId="1" fontId="14" fillId="4" borderId="19" xfId="0" applyNumberFormat="1" applyFont="1" applyFill="1" applyBorder="1"/>
    <xf numFmtId="0" fontId="14" fillId="4" borderId="19" xfId="0" applyFont="1" applyFill="1" applyBorder="1"/>
    <xf numFmtId="1" fontId="36" fillId="4" borderId="19" xfId="0" applyNumberFormat="1" applyFont="1" applyFill="1" applyBorder="1"/>
    <xf numFmtId="164" fontId="12" fillId="2" borderId="0" xfId="0" applyNumberFormat="1" applyFont="1" applyFill="1" applyBorder="1"/>
    <xf numFmtId="164" fontId="14" fillId="4" borderId="0" xfId="0" applyNumberFormat="1" applyFont="1" applyFill="1" applyBorder="1"/>
    <xf numFmtId="164" fontId="12" fillId="4" borderId="8" xfId="0" applyNumberFormat="1" applyFont="1" applyFill="1" applyBorder="1"/>
    <xf numFmtId="164" fontId="12" fillId="4" borderId="15" xfId="0" applyNumberFormat="1" applyFont="1" applyFill="1" applyBorder="1"/>
    <xf numFmtId="0" fontId="12" fillId="2" borderId="2" xfId="0" applyFont="1" applyFill="1" applyBorder="1"/>
    <xf numFmtId="164" fontId="14" fillId="4" borderId="4" xfId="0" applyNumberFormat="1" applyFont="1" applyFill="1" applyBorder="1"/>
    <xf numFmtId="2" fontId="5" fillId="4" borderId="0" xfId="0" applyNumberFormat="1" applyFont="1" applyFill="1" applyBorder="1" applyAlignment="1">
      <alignment horizontal="center"/>
    </xf>
    <xf numFmtId="2" fontId="12" fillId="4" borderId="15" xfId="0" applyNumberFormat="1" applyFont="1" applyFill="1" applyBorder="1"/>
    <xf numFmtId="2" fontId="31" fillId="4" borderId="0" xfId="0" applyNumberFormat="1" applyFont="1" applyFill="1" applyBorder="1"/>
    <xf numFmtId="2" fontId="12" fillId="4" borderId="16" xfId="0" applyNumberFormat="1" applyFont="1" applyFill="1" applyBorder="1"/>
    <xf numFmtId="1" fontId="31" fillId="4" borderId="0" xfId="0" applyNumberFormat="1" applyFont="1" applyFill="1" applyBorder="1"/>
    <xf numFmtId="2" fontId="12" fillId="4" borderId="22" xfId="6" applyNumberFormat="1" applyFont="1" applyFill="1" applyBorder="1"/>
    <xf numFmtId="164" fontId="12" fillId="4" borderId="13" xfId="0" applyNumberFormat="1" applyFont="1" applyFill="1" applyBorder="1"/>
    <xf numFmtId="0" fontId="12" fillId="4" borderId="7" xfId="0" applyFont="1" applyFill="1" applyBorder="1"/>
    <xf numFmtId="1" fontId="14" fillId="4" borderId="17" xfId="0" applyNumberFormat="1" applyFont="1" applyFill="1" applyBorder="1"/>
    <xf numFmtId="1" fontId="14" fillId="4" borderId="13" xfId="0" applyNumberFormat="1" applyFont="1" applyFill="1" applyBorder="1"/>
    <xf numFmtId="1" fontId="35" fillId="4" borderId="7" xfId="0" applyNumberFormat="1" applyFont="1" applyFill="1" applyBorder="1"/>
    <xf numFmtId="0" fontId="14" fillId="4" borderId="17" xfId="0" applyFont="1" applyFill="1" applyBorder="1"/>
    <xf numFmtId="164" fontId="14" fillId="4" borderId="7" xfId="0" applyNumberFormat="1" applyFont="1" applyFill="1" applyBorder="1"/>
    <xf numFmtId="1" fontId="14" fillId="4" borderId="23" xfId="0" applyNumberFormat="1" applyFont="1" applyFill="1" applyBorder="1"/>
    <xf numFmtId="0" fontId="5" fillId="4" borderId="19" xfId="0" applyFont="1" applyFill="1" applyBorder="1" applyAlignment="1">
      <alignment horizontal="center"/>
    </xf>
    <xf numFmtId="0" fontId="12" fillId="4" borderId="18" xfId="0" applyFont="1" applyFill="1" applyBorder="1"/>
    <xf numFmtId="1" fontId="12" fillId="4" borderId="29" xfId="0" applyNumberFormat="1" applyFont="1" applyFill="1" applyBorder="1"/>
    <xf numFmtId="1" fontId="31" fillId="4" borderId="19" xfId="0" applyNumberFormat="1" applyFont="1" applyFill="1" applyBorder="1"/>
    <xf numFmtId="1" fontId="12" fillId="4" borderId="18" xfId="0" applyNumberFormat="1" applyFont="1" applyFill="1" applyBorder="1"/>
    <xf numFmtId="1" fontId="35" fillId="4" borderId="19" xfId="0" applyNumberFormat="1" applyFont="1" applyFill="1" applyBorder="1"/>
    <xf numFmtId="0" fontId="12" fillId="4" borderId="20" xfId="0" applyFont="1" applyFill="1" applyBorder="1"/>
    <xf numFmtId="1" fontId="12" fillId="4" borderId="21" xfId="0" applyNumberFormat="1" applyFont="1" applyFill="1" applyBorder="1"/>
    <xf numFmtId="164" fontId="12" fillId="4" borderId="6" xfId="0" applyNumberFormat="1" applyFont="1" applyFill="1" applyBorder="1"/>
    <xf numFmtId="1" fontId="31" fillId="4" borderId="11" xfId="0" applyNumberFormat="1" applyFont="1" applyFill="1" applyBorder="1"/>
    <xf numFmtId="1" fontId="35" fillId="4" borderId="11" xfId="0" applyNumberFormat="1" applyFont="1" applyFill="1" applyBorder="1"/>
    <xf numFmtId="0" fontId="14" fillId="4" borderId="5" xfId="0" applyFont="1" applyFill="1" applyBorder="1"/>
    <xf numFmtId="164" fontId="14" fillId="4" borderId="11" xfId="0" applyNumberFormat="1" applyFont="1" applyFill="1" applyBorder="1"/>
    <xf numFmtId="1" fontId="12" fillId="0" borderId="10" xfId="0" applyNumberFormat="1" applyFont="1" applyBorder="1"/>
    <xf numFmtId="0" fontId="12" fillId="2" borderId="10" xfId="0" applyFont="1" applyFill="1" applyBorder="1"/>
    <xf numFmtId="1" fontId="14" fillId="0" borderId="0" xfId="0" applyNumberFormat="1" applyFont="1" applyFill="1" applyBorder="1"/>
    <xf numFmtId="164" fontId="12" fillId="4" borderId="29" xfId="0" applyNumberFormat="1" applyFont="1" applyFill="1" applyBorder="1"/>
    <xf numFmtId="164" fontId="12" fillId="4" borderId="18" xfId="0" applyNumberFormat="1" applyFont="1" applyFill="1" applyBorder="1"/>
    <xf numFmtId="1" fontId="36" fillId="0" borderId="19" xfId="0" applyNumberFormat="1" applyFont="1" applyFill="1" applyBorder="1"/>
    <xf numFmtId="0" fontId="12" fillId="2" borderId="29" xfId="0" applyFont="1" applyFill="1" applyBorder="1"/>
    <xf numFmtId="164" fontId="14" fillId="4" borderId="18" xfId="0" applyNumberFormat="1" applyFont="1" applyFill="1" applyBorder="1"/>
    <xf numFmtId="1" fontId="14" fillId="4" borderId="20" xfId="0" applyNumberFormat="1" applyFont="1" applyFill="1" applyBorder="1"/>
    <xf numFmtId="1" fontId="14" fillId="0" borderId="19" xfId="0" applyNumberFormat="1" applyFont="1" applyBorder="1"/>
    <xf numFmtId="1" fontId="14" fillId="4" borderId="18" xfId="0" applyNumberFormat="1" applyFont="1" applyFill="1" applyBorder="1"/>
    <xf numFmtId="1" fontId="14" fillId="0" borderId="19" xfId="0" applyNumberFormat="1" applyFont="1" applyFill="1" applyBorder="1"/>
    <xf numFmtId="0" fontId="14" fillId="4" borderId="20" xfId="0" applyFont="1" applyFill="1" applyBorder="1"/>
    <xf numFmtId="0" fontId="14" fillId="0" borderId="19" xfId="0" applyFont="1" applyFill="1" applyBorder="1"/>
    <xf numFmtId="164" fontId="14" fillId="4" borderId="19" xfId="0" applyNumberFormat="1" applyFont="1" applyFill="1" applyBorder="1"/>
    <xf numFmtId="1" fontId="14" fillId="4" borderId="21" xfId="0" applyNumberFormat="1" applyFont="1" applyFill="1" applyBorder="1"/>
    <xf numFmtId="1" fontId="12" fillId="4" borderId="8" xfId="0" applyNumberFormat="1" applyFont="1" applyFill="1" applyBorder="1"/>
    <xf numFmtId="0" fontId="12" fillId="4" borderId="16" xfId="0" applyFont="1" applyFill="1" applyBorder="1"/>
    <xf numFmtId="1" fontId="35" fillId="4" borderId="0" xfId="0" applyNumberFormat="1" applyFont="1" applyFill="1" applyBorder="1"/>
    <xf numFmtId="0" fontId="14" fillId="4" borderId="16" xfId="0" applyFont="1" applyFill="1" applyBorder="1"/>
    <xf numFmtId="0" fontId="14" fillId="4" borderId="0" xfId="0" applyFont="1" applyFill="1" applyBorder="1"/>
    <xf numFmtId="164" fontId="12" fillId="4" borderId="14" xfId="0" applyNumberFormat="1" applyFont="1" applyFill="1" applyBorder="1"/>
    <xf numFmtId="1" fontId="12" fillId="4" borderId="14" xfId="0" applyNumberFormat="1" applyFont="1" applyFill="1" applyBorder="1"/>
    <xf numFmtId="164" fontId="12" fillId="4" borderId="28" xfId="0" applyNumberFormat="1" applyFont="1" applyFill="1" applyBorder="1"/>
    <xf numFmtId="0" fontId="12" fillId="4" borderId="14" xfId="0" applyFont="1" applyFill="1" applyBorder="1"/>
    <xf numFmtId="0" fontId="12" fillId="4" borderId="30" xfId="0" applyFont="1" applyFill="1" applyBorder="1"/>
    <xf numFmtId="1" fontId="31" fillId="4" borderId="27" xfId="0" applyNumberFormat="1" applyFont="1" applyFill="1" applyBorder="1"/>
    <xf numFmtId="1" fontId="14" fillId="4" borderId="30" xfId="0" applyNumberFormat="1" applyFont="1" applyFill="1" applyBorder="1"/>
    <xf numFmtId="1" fontId="14" fillId="4" borderId="28" xfId="0" applyNumberFormat="1" applyFont="1" applyFill="1" applyBorder="1"/>
    <xf numFmtId="1" fontId="14" fillId="0" borderId="27" xfId="0" applyNumberFormat="1" applyFont="1" applyFill="1" applyBorder="1"/>
    <xf numFmtId="1" fontId="35" fillId="4" borderId="27" xfId="0" applyNumberFormat="1" applyFont="1" applyFill="1" applyBorder="1"/>
    <xf numFmtId="0" fontId="14" fillId="4" borderId="30" xfId="0" applyFont="1" applyFill="1" applyBorder="1"/>
    <xf numFmtId="0" fontId="14" fillId="4" borderId="27" xfId="0" applyFont="1" applyFill="1" applyBorder="1"/>
    <xf numFmtId="1" fontId="14" fillId="4" borderId="25" xfId="0" applyNumberFormat="1" applyFont="1" applyFill="1" applyBorder="1"/>
    <xf numFmtId="0" fontId="12" fillId="4" borderId="29" xfId="0" applyFont="1" applyFill="1" applyBorder="1"/>
    <xf numFmtId="0" fontId="12" fillId="0" borderId="31" xfId="0" applyFont="1" applyBorder="1" applyAlignment="1">
      <alignment horizontal="left"/>
    </xf>
    <xf numFmtId="0" fontId="12" fillId="0" borderId="31" xfId="0" applyFont="1" applyFill="1" applyBorder="1" applyAlignment="1">
      <alignment horizontal="left"/>
    </xf>
    <xf numFmtId="0" fontId="4" fillId="0" borderId="32" xfId="0" applyFont="1" applyBorder="1" applyAlignment="1">
      <alignment horizontal="center"/>
    </xf>
    <xf numFmtId="0" fontId="20" fillId="0" borderId="33" xfId="0" applyFont="1" applyBorder="1"/>
    <xf numFmtId="1" fontId="20" fillId="0" borderId="31" xfId="0" applyNumberFormat="1" applyFont="1" applyBorder="1" applyAlignment="1">
      <alignment horizontal="center"/>
    </xf>
    <xf numFmtId="1" fontId="20" fillId="0" borderId="33" xfId="0" applyNumberFormat="1" applyFont="1" applyBorder="1" applyAlignment="1">
      <alignment horizontal="center"/>
    </xf>
    <xf numFmtId="0" fontId="12" fillId="0" borderId="33" xfId="0" applyFont="1" applyBorder="1"/>
    <xf numFmtId="0" fontId="20" fillId="0" borderId="31" xfId="0" applyFont="1" applyBorder="1" applyAlignment="1">
      <alignment horizontal="center"/>
    </xf>
    <xf numFmtId="0" fontId="12" fillId="0" borderId="33" xfId="0" applyFont="1" applyBorder="1" applyAlignment="1">
      <alignment horizontal="center"/>
    </xf>
    <xf numFmtId="0" fontId="12" fillId="0" borderId="32" xfId="0" applyFont="1" applyBorder="1" applyAlignment="1">
      <alignment horizontal="center"/>
    </xf>
    <xf numFmtId="0" fontId="4" fillId="0" borderId="31" xfId="0" applyFont="1" applyBorder="1"/>
    <xf numFmtId="0" fontId="12" fillId="0" borderId="31" xfId="0" applyFont="1" applyBorder="1" applyAlignment="1">
      <alignment horizontal="center"/>
    </xf>
    <xf numFmtId="0" fontId="44" fillId="0" borderId="33" xfId="0" applyFont="1" applyBorder="1" applyAlignment="1">
      <alignment horizontal="center"/>
    </xf>
    <xf numFmtId="0" fontId="12" fillId="0" borderId="34" xfId="0" applyFont="1" applyBorder="1" applyAlignment="1">
      <alignment horizontal="center"/>
    </xf>
    <xf numFmtId="0" fontId="4" fillId="0" borderId="19" xfId="0" applyFont="1" applyBorder="1"/>
    <xf numFmtId="0" fontId="21" fillId="0" borderId="18" xfId="0" applyFont="1" applyBorder="1"/>
    <xf numFmtId="0" fontId="21" fillId="0" borderId="19" xfId="0" applyFont="1" applyBorder="1"/>
    <xf numFmtId="0" fontId="13" fillId="0" borderId="29" xfId="0" applyFont="1" applyFill="1" applyBorder="1"/>
    <xf numFmtId="0" fontId="13" fillId="0" borderId="19" xfId="0" applyFont="1" applyBorder="1"/>
    <xf numFmtId="1" fontId="13" fillId="0" borderId="19" xfId="0" applyNumberFormat="1" applyFont="1" applyBorder="1"/>
    <xf numFmtId="0" fontId="13" fillId="0" borderId="29" xfId="0" applyFont="1" applyBorder="1"/>
    <xf numFmtId="0" fontId="13" fillId="0" borderId="18" xfId="0" applyFont="1" applyBorder="1"/>
    <xf numFmtId="1" fontId="26" fillId="0" borderId="19" xfId="0" applyNumberFormat="1" applyFont="1" applyBorder="1"/>
    <xf numFmtId="0" fontId="13" fillId="0" borderId="20" xfId="0" applyFont="1" applyBorder="1"/>
    <xf numFmtId="0" fontId="45" fillId="0" borderId="19" xfId="0" applyFont="1" applyBorder="1"/>
    <xf numFmtId="0" fontId="13" fillId="0" borderId="21" xfId="0" applyFont="1" applyFill="1" applyBorder="1"/>
    <xf numFmtId="1" fontId="12" fillId="0" borderId="10" xfId="0" applyNumberFormat="1" applyFont="1" applyFill="1" applyBorder="1"/>
    <xf numFmtId="164" fontId="12" fillId="2" borderId="19" xfId="0" applyNumberFormat="1" applyFont="1" applyFill="1" applyBorder="1"/>
    <xf numFmtId="1" fontId="12" fillId="4" borderId="29" xfId="0" applyNumberFormat="1" applyFont="1" applyFill="1" applyBorder="1" applyProtection="1"/>
    <xf numFmtId="0" fontId="12" fillId="0" borderId="29" xfId="0" applyFont="1" applyBorder="1"/>
    <xf numFmtId="1" fontId="12" fillId="0" borderId="29" xfId="0" applyNumberFormat="1" applyFont="1" applyFill="1" applyBorder="1"/>
    <xf numFmtId="1" fontId="36" fillId="0" borderId="19" xfId="0" applyNumberFormat="1" applyFont="1" applyBorder="1"/>
    <xf numFmtId="1" fontId="36" fillId="4" borderId="0" xfId="0" applyNumberFormat="1" applyFont="1" applyFill="1" applyBorder="1"/>
    <xf numFmtId="1" fontId="12" fillId="4" borderId="18" xfId="0" applyNumberFormat="1" applyFont="1" applyFill="1" applyBorder="1" applyProtection="1"/>
    <xf numFmtId="1" fontId="12" fillId="4" borderId="20" xfId="0" applyNumberFormat="1" applyFont="1" applyFill="1" applyBorder="1" applyAlignment="1"/>
    <xf numFmtId="1" fontId="12" fillId="0" borderId="28" xfId="0" applyNumberFormat="1" applyFont="1" applyFill="1" applyBorder="1" applyProtection="1"/>
    <xf numFmtId="0" fontId="12" fillId="0" borderId="18" xfId="0" applyFont="1" applyBorder="1"/>
    <xf numFmtId="164" fontId="14" fillId="0" borderId="15" xfId="0" applyNumberFormat="1" applyFont="1" applyFill="1" applyBorder="1" applyProtection="1"/>
    <xf numFmtId="1" fontId="36" fillId="0" borderId="0" xfId="0" applyNumberFormat="1" applyFont="1" applyFill="1" applyBorder="1" applyProtection="1"/>
    <xf numFmtId="1" fontId="36" fillId="0" borderId="0" xfId="6" applyNumberFormat="1" applyFont="1" applyFill="1" applyBorder="1" applyProtection="1"/>
    <xf numFmtId="164" fontId="14" fillId="0" borderId="28" xfId="0" applyNumberFormat="1" applyFont="1" applyFill="1" applyBorder="1" applyProtection="1"/>
    <xf numFmtId="1" fontId="36" fillId="0" borderId="27" xfId="0" applyNumberFormat="1" applyFont="1" applyFill="1" applyBorder="1" applyProtection="1"/>
    <xf numFmtId="1" fontId="36" fillId="0" borderId="27" xfId="6" applyNumberFormat="1" applyFont="1" applyFill="1" applyBorder="1" applyProtection="1"/>
    <xf numFmtId="164" fontId="12" fillId="4" borderId="19" xfId="0" applyNumberFormat="1" applyFont="1" applyFill="1" applyBorder="1" applyAlignment="1" applyProtection="1">
      <alignment horizontal="right"/>
    </xf>
    <xf numFmtId="164" fontId="14" fillId="4" borderId="19" xfId="0" applyNumberFormat="1" applyFont="1" applyFill="1" applyBorder="1" applyProtection="1"/>
    <xf numFmtId="164" fontId="14" fillId="4" borderId="29" xfId="0" applyNumberFormat="1" applyFont="1" applyFill="1" applyBorder="1" applyProtection="1"/>
    <xf numFmtId="164" fontId="14" fillId="0" borderId="18" xfId="0" applyNumberFormat="1" applyFont="1" applyFill="1" applyBorder="1" applyProtection="1"/>
    <xf numFmtId="1" fontId="12" fillId="4" borderId="29" xfId="0" applyNumberFormat="1" applyFont="1" applyFill="1" applyBorder="1" applyAlignment="1" applyProtection="1"/>
    <xf numFmtId="1" fontId="14" fillId="0" borderId="19" xfId="0" applyNumberFormat="1" applyFont="1" applyFill="1" applyBorder="1" applyProtection="1"/>
    <xf numFmtId="1" fontId="36" fillId="0" borderId="19" xfId="0" applyNumberFormat="1" applyFont="1" applyFill="1" applyBorder="1" applyProtection="1"/>
    <xf numFmtId="1" fontId="36" fillId="0" borderId="19" xfId="6" applyNumberFormat="1" applyFont="1" applyFill="1" applyBorder="1" applyProtection="1"/>
    <xf numFmtId="1" fontId="14" fillId="4" borderId="19" xfId="0" applyNumberFormat="1" applyFont="1" applyFill="1" applyBorder="1" applyProtection="1"/>
    <xf numFmtId="0" fontId="23" fillId="4" borderId="21" xfId="0" applyFont="1" applyFill="1" applyBorder="1"/>
    <xf numFmtId="0" fontId="10" fillId="4" borderId="26" xfId="0" applyFont="1" applyFill="1" applyBorder="1" applyAlignment="1" applyProtection="1">
      <alignment horizontal="center"/>
    </xf>
    <xf numFmtId="1" fontId="27" fillId="4" borderId="21" xfId="0" applyNumberFormat="1" applyFont="1" applyFill="1" applyBorder="1" applyProtection="1"/>
    <xf numFmtId="17" fontId="10" fillId="0" borderId="35" xfId="0" applyNumberFormat="1" applyFont="1" applyFill="1" applyBorder="1" applyAlignment="1" applyProtection="1">
      <alignment horizontal="center"/>
    </xf>
    <xf numFmtId="17" fontId="10" fillId="0" borderId="26" xfId="0" applyNumberFormat="1" applyFont="1" applyFill="1" applyBorder="1" applyAlignment="1" applyProtection="1">
      <alignment horizontal="center"/>
    </xf>
    <xf numFmtId="164" fontId="12" fillId="0" borderId="19" xfId="0" applyNumberFormat="1" applyFont="1" applyFill="1" applyBorder="1" applyAlignment="1" applyProtection="1">
      <alignment horizontal="right"/>
    </xf>
    <xf numFmtId="164" fontId="14" fillId="0" borderId="19" xfId="0" applyNumberFormat="1" applyFont="1" applyFill="1" applyBorder="1" applyProtection="1"/>
    <xf numFmtId="164" fontId="14" fillId="0" borderId="29" xfId="0" applyNumberFormat="1" applyFont="1" applyFill="1" applyBorder="1" applyProtection="1"/>
    <xf numFmtId="1" fontId="12" fillId="0" borderId="29" xfId="0" applyNumberFormat="1" applyFont="1" applyFill="1" applyBorder="1" applyProtection="1"/>
    <xf numFmtId="1" fontId="27" fillId="0" borderId="21" xfId="0" applyNumberFormat="1" applyFont="1" applyFill="1" applyBorder="1" applyProtection="1"/>
    <xf numFmtId="0" fontId="4" fillId="0" borderId="33" xfId="0" applyFont="1" applyFill="1" applyBorder="1" applyAlignment="1" applyProtection="1">
      <alignment horizontal="center"/>
    </xf>
    <xf numFmtId="0" fontId="20" fillId="0" borderId="33" xfId="0" applyFont="1" applyFill="1" applyBorder="1" applyProtection="1"/>
    <xf numFmtId="1" fontId="20" fillId="0" borderId="31" xfId="0" applyNumberFormat="1" applyFont="1" applyFill="1" applyBorder="1" applyAlignment="1" applyProtection="1">
      <alignment horizontal="center"/>
    </xf>
    <xf numFmtId="0" fontId="12" fillId="0" borderId="32" xfId="0" applyFont="1" applyFill="1" applyBorder="1" applyProtection="1"/>
    <xf numFmtId="0" fontId="12" fillId="0" borderId="33" xfId="0" applyFont="1" applyFill="1" applyBorder="1" applyProtection="1"/>
    <xf numFmtId="1" fontId="20" fillId="0" borderId="33" xfId="0" applyNumberFormat="1" applyFont="1" applyFill="1" applyBorder="1" applyAlignment="1" applyProtection="1">
      <alignment horizontal="center"/>
    </xf>
    <xf numFmtId="0" fontId="12" fillId="0" borderId="33" xfId="0" applyFont="1" applyFill="1" applyBorder="1" applyAlignment="1" applyProtection="1">
      <alignment horizontal="center"/>
    </xf>
    <xf numFmtId="0" fontId="12" fillId="0" borderId="32" xfId="0" applyFont="1" applyFill="1" applyBorder="1" applyAlignment="1" applyProtection="1">
      <alignment horizontal="center"/>
    </xf>
    <xf numFmtId="0" fontId="32" fillId="0" borderId="33" xfId="0" applyFont="1" applyFill="1" applyBorder="1" applyProtection="1"/>
    <xf numFmtId="0" fontId="12" fillId="0" borderId="34" xfId="0" applyFont="1" applyFill="1" applyBorder="1" applyAlignment="1" applyProtection="1">
      <alignment horizontal="center"/>
    </xf>
    <xf numFmtId="0" fontId="4" fillId="0" borderId="19" xfId="0" applyFont="1" applyFill="1" applyBorder="1" applyProtection="1"/>
    <xf numFmtId="0" fontId="2" fillId="0" borderId="18" xfId="0" applyFont="1" applyFill="1" applyBorder="1" applyProtection="1"/>
    <xf numFmtId="0" fontId="2" fillId="0" borderId="20" xfId="0" applyFont="1" applyFill="1" applyBorder="1" applyProtection="1"/>
    <xf numFmtId="0" fontId="2" fillId="0" borderId="19" xfId="0" applyFont="1" applyFill="1" applyBorder="1" applyProtection="1"/>
    <xf numFmtId="0" fontId="13" fillId="0" borderId="29" xfId="0" applyFont="1" applyFill="1" applyBorder="1" applyProtection="1"/>
    <xf numFmtId="0" fontId="13" fillId="0" borderId="19" xfId="0" applyFont="1" applyFill="1" applyBorder="1" applyProtection="1"/>
    <xf numFmtId="0" fontId="13" fillId="4" borderId="19" xfId="0" applyFont="1" applyFill="1" applyBorder="1" applyProtection="1"/>
    <xf numFmtId="1" fontId="13" fillId="0" borderId="19" xfId="0" applyNumberFormat="1" applyFont="1" applyFill="1" applyBorder="1" applyProtection="1"/>
    <xf numFmtId="0" fontId="13" fillId="0" borderId="20" xfId="0" applyFont="1" applyFill="1" applyBorder="1" applyProtection="1"/>
    <xf numFmtId="1" fontId="13" fillId="4" borderId="19" xfId="0" applyNumberFormat="1" applyFont="1" applyFill="1" applyBorder="1" applyProtection="1"/>
    <xf numFmtId="0" fontId="13" fillId="0" borderId="21" xfId="0" applyFont="1" applyFill="1" applyBorder="1" applyProtection="1"/>
    <xf numFmtId="9" fontId="12" fillId="0" borderId="8" xfId="6" applyFont="1" applyFill="1" applyBorder="1" applyProtection="1"/>
    <xf numFmtId="0" fontId="12" fillId="0" borderId="8" xfId="0" applyFont="1" applyFill="1" applyBorder="1" applyProtection="1"/>
    <xf numFmtId="0" fontId="12" fillId="0" borderId="29" xfId="0" applyFont="1" applyFill="1" applyBorder="1" applyProtection="1"/>
    <xf numFmtId="0" fontId="10" fillId="0" borderId="27" xfId="0" applyFont="1" applyFill="1" applyBorder="1" applyAlignment="1" applyProtection="1">
      <alignment horizontal="center"/>
    </xf>
    <xf numFmtId="164" fontId="14" fillId="0" borderId="30" xfId="0" applyNumberFormat="1" applyFont="1" applyFill="1" applyBorder="1" applyProtection="1"/>
    <xf numFmtId="1" fontId="12" fillId="0" borderId="14" xfId="0" applyNumberFormat="1" applyFont="1" applyFill="1" applyBorder="1" applyProtection="1"/>
    <xf numFmtId="1" fontId="14" fillId="0" borderId="27" xfId="0" applyNumberFormat="1" applyFont="1" applyFill="1" applyBorder="1" applyProtection="1"/>
    <xf numFmtId="1" fontId="27" fillId="0" borderId="25" xfId="0" applyNumberFormat="1" applyFont="1" applyFill="1" applyBorder="1" applyProtection="1"/>
    <xf numFmtId="0" fontId="10" fillId="0" borderId="19" xfId="0" applyFont="1" applyFill="1" applyBorder="1" applyAlignment="1" applyProtection="1">
      <alignment horizontal="center"/>
    </xf>
    <xf numFmtId="164" fontId="14" fillId="0" borderId="20" xfId="0" applyNumberFormat="1" applyFont="1" applyFill="1" applyBorder="1" applyProtection="1"/>
    <xf numFmtId="0" fontId="5" fillId="4" borderId="0" xfId="0" applyFont="1" applyFill="1" applyBorder="1" applyAlignment="1">
      <alignment horizontal="center"/>
    </xf>
    <xf numFmtId="0" fontId="4" fillId="2" borderId="0" xfId="0" applyFont="1" applyFill="1" applyBorder="1" applyAlignment="1"/>
    <xf numFmtId="0" fontId="4" fillId="4" borderId="0" xfId="0" applyFont="1" applyFill="1" applyBorder="1" applyAlignment="1"/>
    <xf numFmtId="0" fontId="10" fillId="4" borderId="0" xfId="0" applyFont="1" applyFill="1" applyBorder="1" applyAlignment="1">
      <alignment horizontal="center"/>
    </xf>
    <xf numFmtId="0" fontId="5" fillId="0" borderId="0" xfId="0" applyFont="1" applyBorder="1" applyAlignment="1">
      <alignment horizontal="center"/>
    </xf>
    <xf numFmtId="17" fontId="10" fillId="2" borderId="0" xfId="0" applyNumberFormat="1" applyFont="1" applyFill="1" applyBorder="1" applyAlignment="1">
      <alignment horizontal="center"/>
    </xf>
    <xf numFmtId="164" fontId="12" fillId="4" borderId="0" xfId="0" applyNumberFormat="1" applyFont="1" applyFill="1" applyBorder="1"/>
    <xf numFmtId="1" fontId="12" fillId="4" borderId="2" xfId="0" applyNumberFormat="1" applyFont="1" applyFill="1" applyBorder="1" applyProtection="1"/>
    <xf numFmtId="164" fontId="12" fillId="0" borderId="7" xfId="0" applyNumberFormat="1" applyFont="1" applyFill="1" applyBorder="1" applyAlignment="1" applyProtection="1">
      <alignment horizontal="right"/>
    </xf>
    <xf numFmtId="164" fontId="12" fillId="0" borderId="4" xfId="0" applyNumberFormat="1" applyFont="1" applyFill="1" applyBorder="1" applyAlignment="1" applyProtection="1">
      <alignment horizontal="right"/>
    </xf>
    <xf numFmtId="164" fontId="12" fillId="0" borderId="11" xfId="0" applyNumberFormat="1" applyFont="1" applyFill="1" applyBorder="1" applyAlignment="1" applyProtection="1">
      <alignment horizontal="right"/>
    </xf>
    <xf numFmtId="164" fontId="12" fillId="0" borderId="27" xfId="0" applyNumberFormat="1" applyFont="1" applyFill="1" applyBorder="1" applyAlignment="1" applyProtection="1">
      <alignment horizontal="right"/>
    </xf>
    <xf numFmtId="0" fontId="5" fillId="0" borderId="26" xfId="0" applyFont="1" applyFill="1" applyBorder="1" applyAlignment="1" applyProtection="1">
      <alignment horizontal="center"/>
    </xf>
    <xf numFmtId="0" fontId="12" fillId="0" borderId="8" xfId="0" applyFont="1" applyBorder="1"/>
    <xf numFmtId="0" fontId="12" fillId="0" borderId="29" xfId="0" applyFont="1" applyFill="1" applyBorder="1"/>
    <xf numFmtId="2" fontId="28" fillId="5" borderId="36" xfId="0" applyNumberFormat="1" applyFont="1" applyFill="1" applyBorder="1" applyAlignment="1">
      <alignment horizontal="center" wrapText="1"/>
    </xf>
    <xf numFmtId="2" fontId="28" fillId="5" borderId="0" xfId="0" applyNumberFormat="1" applyFont="1" applyFill="1" applyBorder="1" applyAlignment="1">
      <alignment horizontal="center"/>
    </xf>
    <xf numFmtId="2" fontId="5" fillId="5" borderId="22" xfId="0" applyNumberFormat="1" applyFont="1" applyFill="1" applyBorder="1" applyAlignment="1">
      <alignment horizontal="center"/>
    </xf>
    <xf numFmtId="1" fontId="12" fillId="4" borderId="10" xfId="0" applyNumberFormat="1" applyFont="1" applyFill="1" applyBorder="1" applyProtection="1"/>
    <xf numFmtId="1" fontId="12" fillId="4" borderId="0" xfId="0" applyNumberFormat="1" applyFont="1" applyFill="1" applyBorder="1" applyProtection="1"/>
    <xf numFmtId="0" fontId="12" fillId="4" borderId="0" xfId="0" applyFont="1" applyFill="1" applyBorder="1"/>
    <xf numFmtId="1" fontId="12" fillId="4" borderId="8" xfId="0" applyNumberFormat="1" applyFont="1" applyFill="1" applyBorder="1" applyAlignment="1"/>
    <xf numFmtId="164" fontId="12" fillId="4" borderId="19" xfId="0" applyNumberFormat="1" applyFont="1" applyFill="1" applyBorder="1"/>
    <xf numFmtId="0" fontId="4" fillId="4" borderId="26" xfId="0" applyFont="1" applyFill="1" applyBorder="1" applyAlignment="1"/>
    <xf numFmtId="0" fontId="13" fillId="4" borderId="2" xfId="0" applyFont="1" applyFill="1" applyBorder="1"/>
    <xf numFmtId="1" fontId="12" fillId="0" borderId="31" xfId="0" applyNumberFormat="1" applyFont="1" applyBorder="1" applyAlignment="1">
      <alignment horizontal="left"/>
    </xf>
    <xf numFmtId="0" fontId="3" fillId="5" borderId="40" xfId="0" applyFont="1" applyFill="1" applyBorder="1" applyAlignment="1">
      <alignment horizontal="center" vertical="center" wrapText="1"/>
    </xf>
    <xf numFmtId="0" fontId="30" fillId="5" borderId="37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left" vertical="center" wrapText="1"/>
    </xf>
    <xf numFmtId="0" fontId="29" fillId="5" borderId="37" xfId="0" applyFont="1" applyFill="1" applyBorder="1" applyAlignment="1">
      <alignment horizontal="center"/>
    </xf>
    <xf numFmtId="0" fontId="30" fillId="5" borderId="38" xfId="0" applyFont="1" applyFill="1" applyBorder="1" applyAlignment="1">
      <alignment horizontal="center" vertical="center"/>
    </xf>
    <xf numFmtId="0" fontId="29" fillId="5" borderId="26" xfId="0" applyFont="1" applyFill="1" applyBorder="1" applyAlignment="1">
      <alignment horizontal="center" vertical="center" wrapText="1"/>
    </xf>
    <xf numFmtId="0" fontId="29" fillId="5" borderId="21" xfId="0" applyFont="1" applyFill="1" applyBorder="1" applyAlignment="1">
      <alignment horizontal="center" vertical="center" wrapText="1"/>
    </xf>
    <xf numFmtId="0" fontId="30" fillId="5" borderId="26" xfId="0" applyFont="1" applyFill="1" applyBorder="1" applyAlignment="1">
      <alignment horizontal="center" vertical="center"/>
    </xf>
    <xf numFmtId="0" fontId="30" fillId="5" borderId="21" xfId="0" applyFont="1" applyFill="1" applyBorder="1" applyAlignment="1">
      <alignment horizontal="center" vertical="center"/>
    </xf>
    <xf numFmtId="0" fontId="3" fillId="5" borderId="37" xfId="0" applyFont="1" applyFill="1" applyBorder="1" applyAlignment="1">
      <alignment horizontal="center" vertical="center" wrapText="1"/>
    </xf>
    <xf numFmtId="0" fontId="4" fillId="6" borderId="39" xfId="0" applyFont="1" applyFill="1" applyBorder="1" applyAlignment="1">
      <alignment horizontal="center"/>
    </xf>
    <xf numFmtId="0" fontId="4" fillId="6" borderId="38" xfId="0" applyFont="1" applyFill="1" applyBorder="1" applyAlignment="1">
      <alignment horizontal="center"/>
    </xf>
    <xf numFmtId="0" fontId="3" fillId="0" borderId="0" xfId="0" applyFont="1" applyAlignment="1" applyProtection="1">
      <alignment horizontal="center"/>
    </xf>
    <xf numFmtId="0" fontId="6" fillId="0" borderId="0" xfId="0" applyFont="1" applyAlignment="1" applyProtection="1">
      <alignment horizontal="center"/>
    </xf>
    <xf numFmtId="0" fontId="9" fillId="0" borderId="0" xfId="0" applyFont="1" applyAlignment="1" applyProtection="1">
      <alignment horizontal="center"/>
    </xf>
    <xf numFmtId="0" fontId="28" fillId="5" borderId="26" xfId="0" applyFont="1" applyFill="1" applyBorder="1" applyAlignment="1" applyProtection="1">
      <alignment horizontal="center" vertical="center" wrapText="1"/>
    </xf>
    <xf numFmtId="0" fontId="28" fillId="5" borderId="19" xfId="0" applyFont="1" applyFill="1" applyBorder="1" applyAlignment="1" applyProtection="1">
      <alignment horizontal="center" vertical="center" wrapText="1"/>
    </xf>
    <xf numFmtId="0" fontId="28" fillId="5" borderId="21" xfId="0" applyFont="1" applyFill="1" applyBorder="1" applyAlignment="1" applyProtection="1">
      <alignment horizontal="center" vertical="center" wrapText="1"/>
    </xf>
    <xf numFmtId="0" fontId="3" fillId="5" borderId="26" xfId="0" applyFont="1" applyFill="1" applyBorder="1" applyAlignment="1">
      <alignment horizontal="center" vertical="center" wrapText="1"/>
    </xf>
    <xf numFmtId="0" fontId="3" fillId="5" borderId="19" xfId="0" applyFont="1" applyFill="1" applyBorder="1" applyAlignment="1">
      <alignment horizontal="center" vertical="center" wrapText="1"/>
    </xf>
    <xf numFmtId="0" fontId="3" fillId="5" borderId="21" xfId="0" applyFont="1" applyFill="1" applyBorder="1" applyAlignment="1">
      <alignment horizontal="center" vertical="center" wrapText="1"/>
    </xf>
    <xf numFmtId="0" fontId="4" fillId="5" borderId="39" xfId="0" applyFont="1" applyFill="1" applyBorder="1" applyAlignment="1">
      <alignment horizontal="center"/>
    </xf>
    <xf numFmtId="0" fontId="4" fillId="5" borderId="40" xfId="0" applyFont="1" applyFill="1" applyBorder="1" applyAlignment="1">
      <alignment horizontal="center"/>
    </xf>
    <xf numFmtId="0" fontId="4" fillId="5" borderId="38" xfId="0" applyFont="1" applyFill="1" applyBorder="1" applyAlignment="1">
      <alignment horizontal="center"/>
    </xf>
    <xf numFmtId="0" fontId="19" fillId="4" borderId="0" xfId="0" applyFont="1" applyFill="1" applyBorder="1" applyAlignment="1">
      <alignment horizontal="center"/>
    </xf>
    <xf numFmtId="0" fontId="29" fillId="5" borderId="38" xfId="0" applyFont="1" applyFill="1" applyBorder="1" applyAlignment="1">
      <alignment horizontal="center"/>
    </xf>
    <xf numFmtId="0" fontId="29" fillId="5" borderId="19" xfId="0" applyFont="1" applyFill="1" applyBorder="1" applyAlignment="1">
      <alignment horizontal="center" vertical="center" wrapText="1"/>
    </xf>
    <xf numFmtId="0" fontId="30" fillId="5" borderId="39" xfId="0" applyFont="1" applyFill="1" applyBorder="1" applyAlignment="1">
      <alignment horizontal="center" vertical="center"/>
    </xf>
    <xf numFmtId="0" fontId="29" fillId="5" borderId="36" xfId="0" applyFont="1" applyFill="1" applyBorder="1" applyAlignment="1">
      <alignment horizontal="center" vertical="center" wrapText="1"/>
    </xf>
    <xf numFmtId="0" fontId="29" fillId="5" borderId="22" xfId="0" applyFont="1" applyFill="1" applyBorder="1" applyAlignment="1">
      <alignment horizontal="center" vertical="center" wrapText="1"/>
    </xf>
    <xf numFmtId="0" fontId="25" fillId="0" borderId="0" xfId="0" applyFont="1" applyAlignment="1" applyProtection="1">
      <alignment horizontal="center"/>
    </xf>
    <xf numFmtId="0" fontId="2" fillId="0" borderId="0" xfId="0" applyFont="1" applyAlignment="1" applyProtection="1">
      <alignment horizontal="center"/>
    </xf>
    <xf numFmtId="0" fontId="28" fillId="5" borderId="41" xfId="0" applyFont="1" applyFill="1" applyBorder="1" applyAlignment="1" applyProtection="1">
      <alignment horizontal="center" vertical="center" wrapText="1"/>
    </xf>
    <xf numFmtId="0" fontId="28" fillId="5" borderId="33" xfId="0" applyFont="1" applyFill="1" applyBorder="1" applyAlignment="1" applyProtection="1">
      <alignment horizontal="center" vertical="center" wrapText="1"/>
    </xf>
    <xf numFmtId="0" fontId="28" fillId="5" borderId="34" xfId="0" applyFont="1" applyFill="1" applyBorder="1" applyAlignment="1" applyProtection="1">
      <alignment horizontal="center" vertical="center" wrapText="1"/>
    </xf>
    <xf numFmtId="0" fontId="19" fillId="0" borderId="0" xfId="0" applyFont="1" applyFill="1" applyBorder="1" applyAlignment="1" applyProtection="1">
      <alignment horizontal="center"/>
    </xf>
    <xf numFmtId="0" fontId="4" fillId="5" borderId="39" xfId="0" applyFont="1" applyFill="1" applyBorder="1" applyAlignment="1" applyProtection="1">
      <alignment horizontal="center"/>
    </xf>
    <xf numFmtId="0" fontId="4" fillId="5" borderId="40" xfId="0" applyFont="1" applyFill="1" applyBorder="1" applyAlignment="1" applyProtection="1">
      <alignment horizontal="center"/>
    </xf>
    <xf numFmtId="0" fontId="4" fillId="5" borderId="38" xfId="0" applyFont="1" applyFill="1" applyBorder="1" applyAlignment="1" applyProtection="1">
      <alignment horizontal="center"/>
    </xf>
    <xf numFmtId="0" fontId="3" fillId="0" borderId="0" xfId="0" applyFont="1" applyFill="1" applyAlignment="1" applyProtection="1">
      <alignment horizontal="center"/>
    </xf>
    <xf numFmtId="0" fontId="6" fillId="0" borderId="0" xfId="0" applyFont="1" applyFill="1" applyAlignment="1" applyProtection="1">
      <alignment horizontal="center"/>
    </xf>
    <xf numFmtId="0" fontId="9" fillId="0" borderId="0" xfId="0" applyFont="1" applyFill="1" applyAlignment="1" applyProtection="1">
      <alignment horizontal="center"/>
    </xf>
  </cellXfs>
  <cellStyles count="7">
    <cellStyle name="Euro" xfId="1"/>
    <cellStyle name="Normal" xfId="0" builtinId="0"/>
    <cellStyle name="Normal 2" xfId="2"/>
    <cellStyle name="Normal 2 2" xfId="3"/>
    <cellStyle name="Normal 3" xfId="4"/>
    <cellStyle name="Normal 4" xfId="5"/>
    <cellStyle name="Porcentaje" xfId="6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0</xdr:colOff>
      <xdr:row>8</xdr:row>
      <xdr:rowOff>104775</xdr:rowOff>
    </xdr:from>
    <xdr:to>
      <xdr:col>18</xdr:col>
      <xdr:colOff>104775</xdr:colOff>
      <xdr:row>10</xdr:row>
      <xdr:rowOff>114300</xdr:rowOff>
    </xdr:to>
    <xdr:sp macro="" textlink="">
      <xdr:nvSpPr>
        <xdr:cNvPr id="1394" name="Text Box 1"/>
        <xdr:cNvSpPr txBox="1">
          <a:spLocks noChangeArrowheads="1"/>
        </xdr:cNvSpPr>
      </xdr:nvSpPr>
      <xdr:spPr bwMode="auto">
        <a:xfrm>
          <a:off x="13249275" y="14859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0</xdr:colOff>
      <xdr:row>8</xdr:row>
      <xdr:rowOff>104775</xdr:rowOff>
    </xdr:from>
    <xdr:to>
      <xdr:col>18</xdr:col>
      <xdr:colOff>104775</xdr:colOff>
      <xdr:row>10</xdr:row>
      <xdr:rowOff>0</xdr:rowOff>
    </xdr:to>
    <xdr:sp macro="" textlink="">
      <xdr:nvSpPr>
        <xdr:cNvPr id="2354" name="Text Box 1"/>
        <xdr:cNvSpPr txBox="1">
          <a:spLocks noChangeArrowheads="1"/>
        </xdr:cNvSpPr>
      </xdr:nvSpPr>
      <xdr:spPr bwMode="auto">
        <a:xfrm>
          <a:off x="14563725" y="14668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POB%20TRAB%20060207\POB07%20TRAB%20DIS%20MBG%20OKKKK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POB10EST%20MBGD%20A%20DIT%20(Autoguardado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POBLACION%202005%20LIST%20con%20por%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B06"/>
      <sheetName val="JUN07"/>
      <sheetName val="POB07"/>
      <sheetName val="PUNTUAL DPTO07"/>
      <sheetName val="ESTI"/>
      <sheetName val="P2"/>
      <sheetName val="P3"/>
      <sheetName val="P3Z"/>
      <sheetName val="provajus"/>
      <sheetName val="dis"/>
      <sheetName val="dis cal"/>
      <sheetName val="v3r"/>
      <sheetName val="disajus"/>
      <sheetName val="valor dist"/>
    </sheetNames>
    <sheetDataSet>
      <sheetData sheetId="0"/>
      <sheetData sheetId="1"/>
      <sheetData sheetId="2">
        <row r="10">
          <cell r="A10" t="str">
            <v>010000</v>
          </cell>
          <cell r="B10" t="str">
            <v>01</v>
          </cell>
          <cell r="C10" t="str">
            <v>00</v>
          </cell>
          <cell r="D10" t="str">
            <v>00</v>
          </cell>
          <cell r="E10" t="str">
            <v>AMAZONAS</v>
          </cell>
          <cell r="F10">
            <v>416145</v>
          </cell>
        </row>
        <row r="11">
          <cell r="A11" t="str">
            <v>010100</v>
          </cell>
          <cell r="B11" t="str">
            <v>01</v>
          </cell>
          <cell r="C11" t="str">
            <v>01</v>
          </cell>
          <cell r="D11" t="str">
            <v>00</v>
          </cell>
          <cell r="E11" t="str">
            <v>CHACHAPOYAS</v>
          </cell>
          <cell r="F11">
            <v>52467</v>
          </cell>
        </row>
        <row r="12">
          <cell r="A12" t="str">
            <v>010101</v>
          </cell>
          <cell r="B12" t="str">
            <v>01</v>
          </cell>
          <cell r="C12" t="str">
            <v>01</v>
          </cell>
          <cell r="D12" t="str">
            <v>01</v>
          </cell>
          <cell r="E12" t="str">
            <v>CHACHAPOYAS</v>
          </cell>
          <cell r="F12">
            <v>24314</v>
          </cell>
        </row>
        <row r="13">
          <cell r="A13" t="str">
            <v>010102</v>
          </cell>
          <cell r="B13" t="str">
            <v>01</v>
          </cell>
          <cell r="C13" t="str">
            <v>01</v>
          </cell>
          <cell r="D13" t="str">
            <v>02</v>
          </cell>
          <cell r="E13" t="str">
            <v>ASUNCION</v>
          </cell>
          <cell r="F13">
            <v>376</v>
          </cell>
        </row>
        <row r="14">
          <cell r="A14" t="str">
            <v>010103</v>
          </cell>
          <cell r="B14" t="str">
            <v>01</v>
          </cell>
          <cell r="C14" t="str">
            <v>01</v>
          </cell>
          <cell r="D14" t="str">
            <v>03</v>
          </cell>
          <cell r="E14" t="str">
            <v>BALSAS</v>
          </cell>
          <cell r="F14">
            <v>1298</v>
          </cell>
        </row>
        <row r="15">
          <cell r="A15" t="str">
            <v>010104</v>
          </cell>
          <cell r="B15" t="str">
            <v>01</v>
          </cell>
          <cell r="C15" t="str">
            <v>01</v>
          </cell>
          <cell r="D15" t="str">
            <v>04</v>
          </cell>
          <cell r="E15" t="str">
            <v>CHETO</v>
          </cell>
          <cell r="F15">
            <v>728</v>
          </cell>
        </row>
        <row r="16">
          <cell r="A16" t="str">
            <v>010105</v>
          </cell>
          <cell r="B16" t="str">
            <v>01</v>
          </cell>
          <cell r="C16" t="str">
            <v>01</v>
          </cell>
          <cell r="D16" t="str">
            <v>05</v>
          </cell>
          <cell r="E16" t="str">
            <v>CHILIQUIN</v>
          </cell>
          <cell r="F16">
            <v>946</v>
          </cell>
        </row>
        <row r="17">
          <cell r="A17" t="str">
            <v>010106</v>
          </cell>
          <cell r="B17" t="str">
            <v>01</v>
          </cell>
          <cell r="C17" t="str">
            <v>01</v>
          </cell>
          <cell r="D17" t="str">
            <v>06</v>
          </cell>
          <cell r="E17" t="str">
            <v>CHUQUIBAMBA</v>
          </cell>
          <cell r="F17">
            <v>2023</v>
          </cell>
        </row>
        <row r="18">
          <cell r="A18" t="str">
            <v>010107</v>
          </cell>
          <cell r="B18" t="str">
            <v>01</v>
          </cell>
          <cell r="C18" t="str">
            <v>01</v>
          </cell>
          <cell r="D18" t="str">
            <v>07</v>
          </cell>
          <cell r="E18" t="str">
            <v>GRANADA</v>
          </cell>
          <cell r="F18">
            <v>685</v>
          </cell>
        </row>
        <row r="19">
          <cell r="A19" t="str">
            <v>010108</v>
          </cell>
          <cell r="B19" t="str">
            <v>01</v>
          </cell>
          <cell r="C19" t="str">
            <v>01</v>
          </cell>
          <cell r="D19" t="str">
            <v>08</v>
          </cell>
          <cell r="E19" t="str">
            <v>HUANCAS</v>
          </cell>
          <cell r="F19">
            <v>939</v>
          </cell>
        </row>
        <row r="20">
          <cell r="A20" t="str">
            <v>010109</v>
          </cell>
          <cell r="B20" t="str">
            <v>01</v>
          </cell>
          <cell r="C20" t="str">
            <v>01</v>
          </cell>
          <cell r="D20" t="str">
            <v>09</v>
          </cell>
          <cell r="E20" t="str">
            <v>LA JALCA</v>
          </cell>
          <cell r="F20">
            <v>5429</v>
          </cell>
        </row>
        <row r="21">
          <cell r="A21" t="str">
            <v>010110</v>
          </cell>
          <cell r="B21" t="str">
            <v>01</v>
          </cell>
          <cell r="C21" t="str">
            <v>01</v>
          </cell>
          <cell r="D21" t="str">
            <v>10</v>
          </cell>
          <cell r="E21" t="str">
            <v>LEIMEBAMBA</v>
          </cell>
          <cell r="F21">
            <v>4067</v>
          </cell>
        </row>
        <row r="22">
          <cell r="A22" t="str">
            <v>010111</v>
          </cell>
          <cell r="B22" t="str">
            <v>01</v>
          </cell>
          <cell r="C22" t="str">
            <v>01</v>
          </cell>
          <cell r="D22" t="str">
            <v>11</v>
          </cell>
          <cell r="E22" t="str">
            <v>LEVANTO</v>
          </cell>
          <cell r="F22">
            <v>1077</v>
          </cell>
        </row>
        <row r="23">
          <cell r="A23" t="str">
            <v>010112</v>
          </cell>
          <cell r="B23" t="str">
            <v>01</v>
          </cell>
          <cell r="C23" t="str">
            <v>01</v>
          </cell>
          <cell r="D23" t="str">
            <v>12</v>
          </cell>
          <cell r="E23" t="str">
            <v>MAGDALENA</v>
          </cell>
          <cell r="F23">
            <v>879</v>
          </cell>
        </row>
        <row r="24">
          <cell r="A24" t="str">
            <v>010113</v>
          </cell>
          <cell r="B24" t="str">
            <v>01</v>
          </cell>
          <cell r="C24" t="str">
            <v>01</v>
          </cell>
          <cell r="D24" t="str">
            <v>13</v>
          </cell>
          <cell r="E24" t="str">
            <v>MARISCAL CASTILLA</v>
          </cell>
          <cell r="F24">
            <v>1264</v>
          </cell>
        </row>
        <row r="25">
          <cell r="A25" t="str">
            <v>010114</v>
          </cell>
          <cell r="B25" t="str">
            <v>01</v>
          </cell>
          <cell r="C25" t="str">
            <v>01</v>
          </cell>
          <cell r="D25" t="str">
            <v>14</v>
          </cell>
          <cell r="E25" t="str">
            <v>MOLINOPAMPA</v>
          </cell>
          <cell r="F25">
            <v>2713</v>
          </cell>
        </row>
        <row r="26">
          <cell r="A26" t="str">
            <v>010115</v>
          </cell>
          <cell r="B26" t="str">
            <v>01</v>
          </cell>
          <cell r="C26" t="str">
            <v>01</v>
          </cell>
          <cell r="D26" t="str">
            <v>15</v>
          </cell>
          <cell r="E26" t="str">
            <v>MONTEVIDEO</v>
          </cell>
          <cell r="F26">
            <v>982</v>
          </cell>
        </row>
        <row r="27">
          <cell r="A27" t="str">
            <v>010116</v>
          </cell>
          <cell r="B27" t="str">
            <v>01</v>
          </cell>
          <cell r="C27" t="str">
            <v>01</v>
          </cell>
          <cell r="D27" t="str">
            <v>16</v>
          </cell>
          <cell r="E27" t="str">
            <v>OLLEROS</v>
          </cell>
          <cell r="F27">
            <v>496</v>
          </cell>
        </row>
        <row r="28">
          <cell r="A28" t="str">
            <v>010117</v>
          </cell>
          <cell r="B28" t="str">
            <v>01</v>
          </cell>
          <cell r="C28" t="str">
            <v>01</v>
          </cell>
          <cell r="D28" t="str">
            <v>17</v>
          </cell>
          <cell r="E28" t="str">
            <v>QUINJALCA</v>
          </cell>
          <cell r="F28">
            <v>1138</v>
          </cell>
        </row>
        <row r="29">
          <cell r="A29" t="str">
            <v>010118</v>
          </cell>
          <cell r="B29" t="str">
            <v>01</v>
          </cell>
          <cell r="C29" t="str">
            <v>01</v>
          </cell>
          <cell r="D29" t="str">
            <v>18</v>
          </cell>
          <cell r="E29" t="str">
            <v>SAN FRANCISCO DE DAGUAS</v>
          </cell>
          <cell r="F29">
            <v>326</v>
          </cell>
        </row>
        <row r="30">
          <cell r="A30" t="str">
            <v>010119</v>
          </cell>
          <cell r="B30" t="str">
            <v>01</v>
          </cell>
          <cell r="C30" t="str">
            <v>01</v>
          </cell>
          <cell r="D30" t="str">
            <v>19</v>
          </cell>
          <cell r="E30" t="str">
            <v>SAN ISIDRO DE MAINO</v>
          </cell>
          <cell r="F30">
            <v>885</v>
          </cell>
        </row>
        <row r="31">
          <cell r="A31" t="str">
            <v>010120</v>
          </cell>
          <cell r="B31" t="str">
            <v>01</v>
          </cell>
          <cell r="C31" t="str">
            <v>01</v>
          </cell>
          <cell r="D31" t="str">
            <v>20</v>
          </cell>
          <cell r="E31" t="str">
            <v>SOLOCO</v>
          </cell>
          <cell r="F31">
            <v>1659</v>
          </cell>
        </row>
        <row r="32">
          <cell r="A32" t="str">
            <v>010121</v>
          </cell>
          <cell r="B32" t="str">
            <v>01</v>
          </cell>
          <cell r="C32" t="str">
            <v>01</v>
          </cell>
          <cell r="D32" t="str">
            <v>21</v>
          </cell>
          <cell r="E32" t="str">
            <v>SONCHE</v>
          </cell>
          <cell r="F32">
            <v>243</v>
          </cell>
        </row>
        <row r="33">
          <cell r="A33" t="str">
            <v>010200</v>
          </cell>
          <cell r="B33" t="str">
            <v>01</v>
          </cell>
          <cell r="C33" t="str">
            <v>02</v>
          </cell>
          <cell r="D33" t="str">
            <v>00</v>
          </cell>
          <cell r="E33" t="str">
            <v>BAGUA</v>
          </cell>
          <cell r="F33">
            <v>78215</v>
          </cell>
        </row>
        <row r="34">
          <cell r="A34" t="str">
            <v>010201</v>
          </cell>
          <cell r="B34" t="str">
            <v>01</v>
          </cell>
          <cell r="C34" t="str">
            <v>02</v>
          </cell>
          <cell r="D34" t="str">
            <v>01</v>
          </cell>
          <cell r="E34" t="str">
            <v>LA PECA</v>
          </cell>
          <cell r="F34">
            <v>32334</v>
          </cell>
        </row>
        <row r="35">
          <cell r="A35" t="str">
            <v>010202</v>
          </cell>
          <cell r="B35" t="str">
            <v>01</v>
          </cell>
          <cell r="C35" t="str">
            <v>02</v>
          </cell>
          <cell r="D35" t="str">
            <v>02</v>
          </cell>
          <cell r="E35" t="str">
            <v>ARAMANGO</v>
          </cell>
          <cell r="F35">
            <v>12323</v>
          </cell>
        </row>
        <row r="36">
          <cell r="A36" t="str">
            <v>010203</v>
          </cell>
          <cell r="B36" t="str">
            <v>01</v>
          </cell>
          <cell r="C36" t="str">
            <v>02</v>
          </cell>
          <cell r="D36" t="str">
            <v>03</v>
          </cell>
          <cell r="E36" t="str">
            <v>COPALLIN</v>
          </cell>
          <cell r="F36">
            <v>5860</v>
          </cell>
        </row>
        <row r="37">
          <cell r="A37" t="str">
            <v>010204</v>
          </cell>
          <cell r="B37" t="str">
            <v>01</v>
          </cell>
          <cell r="C37" t="str">
            <v>02</v>
          </cell>
          <cell r="D37" t="str">
            <v>04</v>
          </cell>
          <cell r="E37" t="str">
            <v>EL PARCO</v>
          </cell>
          <cell r="F37">
            <v>950</v>
          </cell>
        </row>
        <row r="38">
          <cell r="A38" t="str">
            <v>010205</v>
          </cell>
          <cell r="B38" t="str">
            <v>01</v>
          </cell>
          <cell r="C38" t="str">
            <v>02</v>
          </cell>
          <cell r="D38" t="str">
            <v>05</v>
          </cell>
          <cell r="E38" t="str">
            <v>IMAZA</v>
          </cell>
          <cell r="F38">
            <v>26748</v>
          </cell>
        </row>
        <row r="39">
          <cell r="A39" t="str">
            <v>010300</v>
          </cell>
          <cell r="B39" t="str">
            <v>01</v>
          </cell>
          <cell r="C39" t="str">
            <v>03</v>
          </cell>
          <cell r="D39" t="str">
            <v>00</v>
          </cell>
          <cell r="E39" t="str">
            <v>BONGARA</v>
          </cell>
          <cell r="F39">
            <v>26873</v>
          </cell>
        </row>
        <row r="40">
          <cell r="A40" t="str">
            <v>010301</v>
          </cell>
          <cell r="B40" t="str">
            <v>01</v>
          </cell>
          <cell r="C40" t="str">
            <v>03</v>
          </cell>
          <cell r="D40" t="str">
            <v>01</v>
          </cell>
          <cell r="E40" t="str">
            <v>JUMBILLA</v>
          </cell>
          <cell r="F40">
            <v>1585</v>
          </cell>
        </row>
        <row r="41">
          <cell r="A41" t="str">
            <v>010302</v>
          </cell>
          <cell r="B41" t="str">
            <v>01</v>
          </cell>
          <cell r="C41" t="str">
            <v>03</v>
          </cell>
          <cell r="D41" t="str">
            <v>02</v>
          </cell>
          <cell r="E41" t="str">
            <v>CHISQUILLA</v>
          </cell>
          <cell r="F41">
            <v>362</v>
          </cell>
        </row>
        <row r="42">
          <cell r="A42" t="str">
            <v>010303</v>
          </cell>
          <cell r="B42" t="str">
            <v>01</v>
          </cell>
          <cell r="C42" t="str">
            <v>03</v>
          </cell>
          <cell r="D42" t="str">
            <v>03</v>
          </cell>
          <cell r="E42" t="str">
            <v>CHURUJA</v>
          </cell>
          <cell r="F42">
            <v>243</v>
          </cell>
        </row>
        <row r="43">
          <cell r="A43" t="str">
            <v>010304</v>
          </cell>
          <cell r="B43" t="str">
            <v>01</v>
          </cell>
          <cell r="C43" t="str">
            <v>03</v>
          </cell>
          <cell r="D43" t="str">
            <v>04</v>
          </cell>
          <cell r="E43" t="str">
            <v>COROSHA</v>
          </cell>
          <cell r="F43">
            <v>772</v>
          </cell>
        </row>
        <row r="44">
          <cell r="A44" t="str">
            <v>010305</v>
          </cell>
          <cell r="B44" t="str">
            <v>01</v>
          </cell>
          <cell r="C44" t="str">
            <v>03</v>
          </cell>
          <cell r="D44" t="str">
            <v>05</v>
          </cell>
          <cell r="E44" t="str">
            <v>CUISPES</v>
          </cell>
          <cell r="F44">
            <v>837</v>
          </cell>
        </row>
        <row r="45">
          <cell r="A45" t="str">
            <v>010306</v>
          </cell>
          <cell r="B45" t="str">
            <v>01</v>
          </cell>
          <cell r="C45" t="str">
            <v>03</v>
          </cell>
          <cell r="D45" t="str">
            <v>06</v>
          </cell>
          <cell r="E45" t="str">
            <v>FLORIDA</v>
          </cell>
          <cell r="F45">
            <v>5759</v>
          </cell>
        </row>
        <row r="46">
          <cell r="A46" t="str">
            <v>010307</v>
          </cell>
          <cell r="B46" t="str">
            <v>01</v>
          </cell>
          <cell r="C46" t="str">
            <v>03</v>
          </cell>
          <cell r="D46" t="str">
            <v>07</v>
          </cell>
          <cell r="E46" t="str">
            <v>JAZAN</v>
          </cell>
          <cell r="F46">
            <v>7722</v>
          </cell>
        </row>
        <row r="47">
          <cell r="A47" t="str">
            <v>010308</v>
          </cell>
          <cell r="B47" t="str">
            <v>01</v>
          </cell>
          <cell r="C47" t="str">
            <v>03</v>
          </cell>
          <cell r="D47" t="str">
            <v>08</v>
          </cell>
          <cell r="E47" t="str">
            <v>RECTA</v>
          </cell>
          <cell r="F47">
            <v>353</v>
          </cell>
        </row>
        <row r="48">
          <cell r="A48" t="str">
            <v>010309</v>
          </cell>
          <cell r="B48" t="str">
            <v>01</v>
          </cell>
          <cell r="C48" t="str">
            <v>03</v>
          </cell>
          <cell r="D48" t="str">
            <v>09</v>
          </cell>
          <cell r="E48" t="str">
            <v>SAN CARLOS</v>
          </cell>
          <cell r="F48">
            <v>402</v>
          </cell>
        </row>
        <row r="49">
          <cell r="A49" t="str">
            <v>010310</v>
          </cell>
          <cell r="B49" t="str">
            <v>01</v>
          </cell>
          <cell r="C49" t="str">
            <v>03</v>
          </cell>
          <cell r="D49" t="str">
            <v>10</v>
          </cell>
          <cell r="E49" t="str">
            <v>SHIPASBAMBA</v>
          </cell>
          <cell r="F49">
            <v>1524</v>
          </cell>
        </row>
        <row r="50">
          <cell r="A50" t="str">
            <v>010311</v>
          </cell>
          <cell r="B50" t="str">
            <v>01</v>
          </cell>
          <cell r="C50" t="str">
            <v>03</v>
          </cell>
          <cell r="D50" t="str">
            <v>11</v>
          </cell>
          <cell r="E50" t="str">
            <v>VALERA</v>
          </cell>
          <cell r="F50">
            <v>1043</v>
          </cell>
        </row>
        <row r="51">
          <cell r="A51" t="str">
            <v>010312</v>
          </cell>
          <cell r="B51" t="str">
            <v>01</v>
          </cell>
          <cell r="C51" t="str">
            <v>03</v>
          </cell>
          <cell r="D51" t="str">
            <v>12</v>
          </cell>
          <cell r="E51" t="str">
            <v>YAMBRASBAMBA</v>
          </cell>
          <cell r="F51">
            <v>6271</v>
          </cell>
        </row>
        <row r="52">
          <cell r="A52" t="str">
            <v>010400</v>
          </cell>
          <cell r="B52" t="str">
            <v>01</v>
          </cell>
          <cell r="C52" t="str">
            <v>04</v>
          </cell>
          <cell r="D52" t="str">
            <v>00</v>
          </cell>
          <cell r="E52" t="str">
            <v>CONDORCANQUI</v>
          </cell>
          <cell r="F52">
            <v>52317</v>
          </cell>
        </row>
        <row r="53">
          <cell r="A53" t="str">
            <v>010401</v>
          </cell>
          <cell r="B53" t="str">
            <v>01</v>
          </cell>
          <cell r="C53" t="str">
            <v>04</v>
          </cell>
          <cell r="D53" t="str">
            <v>01</v>
          </cell>
          <cell r="E53" t="str">
            <v>NIEVA</v>
          </cell>
          <cell r="F53">
            <v>26322</v>
          </cell>
        </row>
        <row r="54">
          <cell r="A54" t="str">
            <v>010402</v>
          </cell>
          <cell r="B54" t="str">
            <v>01</v>
          </cell>
          <cell r="C54" t="str">
            <v>04</v>
          </cell>
          <cell r="D54" t="str">
            <v>02</v>
          </cell>
          <cell r="E54" t="str">
            <v>EL CENEPA</v>
          </cell>
          <cell r="F54">
            <v>12491</v>
          </cell>
        </row>
        <row r="55">
          <cell r="A55" t="str">
            <v>010403</v>
          </cell>
          <cell r="B55" t="str">
            <v>01</v>
          </cell>
          <cell r="C55" t="str">
            <v>04</v>
          </cell>
          <cell r="D55" t="str">
            <v>03</v>
          </cell>
          <cell r="E55" t="str">
            <v>RIO SANTIAGO</v>
          </cell>
          <cell r="F55">
            <v>13504</v>
          </cell>
        </row>
        <row r="56">
          <cell r="A56" t="str">
            <v>010500</v>
          </cell>
          <cell r="B56" t="str">
            <v>01</v>
          </cell>
          <cell r="C56" t="str">
            <v>05</v>
          </cell>
          <cell r="D56" t="str">
            <v>00</v>
          </cell>
          <cell r="E56" t="str">
            <v>LUYA</v>
          </cell>
          <cell r="F56">
            <v>52335</v>
          </cell>
        </row>
        <row r="57">
          <cell r="A57" t="str">
            <v>010501</v>
          </cell>
          <cell r="B57" t="str">
            <v>01</v>
          </cell>
          <cell r="C57" t="str">
            <v>05</v>
          </cell>
          <cell r="D57" t="str">
            <v>01</v>
          </cell>
          <cell r="E57" t="str">
            <v>LAMUD</v>
          </cell>
          <cell r="F57">
            <v>2655</v>
          </cell>
        </row>
        <row r="58">
          <cell r="A58" t="str">
            <v>010502</v>
          </cell>
          <cell r="B58" t="str">
            <v>01</v>
          </cell>
          <cell r="C58" t="str">
            <v>05</v>
          </cell>
          <cell r="D58" t="str">
            <v>02</v>
          </cell>
          <cell r="E58" t="str">
            <v>CAMPORREDONDO</v>
          </cell>
          <cell r="F58">
            <v>6155</v>
          </cell>
        </row>
        <row r="59">
          <cell r="A59" t="str">
            <v>010503</v>
          </cell>
          <cell r="B59" t="str">
            <v>01</v>
          </cell>
          <cell r="C59" t="str">
            <v>05</v>
          </cell>
          <cell r="D59" t="str">
            <v>03</v>
          </cell>
          <cell r="E59" t="str">
            <v>COCABAMBA</v>
          </cell>
          <cell r="F59">
            <v>2241</v>
          </cell>
        </row>
        <row r="60">
          <cell r="A60" t="str">
            <v>010504</v>
          </cell>
          <cell r="B60" t="str">
            <v>01</v>
          </cell>
          <cell r="C60" t="str">
            <v>05</v>
          </cell>
          <cell r="D60" t="str">
            <v>04</v>
          </cell>
          <cell r="E60" t="str">
            <v>COLCAMAR</v>
          </cell>
          <cell r="F60">
            <v>2622</v>
          </cell>
        </row>
        <row r="61">
          <cell r="A61" t="str">
            <v>010505</v>
          </cell>
          <cell r="B61" t="str">
            <v>01</v>
          </cell>
          <cell r="C61" t="str">
            <v>05</v>
          </cell>
          <cell r="D61" t="str">
            <v>05</v>
          </cell>
          <cell r="E61" t="str">
            <v>CONILA</v>
          </cell>
          <cell r="F61">
            <v>2201</v>
          </cell>
        </row>
        <row r="62">
          <cell r="A62" t="str">
            <v>010506</v>
          </cell>
          <cell r="B62" t="str">
            <v>01</v>
          </cell>
          <cell r="C62" t="str">
            <v>05</v>
          </cell>
          <cell r="D62" t="str">
            <v>06</v>
          </cell>
          <cell r="E62" t="str">
            <v>INGUILPATA</v>
          </cell>
          <cell r="F62">
            <v>699</v>
          </cell>
        </row>
        <row r="63">
          <cell r="A63" t="str">
            <v>010507</v>
          </cell>
          <cell r="B63" t="str">
            <v>01</v>
          </cell>
          <cell r="C63" t="str">
            <v>05</v>
          </cell>
          <cell r="D63" t="str">
            <v>07</v>
          </cell>
          <cell r="E63" t="str">
            <v>LONGUITA</v>
          </cell>
          <cell r="F63">
            <v>1031</v>
          </cell>
        </row>
        <row r="64">
          <cell r="A64" t="str">
            <v>010508</v>
          </cell>
          <cell r="B64" t="str">
            <v>01</v>
          </cell>
          <cell r="C64" t="str">
            <v>05</v>
          </cell>
          <cell r="D64" t="str">
            <v>08</v>
          </cell>
          <cell r="E64" t="str">
            <v>LONYA CHICO</v>
          </cell>
          <cell r="F64">
            <v>1168</v>
          </cell>
        </row>
        <row r="65">
          <cell r="A65" t="str">
            <v>010509</v>
          </cell>
          <cell r="B65" t="str">
            <v>01</v>
          </cell>
          <cell r="C65" t="str">
            <v>05</v>
          </cell>
          <cell r="D65" t="str">
            <v>09</v>
          </cell>
          <cell r="E65" t="str">
            <v>LUYA</v>
          </cell>
          <cell r="F65">
            <v>4558</v>
          </cell>
        </row>
        <row r="66">
          <cell r="A66" t="str">
            <v>010510</v>
          </cell>
          <cell r="B66" t="str">
            <v>01</v>
          </cell>
          <cell r="C66" t="str">
            <v>05</v>
          </cell>
          <cell r="D66" t="str">
            <v>10</v>
          </cell>
          <cell r="E66" t="str">
            <v>LUYA VIEJO</v>
          </cell>
          <cell r="F66">
            <v>447</v>
          </cell>
        </row>
        <row r="67">
          <cell r="A67" t="str">
            <v>010511</v>
          </cell>
          <cell r="B67" t="str">
            <v>01</v>
          </cell>
          <cell r="C67" t="str">
            <v>05</v>
          </cell>
          <cell r="D67" t="str">
            <v>11</v>
          </cell>
          <cell r="E67" t="str">
            <v>MARIA</v>
          </cell>
          <cell r="F67">
            <v>1008</v>
          </cell>
        </row>
        <row r="68">
          <cell r="A68" t="str">
            <v>010512</v>
          </cell>
          <cell r="B68" t="str">
            <v>01</v>
          </cell>
          <cell r="C68" t="str">
            <v>05</v>
          </cell>
          <cell r="D68" t="str">
            <v>12</v>
          </cell>
          <cell r="E68" t="str">
            <v>OCALLI</v>
          </cell>
          <cell r="F68">
            <v>4021</v>
          </cell>
        </row>
        <row r="69">
          <cell r="A69" t="str">
            <v>010513</v>
          </cell>
          <cell r="B69" t="str">
            <v>01</v>
          </cell>
          <cell r="C69" t="str">
            <v>05</v>
          </cell>
          <cell r="D69" t="str">
            <v>13</v>
          </cell>
          <cell r="E69" t="str">
            <v>OCUMAL</v>
          </cell>
          <cell r="F69">
            <v>4073</v>
          </cell>
        </row>
        <row r="70">
          <cell r="A70" t="str">
            <v>010514</v>
          </cell>
          <cell r="B70" t="str">
            <v>01</v>
          </cell>
          <cell r="C70" t="str">
            <v>05</v>
          </cell>
          <cell r="D70" t="str">
            <v>14</v>
          </cell>
          <cell r="E70" t="str">
            <v>PISUQUIA</v>
          </cell>
          <cell r="F70">
            <v>6248</v>
          </cell>
        </row>
        <row r="71">
          <cell r="A71" t="str">
            <v>010515</v>
          </cell>
          <cell r="B71" t="str">
            <v>01</v>
          </cell>
          <cell r="C71" t="str">
            <v>05</v>
          </cell>
          <cell r="D71" t="str">
            <v>15</v>
          </cell>
          <cell r="E71" t="str">
            <v>PROVIDENCIA</v>
          </cell>
          <cell r="F71">
            <v>1557</v>
          </cell>
        </row>
        <row r="72">
          <cell r="A72" t="str">
            <v>010516</v>
          </cell>
          <cell r="B72" t="str">
            <v>01</v>
          </cell>
          <cell r="C72" t="str">
            <v>05</v>
          </cell>
          <cell r="D72" t="str">
            <v>16</v>
          </cell>
          <cell r="E72" t="str">
            <v>SAN CRISTOBAL</v>
          </cell>
          <cell r="F72">
            <v>766</v>
          </cell>
        </row>
        <row r="73">
          <cell r="A73" t="str">
            <v>010517</v>
          </cell>
          <cell r="B73" t="str">
            <v>01</v>
          </cell>
          <cell r="C73" t="str">
            <v>05</v>
          </cell>
          <cell r="D73" t="str">
            <v>17</v>
          </cell>
          <cell r="E73" t="str">
            <v>SAN FRANCISCO DEL YESO</v>
          </cell>
          <cell r="F73">
            <v>757</v>
          </cell>
        </row>
        <row r="74">
          <cell r="A74" t="str">
            <v>010518</v>
          </cell>
          <cell r="B74" t="str">
            <v>01</v>
          </cell>
          <cell r="C74" t="str">
            <v>05</v>
          </cell>
          <cell r="D74" t="str">
            <v>18</v>
          </cell>
          <cell r="E74" t="str">
            <v>SAN JERONIMO</v>
          </cell>
          <cell r="F74">
            <v>959</v>
          </cell>
        </row>
        <row r="75">
          <cell r="A75" t="str">
            <v>010519</v>
          </cell>
          <cell r="B75" t="str">
            <v>01</v>
          </cell>
          <cell r="C75" t="str">
            <v>05</v>
          </cell>
          <cell r="D75" t="str">
            <v>19</v>
          </cell>
          <cell r="E75" t="str">
            <v>SAN JUAN DE LOPECANCHA</v>
          </cell>
          <cell r="F75">
            <v>575</v>
          </cell>
        </row>
        <row r="76">
          <cell r="A76" t="str">
            <v>010520</v>
          </cell>
          <cell r="B76" t="str">
            <v>01</v>
          </cell>
          <cell r="C76" t="str">
            <v>05</v>
          </cell>
          <cell r="D76" t="str">
            <v>20</v>
          </cell>
          <cell r="E76" t="str">
            <v>SANTA CATALINA</v>
          </cell>
          <cell r="F76">
            <v>1717</v>
          </cell>
        </row>
        <row r="77">
          <cell r="A77" t="str">
            <v>010521</v>
          </cell>
          <cell r="B77" t="str">
            <v>01</v>
          </cell>
          <cell r="C77" t="str">
            <v>05</v>
          </cell>
          <cell r="D77" t="str">
            <v>21</v>
          </cell>
          <cell r="E77" t="str">
            <v>SANTO TOMAS</v>
          </cell>
          <cell r="F77">
            <v>4140</v>
          </cell>
        </row>
        <row r="78">
          <cell r="A78" t="str">
            <v>010522</v>
          </cell>
          <cell r="B78" t="str">
            <v>01</v>
          </cell>
          <cell r="C78" t="str">
            <v>05</v>
          </cell>
          <cell r="D78" t="str">
            <v>22</v>
          </cell>
          <cell r="E78" t="str">
            <v>TINGO</v>
          </cell>
          <cell r="F78">
            <v>1264</v>
          </cell>
        </row>
        <row r="79">
          <cell r="A79" t="str">
            <v>010523</v>
          </cell>
          <cell r="B79" t="str">
            <v>01</v>
          </cell>
          <cell r="C79" t="str">
            <v>05</v>
          </cell>
          <cell r="D79" t="str">
            <v>23</v>
          </cell>
          <cell r="E79" t="str">
            <v>TRITA</v>
          </cell>
          <cell r="F79">
            <v>1473</v>
          </cell>
        </row>
        <row r="80">
          <cell r="A80" t="str">
            <v>010600</v>
          </cell>
          <cell r="B80" t="str">
            <v>01</v>
          </cell>
          <cell r="C80" t="str">
            <v>06</v>
          </cell>
          <cell r="D80" t="str">
            <v>00</v>
          </cell>
          <cell r="E80" t="str">
            <v>RODRIGUEZ DE MENDOZA</v>
          </cell>
          <cell r="F80">
            <v>27791</v>
          </cell>
        </row>
        <row r="81">
          <cell r="A81" t="str">
            <v>010601</v>
          </cell>
          <cell r="B81" t="str">
            <v>01</v>
          </cell>
          <cell r="C81" t="str">
            <v>06</v>
          </cell>
          <cell r="D81" t="str">
            <v>01</v>
          </cell>
          <cell r="E81" t="str">
            <v>SAN NICOLAS</v>
          </cell>
          <cell r="F81">
            <v>5166</v>
          </cell>
        </row>
        <row r="82">
          <cell r="A82" t="str">
            <v>010602</v>
          </cell>
          <cell r="B82" t="str">
            <v>01</v>
          </cell>
          <cell r="C82" t="str">
            <v>06</v>
          </cell>
          <cell r="D82" t="str">
            <v>02</v>
          </cell>
          <cell r="E82" t="str">
            <v>CHIRIMOTO</v>
          </cell>
          <cell r="F82">
            <v>1965</v>
          </cell>
        </row>
        <row r="83">
          <cell r="A83" t="str">
            <v>010603</v>
          </cell>
          <cell r="B83" t="str">
            <v>01</v>
          </cell>
          <cell r="C83" t="str">
            <v>06</v>
          </cell>
          <cell r="D83" t="str">
            <v>03</v>
          </cell>
          <cell r="E83" t="str">
            <v>COCHAMAL</v>
          </cell>
          <cell r="F83">
            <v>611</v>
          </cell>
        </row>
        <row r="84">
          <cell r="A84" t="str">
            <v>010604</v>
          </cell>
          <cell r="B84" t="str">
            <v>01</v>
          </cell>
          <cell r="C84" t="str">
            <v>06</v>
          </cell>
          <cell r="D84" t="str">
            <v>04</v>
          </cell>
          <cell r="E84" t="str">
            <v>HUAMBO</v>
          </cell>
          <cell r="F84">
            <v>3502</v>
          </cell>
        </row>
        <row r="85">
          <cell r="A85" t="str">
            <v>010605</v>
          </cell>
          <cell r="B85" t="str">
            <v>01</v>
          </cell>
          <cell r="C85" t="str">
            <v>06</v>
          </cell>
          <cell r="D85" t="str">
            <v>05</v>
          </cell>
          <cell r="E85" t="str">
            <v>LIMABAMBA</v>
          </cell>
          <cell r="F85">
            <v>2602</v>
          </cell>
        </row>
        <row r="86">
          <cell r="A86" t="str">
            <v>010606</v>
          </cell>
          <cell r="B86" t="str">
            <v>01</v>
          </cell>
          <cell r="C86" t="str">
            <v>06</v>
          </cell>
          <cell r="D86" t="str">
            <v>06</v>
          </cell>
          <cell r="E86" t="str">
            <v>LONGAR</v>
          </cell>
          <cell r="F86">
            <v>1662</v>
          </cell>
        </row>
        <row r="87">
          <cell r="A87" t="str">
            <v>010607</v>
          </cell>
          <cell r="B87" t="str">
            <v>01</v>
          </cell>
          <cell r="C87" t="str">
            <v>06</v>
          </cell>
          <cell r="D87" t="str">
            <v>07</v>
          </cell>
          <cell r="E87" t="str">
            <v>MARISCAL BENAVIDES</v>
          </cell>
          <cell r="F87">
            <v>1222</v>
          </cell>
        </row>
        <row r="88">
          <cell r="A88" t="str">
            <v>010608</v>
          </cell>
          <cell r="B88" t="str">
            <v>01</v>
          </cell>
          <cell r="C88" t="str">
            <v>06</v>
          </cell>
          <cell r="D88" t="str">
            <v>08</v>
          </cell>
          <cell r="E88" t="str">
            <v>MILPUC</v>
          </cell>
          <cell r="F88">
            <v>739</v>
          </cell>
        </row>
        <row r="89">
          <cell r="A89" t="str">
            <v>010609</v>
          </cell>
          <cell r="B89" t="str">
            <v>01</v>
          </cell>
          <cell r="C89" t="str">
            <v>06</v>
          </cell>
          <cell r="D89" t="str">
            <v>09</v>
          </cell>
          <cell r="E89" t="str">
            <v>OMIA</v>
          </cell>
          <cell r="F89">
            <v>7614</v>
          </cell>
        </row>
        <row r="90">
          <cell r="A90" t="str">
            <v>010610</v>
          </cell>
          <cell r="B90" t="str">
            <v>01</v>
          </cell>
          <cell r="C90" t="str">
            <v>06</v>
          </cell>
          <cell r="D90" t="str">
            <v>10</v>
          </cell>
          <cell r="E90" t="str">
            <v>SANTA ROSA</v>
          </cell>
          <cell r="F90">
            <v>651</v>
          </cell>
        </row>
        <row r="91">
          <cell r="A91" t="str">
            <v>010611</v>
          </cell>
          <cell r="B91" t="str">
            <v>01</v>
          </cell>
          <cell r="C91" t="str">
            <v>06</v>
          </cell>
          <cell r="D91" t="str">
            <v>11</v>
          </cell>
          <cell r="E91" t="str">
            <v>TOTORA</v>
          </cell>
          <cell r="F91">
            <v>455</v>
          </cell>
        </row>
        <row r="92">
          <cell r="A92" t="str">
            <v>010612</v>
          </cell>
          <cell r="B92" t="str">
            <v>01</v>
          </cell>
          <cell r="C92" t="str">
            <v>06</v>
          </cell>
          <cell r="D92" t="str">
            <v>12</v>
          </cell>
          <cell r="E92" t="str">
            <v>VISTA ALEGRE</v>
          </cell>
          <cell r="F92">
            <v>1602</v>
          </cell>
        </row>
        <row r="93">
          <cell r="A93" t="str">
            <v>010700</v>
          </cell>
          <cell r="B93" t="str">
            <v>01</v>
          </cell>
          <cell r="C93" t="str">
            <v>07</v>
          </cell>
          <cell r="D93" t="str">
            <v>00</v>
          </cell>
          <cell r="E93" t="str">
            <v>UTCUBAMBA</v>
          </cell>
          <cell r="F93">
            <v>126147</v>
          </cell>
        </row>
        <row r="94">
          <cell r="A94" t="str">
            <v>010701</v>
          </cell>
          <cell r="B94" t="str">
            <v>01</v>
          </cell>
          <cell r="C94" t="str">
            <v>07</v>
          </cell>
          <cell r="D94" t="str">
            <v>01</v>
          </cell>
          <cell r="E94" t="str">
            <v>BAGUA GRANDE</v>
          </cell>
          <cell r="F94">
            <v>53724</v>
          </cell>
        </row>
        <row r="95">
          <cell r="A95" t="str">
            <v>010702</v>
          </cell>
          <cell r="B95" t="str">
            <v>01</v>
          </cell>
          <cell r="C95" t="str">
            <v>07</v>
          </cell>
          <cell r="D95" t="str">
            <v>02</v>
          </cell>
          <cell r="E95" t="str">
            <v>CAJARURO</v>
          </cell>
          <cell r="F95">
            <v>32704</v>
          </cell>
        </row>
        <row r="96">
          <cell r="A96" t="str">
            <v>010703</v>
          </cell>
          <cell r="B96" t="str">
            <v>01</v>
          </cell>
          <cell r="C96" t="str">
            <v>07</v>
          </cell>
          <cell r="D96" t="str">
            <v>03</v>
          </cell>
          <cell r="E96" t="str">
            <v>CUMBA</v>
          </cell>
          <cell r="F96">
            <v>10093</v>
          </cell>
        </row>
        <row r="97">
          <cell r="A97" t="str">
            <v>010704</v>
          </cell>
          <cell r="B97" t="str">
            <v>01</v>
          </cell>
          <cell r="C97" t="str">
            <v>07</v>
          </cell>
          <cell r="D97" t="str">
            <v>04</v>
          </cell>
          <cell r="E97" t="str">
            <v>EL MILAGRO</v>
          </cell>
          <cell r="F97">
            <v>6993</v>
          </cell>
        </row>
        <row r="98">
          <cell r="A98" t="str">
            <v>010705</v>
          </cell>
          <cell r="B98" t="str">
            <v>01</v>
          </cell>
          <cell r="C98" t="str">
            <v>07</v>
          </cell>
          <cell r="D98" t="str">
            <v>05</v>
          </cell>
          <cell r="E98" t="str">
            <v>JAMALCA</v>
          </cell>
          <cell r="F98">
            <v>8598</v>
          </cell>
        </row>
        <row r="99">
          <cell r="A99" t="str">
            <v>010706</v>
          </cell>
          <cell r="B99" t="str">
            <v>01</v>
          </cell>
          <cell r="C99" t="str">
            <v>07</v>
          </cell>
          <cell r="D99" t="str">
            <v>06</v>
          </cell>
          <cell r="E99" t="str">
            <v>LONYA GRANDE</v>
          </cell>
          <cell r="F99">
            <v>10563</v>
          </cell>
        </row>
        <row r="100">
          <cell r="A100" t="str">
            <v>010707</v>
          </cell>
          <cell r="B100" t="str">
            <v>01</v>
          </cell>
          <cell r="C100" t="str">
            <v>07</v>
          </cell>
          <cell r="D100" t="str">
            <v>07</v>
          </cell>
          <cell r="E100" t="str">
            <v>YAMON</v>
          </cell>
          <cell r="F100">
            <v>3472</v>
          </cell>
        </row>
        <row r="101">
          <cell r="A101" t="str">
            <v>020000</v>
          </cell>
          <cell r="B101" t="str">
            <v>02</v>
          </cell>
          <cell r="C101" t="str">
            <v>00</v>
          </cell>
          <cell r="D101" t="str">
            <v>00</v>
          </cell>
          <cell r="E101" t="str">
            <v>ANCASH</v>
          </cell>
          <cell r="F101">
            <v>1086995</v>
          </cell>
        </row>
        <row r="102">
          <cell r="A102" t="str">
            <v>020100</v>
          </cell>
          <cell r="B102" t="str">
            <v>02</v>
          </cell>
          <cell r="C102" t="str">
            <v>01</v>
          </cell>
          <cell r="D102" t="str">
            <v>00</v>
          </cell>
          <cell r="E102" t="str">
            <v>HUARAZ</v>
          </cell>
          <cell r="F102">
            <v>151918</v>
          </cell>
        </row>
        <row r="103">
          <cell r="A103" t="str">
            <v>020101</v>
          </cell>
          <cell r="B103" t="str">
            <v>02</v>
          </cell>
          <cell r="C103" t="str">
            <v>01</v>
          </cell>
          <cell r="D103" t="str">
            <v>01</v>
          </cell>
          <cell r="E103" t="str">
            <v>HUARAZ</v>
          </cell>
          <cell r="F103">
            <v>55584</v>
          </cell>
        </row>
        <row r="104">
          <cell r="A104" t="str">
            <v>020102</v>
          </cell>
          <cell r="B104" t="str">
            <v>02</v>
          </cell>
          <cell r="C104" t="str">
            <v>01</v>
          </cell>
          <cell r="D104" t="str">
            <v>02</v>
          </cell>
          <cell r="E104" t="str">
            <v>COCHABAMBA</v>
          </cell>
          <cell r="F104">
            <v>2089</v>
          </cell>
        </row>
        <row r="105">
          <cell r="A105" t="str">
            <v>020103</v>
          </cell>
          <cell r="B105" t="str">
            <v>02</v>
          </cell>
          <cell r="C105" t="str">
            <v>01</v>
          </cell>
          <cell r="D105" t="str">
            <v>03</v>
          </cell>
          <cell r="E105" t="str">
            <v>COLCABAMBA</v>
          </cell>
          <cell r="F105">
            <v>256</v>
          </cell>
        </row>
        <row r="106">
          <cell r="A106" t="str">
            <v>020104</v>
          </cell>
          <cell r="B106" t="str">
            <v>02</v>
          </cell>
          <cell r="C106" t="str">
            <v>01</v>
          </cell>
          <cell r="D106" t="str">
            <v>04</v>
          </cell>
          <cell r="E106" t="str">
            <v>HUANCHAY</v>
          </cell>
          <cell r="F106">
            <v>3250</v>
          </cell>
        </row>
        <row r="107">
          <cell r="A107" t="str">
            <v>020105</v>
          </cell>
          <cell r="B107" t="str">
            <v>02</v>
          </cell>
          <cell r="C107" t="str">
            <v>01</v>
          </cell>
          <cell r="D107" t="str">
            <v>05</v>
          </cell>
          <cell r="E107" t="str">
            <v>INDEPENDENCIA</v>
          </cell>
          <cell r="F107">
            <v>66202</v>
          </cell>
        </row>
        <row r="108">
          <cell r="A108" t="str">
            <v>020106</v>
          </cell>
          <cell r="B108" t="str">
            <v>02</v>
          </cell>
          <cell r="C108" t="str">
            <v>01</v>
          </cell>
          <cell r="D108" t="str">
            <v>06</v>
          </cell>
          <cell r="E108" t="str">
            <v>JANGAS</v>
          </cell>
          <cell r="F108">
            <v>4619</v>
          </cell>
        </row>
        <row r="109">
          <cell r="A109" t="str">
            <v>020107</v>
          </cell>
          <cell r="B109" t="str">
            <v>02</v>
          </cell>
          <cell r="C109" t="str">
            <v>01</v>
          </cell>
          <cell r="D109" t="str">
            <v>07</v>
          </cell>
          <cell r="E109" t="str">
            <v>LA LIBERTAD</v>
          </cell>
          <cell r="F109">
            <v>1370</v>
          </cell>
        </row>
        <row r="110">
          <cell r="A110" t="str">
            <v>020108</v>
          </cell>
          <cell r="B110" t="str">
            <v>02</v>
          </cell>
          <cell r="C110" t="str">
            <v>01</v>
          </cell>
          <cell r="D110" t="str">
            <v>08</v>
          </cell>
          <cell r="E110" t="str">
            <v>OLLEROS</v>
          </cell>
          <cell r="F110">
            <v>2747</v>
          </cell>
        </row>
        <row r="111">
          <cell r="A111" t="str">
            <v>020109</v>
          </cell>
          <cell r="B111" t="str">
            <v>02</v>
          </cell>
          <cell r="C111" t="str">
            <v>01</v>
          </cell>
          <cell r="D111" t="str">
            <v>09</v>
          </cell>
          <cell r="E111" t="str">
            <v>PAMPAS</v>
          </cell>
          <cell r="F111">
            <v>1473</v>
          </cell>
        </row>
        <row r="112">
          <cell r="A112" t="str">
            <v>020110</v>
          </cell>
          <cell r="B112" t="str">
            <v>02</v>
          </cell>
          <cell r="C112" t="str">
            <v>01</v>
          </cell>
          <cell r="D112" t="str">
            <v>10</v>
          </cell>
          <cell r="E112" t="str">
            <v>PARIACOTO</v>
          </cell>
          <cell r="F112">
            <v>4435</v>
          </cell>
        </row>
        <row r="113">
          <cell r="A113" t="str">
            <v>020111</v>
          </cell>
          <cell r="B113" t="str">
            <v>02</v>
          </cell>
          <cell r="C113" t="str">
            <v>01</v>
          </cell>
          <cell r="D113" t="str">
            <v>11</v>
          </cell>
          <cell r="E113" t="str">
            <v>PIRA</v>
          </cell>
          <cell r="F113">
            <v>4092</v>
          </cell>
        </row>
        <row r="114">
          <cell r="A114" t="str">
            <v>020112</v>
          </cell>
          <cell r="B114" t="str">
            <v>02</v>
          </cell>
          <cell r="C114" t="str">
            <v>01</v>
          </cell>
          <cell r="D114" t="str">
            <v>12</v>
          </cell>
          <cell r="E114" t="str">
            <v>TARICA</v>
          </cell>
          <cell r="F114">
            <v>5801</v>
          </cell>
        </row>
        <row r="115">
          <cell r="A115" t="str">
            <v>020200</v>
          </cell>
          <cell r="B115" t="str">
            <v>02</v>
          </cell>
          <cell r="C115" t="str">
            <v>02</v>
          </cell>
          <cell r="D115" t="str">
            <v>00</v>
          </cell>
          <cell r="E115" t="str">
            <v>AIJA</v>
          </cell>
          <cell r="F115">
            <v>9027</v>
          </cell>
        </row>
        <row r="116">
          <cell r="A116" t="str">
            <v>020201</v>
          </cell>
          <cell r="B116" t="str">
            <v>02</v>
          </cell>
          <cell r="C116" t="str">
            <v>02</v>
          </cell>
          <cell r="D116" t="str">
            <v>01</v>
          </cell>
          <cell r="E116" t="str">
            <v>AIJA</v>
          </cell>
          <cell r="F116">
            <v>2480</v>
          </cell>
        </row>
        <row r="117">
          <cell r="A117" t="str">
            <v>020202</v>
          </cell>
          <cell r="B117" t="str">
            <v>02</v>
          </cell>
          <cell r="C117" t="str">
            <v>02</v>
          </cell>
          <cell r="D117" t="str">
            <v>02</v>
          </cell>
          <cell r="E117" t="str">
            <v>CORIS</v>
          </cell>
          <cell r="F117">
            <v>1896</v>
          </cell>
        </row>
        <row r="118">
          <cell r="A118" t="str">
            <v>020203</v>
          </cell>
          <cell r="B118" t="str">
            <v>02</v>
          </cell>
          <cell r="C118" t="str">
            <v>02</v>
          </cell>
          <cell r="D118" t="str">
            <v>03</v>
          </cell>
          <cell r="E118" t="str">
            <v>HUACLLAN</v>
          </cell>
          <cell r="F118">
            <v>453</v>
          </cell>
        </row>
        <row r="119">
          <cell r="A119" t="str">
            <v>020204</v>
          </cell>
          <cell r="B119" t="str">
            <v>02</v>
          </cell>
          <cell r="C119" t="str">
            <v>02</v>
          </cell>
          <cell r="D119" t="str">
            <v>04</v>
          </cell>
          <cell r="E119" t="str">
            <v>LA MERCED</v>
          </cell>
          <cell r="F119">
            <v>3215</v>
          </cell>
        </row>
        <row r="120">
          <cell r="A120" t="str">
            <v>020205</v>
          </cell>
          <cell r="B120" t="str">
            <v>02</v>
          </cell>
          <cell r="C120" t="str">
            <v>02</v>
          </cell>
          <cell r="D120" t="str">
            <v>05</v>
          </cell>
          <cell r="E120" t="str">
            <v>SUCCHA</v>
          </cell>
          <cell r="F120">
            <v>983</v>
          </cell>
        </row>
        <row r="121">
          <cell r="A121" t="str">
            <v>020300</v>
          </cell>
          <cell r="B121" t="str">
            <v>02</v>
          </cell>
          <cell r="C121" t="str">
            <v>03</v>
          </cell>
          <cell r="D121" t="str">
            <v>00</v>
          </cell>
          <cell r="E121" t="str">
            <v>ANTONIO RAYMONDI</v>
          </cell>
          <cell r="F121">
            <v>17938</v>
          </cell>
        </row>
        <row r="122">
          <cell r="A122" t="str">
            <v>020301</v>
          </cell>
          <cell r="B122" t="str">
            <v>02</v>
          </cell>
          <cell r="C122" t="str">
            <v>03</v>
          </cell>
          <cell r="D122" t="str">
            <v>01</v>
          </cell>
          <cell r="E122" t="str">
            <v>LLAMELLIN</v>
          </cell>
          <cell r="F122">
            <v>3883</v>
          </cell>
        </row>
        <row r="123">
          <cell r="A123" t="str">
            <v>020302</v>
          </cell>
          <cell r="B123" t="str">
            <v>02</v>
          </cell>
          <cell r="C123" t="str">
            <v>03</v>
          </cell>
          <cell r="D123" t="str">
            <v>02</v>
          </cell>
          <cell r="E123" t="str">
            <v>ACZO</v>
          </cell>
          <cell r="F123">
            <v>2334</v>
          </cell>
        </row>
        <row r="124">
          <cell r="A124" t="str">
            <v>020303</v>
          </cell>
          <cell r="B124" t="str">
            <v>02</v>
          </cell>
          <cell r="C124" t="str">
            <v>03</v>
          </cell>
          <cell r="D124" t="str">
            <v>03</v>
          </cell>
          <cell r="E124" t="str">
            <v>CHACCHO</v>
          </cell>
          <cell r="F124">
            <v>2156</v>
          </cell>
        </row>
        <row r="125">
          <cell r="A125" t="str">
            <v>020304</v>
          </cell>
          <cell r="B125" t="str">
            <v>02</v>
          </cell>
          <cell r="C125" t="str">
            <v>03</v>
          </cell>
          <cell r="D125" t="str">
            <v>04</v>
          </cell>
          <cell r="E125" t="str">
            <v>CHINGAS</v>
          </cell>
          <cell r="F125">
            <v>2082</v>
          </cell>
        </row>
        <row r="126">
          <cell r="A126" t="str">
            <v>020305</v>
          </cell>
          <cell r="B126" t="str">
            <v>02</v>
          </cell>
          <cell r="C126" t="str">
            <v>03</v>
          </cell>
          <cell r="D126" t="str">
            <v>05</v>
          </cell>
          <cell r="E126" t="str">
            <v>MIRGAS</v>
          </cell>
          <cell r="F126">
            <v>5830</v>
          </cell>
        </row>
        <row r="127">
          <cell r="A127" t="str">
            <v>020306</v>
          </cell>
          <cell r="B127" t="str">
            <v>02</v>
          </cell>
          <cell r="C127" t="str">
            <v>03</v>
          </cell>
          <cell r="D127" t="str">
            <v>06</v>
          </cell>
          <cell r="E127" t="str">
            <v>SAN JUAN DE RONTOY</v>
          </cell>
          <cell r="F127">
            <v>1653</v>
          </cell>
        </row>
        <row r="128">
          <cell r="A128" t="str">
            <v>020400</v>
          </cell>
          <cell r="B128" t="str">
            <v>02</v>
          </cell>
          <cell r="C128" t="str">
            <v>04</v>
          </cell>
          <cell r="D128" t="str">
            <v>00</v>
          </cell>
          <cell r="E128" t="str">
            <v>ASUNCION</v>
          </cell>
          <cell r="F128">
            <v>9933</v>
          </cell>
        </row>
        <row r="129">
          <cell r="A129" t="str">
            <v>020401</v>
          </cell>
          <cell r="B129" t="str">
            <v>02</v>
          </cell>
          <cell r="C129" t="str">
            <v>04</v>
          </cell>
          <cell r="D129" t="str">
            <v>01</v>
          </cell>
          <cell r="E129" t="str">
            <v>CHACAS</v>
          </cell>
          <cell r="F129">
            <v>5825</v>
          </cell>
        </row>
        <row r="130">
          <cell r="A130" t="str">
            <v>020402</v>
          </cell>
          <cell r="B130" t="str">
            <v>02</v>
          </cell>
          <cell r="C130" t="str">
            <v>04</v>
          </cell>
          <cell r="D130" t="str">
            <v>02</v>
          </cell>
          <cell r="E130" t="str">
            <v>ACOCHACA</v>
          </cell>
          <cell r="F130">
            <v>4108</v>
          </cell>
        </row>
        <row r="131">
          <cell r="A131" t="str">
            <v>020500</v>
          </cell>
          <cell r="B131" t="str">
            <v>02</v>
          </cell>
          <cell r="C131" t="str">
            <v>05</v>
          </cell>
          <cell r="D131" t="str">
            <v>00</v>
          </cell>
          <cell r="E131" t="str">
            <v>BOLOGNESI</v>
          </cell>
          <cell r="F131">
            <v>26739</v>
          </cell>
        </row>
        <row r="132">
          <cell r="A132" t="str">
            <v>020501</v>
          </cell>
          <cell r="B132" t="str">
            <v>02</v>
          </cell>
          <cell r="C132" t="str">
            <v>05</v>
          </cell>
          <cell r="D132" t="str">
            <v>01</v>
          </cell>
          <cell r="E132" t="str">
            <v>CHIQUIAN</v>
          </cell>
          <cell r="F132">
            <v>4602</v>
          </cell>
        </row>
        <row r="133">
          <cell r="A133" t="str">
            <v>020502</v>
          </cell>
          <cell r="B133" t="str">
            <v>02</v>
          </cell>
          <cell r="C133" t="str">
            <v>05</v>
          </cell>
          <cell r="D133" t="str">
            <v>02</v>
          </cell>
          <cell r="E133" t="str">
            <v>ABELARDO PARDO LEZAMETA</v>
          </cell>
          <cell r="F133">
            <v>278</v>
          </cell>
        </row>
        <row r="134">
          <cell r="A134" t="str">
            <v>020503</v>
          </cell>
          <cell r="B134" t="str">
            <v>02</v>
          </cell>
          <cell r="C134" t="str">
            <v>05</v>
          </cell>
          <cell r="D134" t="str">
            <v>03</v>
          </cell>
          <cell r="E134" t="str">
            <v>ANTONIO RAYMONDI</v>
          </cell>
          <cell r="F134">
            <v>1265</v>
          </cell>
        </row>
        <row r="135">
          <cell r="A135" t="str">
            <v>020504</v>
          </cell>
          <cell r="B135" t="str">
            <v>02</v>
          </cell>
          <cell r="C135" t="str">
            <v>05</v>
          </cell>
          <cell r="D135" t="str">
            <v>04</v>
          </cell>
          <cell r="E135" t="str">
            <v>AQUIA</v>
          </cell>
          <cell r="F135">
            <v>2833</v>
          </cell>
        </row>
        <row r="136">
          <cell r="A136" t="str">
            <v>020505</v>
          </cell>
          <cell r="B136" t="str">
            <v>02</v>
          </cell>
          <cell r="C136" t="str">
            <v>05</v>
          </cell>
          <cell r="D136" t="str">
            <v>05</v>
          </cell>
          <cell r="E136" t="str">
            <v>CAJACAY</v>
          </cell>
          <cell r="F136">
            <v>1798</v>
          </cell>
        </row>
        <row r="137">
          <cell r="A137" t="str">
            <v>020506</v>
          </cell>
          <cell r="B137" t="str">
            <v>02</v>
          </cell>
          <cell r="C137" t="str">
            <v>05</v>
          </cell>
          <cell r="D137" t="str">
            <v>06</v>
          </cell>
          <cell r="E137" t="str">
            <v>CANIS</v>
          </cell>
          <cell r="F137">
            <v>271</v>
          </cell>
        </row>
        <row r="138">
          <cell r="A138" t="str">
            <v>020507</v>
          </cell>
          <cell r="B138" t="str">
            <v>02</v>
          </cell>
          <cell r="C138" t="str">
            <v>05</v>
          </cell>
          <cell r="D138" t="str">
            <v>07</v>
          </cell>
          <cell r="E138" t="str">
            <v>COLQUIOC</v>
          </cell>
          <cell r="F138">
            <v>2067</v>
          </cell>
        </row>
        <row r="139">
          <cell r="A139" t="str">
            <v>020508</v>
          </cell>
          <cell r="B139" t="str">
            <v>02</v>
          </cell>
          <cell r="C139" t="str">
            <v>05</v>
          </cell>
          <cell r="D139" t="str">
            <v>08</v>
          </cell>
          <cell r="E139" t="str">
            <v>HUALLANCA</v>
          </cell>
          <cell r="F139">
            <v>6333</v>
          </cell>
        </row>
        <row r="140">
          <cell r="A140" t="str">
            <v>020509</v>
          </cell>
          <cell r="B140" t="str">
            <v>02</v>
          </cell>
          <cell r="C140" t="str">
            <v>05</v>
          </cell>
          <cell r="D140" t="str">
            <v>09</v>
          </cell>
          <cell r="E140" t="str">
            <v>HUASTA</v>
          </cell>
          <cell r="F140">
            <v>2362</v>
          </cell>
        </row>
        <row r="141">
          <cell r="A141" t="str">
            <v>020510</v>
          </cell>
          <cell r="B141" t="str">
            <v>02</v>
          </cell>
          <cell r="C141" t="str">
            <v>05</v>
          </cell>
          <cell r="D141" t="str">
            <v>10</v>
          </cell>
          <cell r="E141" t="str">
            <v>HUAYLLACAYAN</v>
          </cell>
          <cell r="F141">
            <v>1364</v>
          </cell>
        </row>
        <row r="142">
          <cell r="A142" t="str">
            <v>020511</v>
          </cell>
          <cell r="B142" t="str">
            <v>02</v>
          </cell>
          <cell r="C142" t="str">
            <v>05</v>
          </cell>
          <cell r="D142" t="str">
            <v>11</v>
          </cell>
          <cell r="E142" t="str">
            <v>LA PRIMAVERA</v>
          </cell>
          <cell r="F142">
            <v>321</v>
          </cell>
        </row>
        <row r="143">
          <cell r="A143" t="str">
            <v>020512</v>
          </cell>
          <cell r="B143" t="str">
            <v>02</v>
          </cell>
          <cell r="C143" t="str">
            <v>05</v>
          </cell>
          <cell r="D143" t="str">
            <v>12</v>
          </cell>
          <cell r="E143" t="str">
            <v>MANGAS</v>
          </cell>
          <cell r="F143">
            <v>568</v>
          </cell>
        </row>
        <row r="144">
          <cell r="A144" t="str">
            <v>020513</v>
          </cell>
          <cell r="B144" t="str">
            <v>02</v>
          </cell>
          <cell r="C144" t="str">
            <v>05</v>
          </cell>
          <cell r="D144" t="str">
            <v>13</v>
          </cell>
          <cell r="E144" t="str">
            <v>PACLLON</v>
          </cell>
          <cell r="F144">
            <v>1422</v>
          </cell>
        </row>
        <row r="145">
          <cell r="A145" t="str">
            <v>020514</v>
          </cell>
          <cell r="B145" t="str">
            <v>02</v>
          </cell>
          <cell r="C145" t="str">
            <v>05</v>
          </cell>
          <cell r="D145" t="str">
            <v>14</v>
          </cell>
          <cell r="E145" t="str">
            <v>SAN MIGUEL DE CORPANQUI</v>
          </cell>
          <cell r="F145">
            <v>379</v>
          </cell>
        </row>
        <row r="146">
          <cell r="A146" t="str">
            <v>020515</v>
          </cell>
          <cell r="B146" t="str">
            <v>02</v>
          </cell>
          <cell r="C146" t="str">
            <v>05</v>
          </cell>
          <cell r="D146" t="str">
            <v>15</v>
          </cell>
          <cell r="E146" t="str">
            <v>TICLLOS</v>
          </cell>
          <cell r="F146">
            <v>876</v>
          </cell>
        </row>
        <row r="147">
          <cell r="A147" t="str">
            <v>020600</v>
          </cell>
          <cell r="B147" t="str">
            <v>02</v>
          </cell>
          <cell r="C147" t="str">
            <v>06</v>
          </cell>
          <cell r="D147" t="str">
            <v>00</v>
          </cell>
          <cell r="E147" t="str">
            <v>CARHUAZ</v>
          </cell>
          <cell r="F147">
            <v>45699</v>
          </cell>
        </row>
        <row r="148">
          <cell r="A148" t="str">
            <v>020601</v>
          </cell>
          <cell r="B148" t="str">
            <v>02</v>
          </cell>
          <cell r="C148" t="str">
            <v>06</v>
          </cell>
          <cell r="D148" t="str">
            <v>01</v>
          </cell>
          <cell r="E148" t="str">
            <v>CARHUAZ</v>
          </cell>
          <cell r="F148">
            <v>14408</v>
          </cell>
        </row>
        <row r="149">
          <cell r="A149" t="str">
            <v>020602</v>
          </cell>
          <cell r="B149" t="str">
            <v>02</v>
          </cell>
          <cell r="C149" t="str">
            <v>06</v>
          </cell>
          <cell r="D149" t="str">
            <v>02</v>
          </cell>
          <cell r="E149" t="str">
            <v>ACOPAMPA</v>
          </cell>
          <cell r="F149">
            <v>2408</v>
          </cell>
        </row>
        <row r="150">
          <cell r="A150" t="str">
            <v>020603</v>
          </cell>
          <cell r="B150" t="str">
            <v>02</v>
          </cell>
          <cell r="C150" t="str">
            <v>06</v>
          </cell>
          <cell r="D150" t="str">
            <v>03</v>
          </cell>
          <cell r="E150" t="str">
            <v>AMASHCA</v>
          </cell>
          <cell r="F150">
            <v>1786</v>
          </cell>
        </row>
        <row r="151">
          <cell r="A151" t="str">
            <v>020604</v>
          </cell>
          <cell r="B151" t="str">
            <v>02</v>
          </cell>
          <cell r="C151" t="str">
            <v>06</v>
          </cell>
          <cell r="D151" t="str">
            <v>04</v>
          </cell>
          <cell r="E151" t="str">
            <v>ANTA</v>
          </cell>
          <cell r="F151">
            <v>2513</v>
          </cell>
        </row>
        <row r="152">
          <cell r="A152" t="str">
            <v>020605</v>
          </cell>
          <cell r="B152" t="str">
            <v>02</v>
          </cell>
          <cell r="C152" t="str">
            <v>06</v>
          </cell>
          <cell r="D152" t="str">
            <v>05</v>
          </cell>
          <cell r="E152" t="str">
            <v>ATAQUERO</v>
          </cell>
          <cell r="F152">
            <v>1017</v>
          </cell>
        </row>
        <row r="153">
          <cell r="A153" t="str">
            <v>020606</v>
          </cell>
          <cell r="B153" t="str">
            <v>02</v>
          </cell>
          <cell r="C153" t="str">
            <v>06</v>
          </cell>
          <cell r="D153" t="str">
            <v>06</v>
          </cell>
          <cell r="E153" t="str">
            <v>MARCARA</v>
          </cell>
          <cell r="F153">
            <v>9351</v>
          </cell>
        </row>
        <row r="154">
          <cell r="A154" t="str">
            <v>020607</v>
          </cell>
          <cell r="B154" t="str">
            <v>02</v>
          </cell>
          <cell r="C154" t="str">
            <v>06</v>
          </cell>
          <cell r="D154" t="str">
            <v>07</v>
          </cell>
          <cell r="E154" t="str">
            <v>PARIAHUANCA</v>
          </cell>
          <cell r="F154">
            <v>1782</v>
          </cell>
        </row>
        <row r="155">
          <cell r="A155" t="str">
            <v>020608</v>
          </cell>
          <cell r="B155" t="str">
            <v>02</v>
          </cell>
          <cell r="C155" t="str">
            <v>06</v>
          </cell>
          <cell r="D155" t="str">
            <v>08</v>
          </cell>
          <cell r="E155" t="str">
            <v>SAN MIGUEL DE ACO</v>
          </cell>
          <cell r="F155">
            <v>2436</v>
          </cell>
        </row>
        <row r="156">
          <cell r="A156" t="str">
            <v>020609</v>
          </cell>
          <cell r="B156" t="str">
            <v>02</v>
          </cell>
          <cell r="C156" t="str">
            <v>06</v>
          </cell>
          <cell r="D156" t="str">
            <v>09</v>
          </cell>
          <cell r="E156" t="str">
            <v>SHILLA</v>
          </cell>
          <cell r="F156">
            <v>3303</v>
          </cell>
        </row>
        <row r="157">
          <cell r="A157" t="str">
            <v>020610</v>
          </cell>
          <cell r="B157" t="str">
            <v>02</v>
          </cell>
          <cell r="C157" t="str">
            <v>06</v>
          </cell>
          <cell r="D157" t="str">
            <v>10</v>
          </cell>
          <cell r="E157" t="str">
            <v>TINCO</v>
          </cell>
          <cell r="F157">
            <v>3355</v>
          </cell>
        </row>
        <row r="158">
          <cell r="A158" t="str">
            <v>020611</v>
          </cell>
          <cell r="B158" t="str">
            <v>02</v>
          </cell>
          <cell r="C158" t="str">
            <v>06</v>
          </cell>
          <cell r="D158" t="str">
            <v>11</v>
          </cell>
          <cell r="E158" t="str">
            <v>YUNGAR</v>
          </cell>
          <cell r="F158">
            <v>3340</v>
          </cell>
        </row>
        <row r="159">
          <cell r="A159" t="str">
            <v>020700</v>
          </cell>
          <cell r="B159" t="str">
            <v>02</v>
          </cell>
          <cell r="C159" t="str">
            <v>07</v>
          </cell>
          <cell r="D159" t="str">
            <v>00</v>
          </cell>
          <cell r="E159" t="str">
            <v>CARLOS FERMIN FITZCARRALD</v>
          </cell>
          <cell r="F159">
            <v>21784</v>
          </cell>
        </row>
        <row r="160">
          <cell r="A160" t="str">
            <v>020701</v>
          </cell>
          <cell r="B160" t="str">
            <v>02</v>
          </cell>
          <cell r="C160" t="str">
            <v>07</v>
          </cell>
          <cell r="D160" t="str">
            <v>01</v>
          </cell>
          <cell r="E160" t="str">
            <v>SAN LUIS</v>
          </cell>
          <cell r="F160">
            <v>12298</v>
          </cell>
        </row>
        <row r="161">
          <cell r="A161" t="str">
            <v>020702</v>
          </cell>
          <cell r="B161" t="str">
            <v>02</v>
          </cell>
          <cell r="C161" t="str">
            <v>07</v>
          </cell>
          <cell r="D161" t="str">
            <v>02</v>
          </cell>
          <cell r="E161" t="str">
            <v>SAN NICOLAS</v>
          </cell>
          <cell r="F161">
            <v>3781</v>
          </cell>
        </row>
        <row r="162">
          <cell r="A162" t="str">
            <v>020703</v>
          </cell>
          <cell r="B162" t="str">
            <v>02</v>
          </cell>
          <cell r="C162" t="str">
            <v>07</v>
          </cell>
          <cell r="D162" t="str">
            <v>03</v>
          </cell>
          <cell r="E162" t="str">
            <v>YAUYA</v>
          </cell>
          <cell r="F162">
            <v>5705</v>
          </cell>
        </row>
        <row r="163">
          <cell r="A163" t="str">
            <v>020800</v>
          </cell>
          <cell r="B163" t="str">
            <v>02</v>
          </cell>
          <cell r="C163" t="str">
            <v>08</v>
          </cell>
          <cell r="D163" t="str">
            <v>00</v>
          </cell>
          <cell r="E163" t="str">
            <v>CASMA</v>
          </cell>
          <cell r="F163">
            <v>43861</v>
          </cell>
        </row>
        <row r="164">
          <cell r="A164" t="str">
            <v>020801</v>
          </cell>
          <cell r="B164" t="str">
            <v>02</v>
          </cell>
          <cell r="C164" t="str">
            <v>08</v>
          </cell>
          <cell r="D164" t="str">
            <v>01</v>
          </cell>
          <cell r="E164" t="str">
            <v>CASMA</v>
          </cell>
          <cell r="F164">
            <v>29898</v>
          </cell>
        </row>
        <row r="165">
          <cell r="A165" t="str">
            <v>020802</v>
          </cell>
          <cell r="B165" t="str">
            <v>02</v>
          </cell>
          <cell r="C165" t="str">
            <v>08</v>
          </cell>
          <cell r="D165" t="str">
            <v>02</v>
          </cell>
          <cell r="E165" t="str">
            <v>BUENA VISTA ALTA</v>
          </cell>
          <cell r="F165">
            <v>4387</v>
          </cell>
        </row>
        <row r="166">
          <cell r="A166" t="str">
            <v>020803</v>
          </cell>
          <cell r="B166" t="str">
            <v>02</v>
          </cell>
          <cell r="C166" t="str">
            <v>08</v>
          </cell>
          <cell r="D166" t="str">
            <v>03</v>
          </cell>
          <cell r="E166" t="str">
            <v>COMANDANTE NOEL</v>
          </cell>
          <cell r="F166">
            <v>2099</v>
          </cell>
        </row>
        <row r="167">
          <cell r="A167" t="str">
            <v>020804</v>
          </cell>
          <cell r="B167" t="str">
            <v>02</v>
          </cell>
          <cell r="C167" t="str">
            <v>08</v>
          </cell>
          <cell r="D167" t="str">
            <v>04</v>
          </cell>
          <cell r="E167" t="str">
            <v>YAUTAN</v>
          </cell>
          <cell r="F167">
            <v>7477</v>
          </cell>
        </row>
        <row r="168">
          <cell r="A168" t="str">
            <v>020900</v>
          </cell>
          <cell r="B168" t="str">
            <v>02</v>
          </cell>
          <cell r="C168" t="str">
            <v>09</v>
          </cell>
          <cell r="D168" t="str">
            <v>00</v>
          </cell>
          <cell r="E168" t="str">
            <v>CORONGO</v>
          </cell>
          <cell r="F168">
            <v>7858</v>
          </cell>
        </row>
        <row r="169">
          <cell r="A169" t="str">
            <v>020901</v>
          </cell>
          <cell r="B169" t="str">
            <v>02</v>
          </cell>
          <cell r="C169" t="str">
            <v>09</v>
          </cell>
          <cell r="D169" t="str">
            <v>01</v>
          </cell>
          <cell r="E169" t="str">
            <v>CORONGO</v>
          </cell>
          <cell r="F169">
            <v>2094</v>
          </cell>
        </row>
        <row r="170">
          <cell r="A170" t="str">
            <v>020902</v>
          </cell>
          <cell r="B170" t="str">
            <v>02</v>
          </cell>
          <cell r="C170" t="str">
            <v>09</v>
          </cell>
          <cell r="D170" t="str">
            <v>02</v>
          </cell>
          <cell r="E170" t="str">
            <v>ACO</v>
          </cell>
          <cell r="F170">
            <v>484</v>
          </cell>
        </row>
        <row r="171">
          <cell r="A171" t="str">
            <v>020903</v>
          </cell>
          <cell r="B171" t="str">
            <v>02</v>
          </cell>
          <cell r="C171" t="str">
            <v>09</v>
          </cell>
          <cell r="D171" t="str">
            <v>03</v>
          </cell>
          <cell r="E171" t="str">
            <v>BAMBAS</v>
          </cell>
          <cell r="F171">
            <v>540</v>
          </cell>
        </row>
        <row r="172">
          <cell r="A172" t="str">
            <v>020904</v>
          </cell>
          <cell r="B172" t="str">
            <v>02</v>
          </cell>
          <cell r="C172" t="str">
            <v>09</v>
          </cell>
          <cell r="D172" t="str">
            <v>04</v>
          </cell>
          <cell r="E172" t="str">
            <v>CUSCA</v>
          </cell>
          <cell r="F172">
            <v>2338</v>
          </cell>
        </row>
        <row r="173">
          <cell r="A173" t="str">
            <v>020905</v>
          </cell>
          <cell r="B173" t="str">
            <v>02</v>
          </cell>
          <cell r="C173" t="str">
            <v>09</v>
          </cell>
          <cell r="D173" t="str">
            <v>05</v>
          </cell>
          <cell r="E173" t="str">
            <v>LA PAMPA</v>
          </cell>
          <cell r="F173">
            <v>1203</v>
          </cell>
        </row>
        <row r="174">
          <cell r="A174" t="str">
            <v>020906</v>
          </cell>
          <cell r="B174" t="str">
            <v>02</v>
          </cell>
          <cell r="C174" t="str">
            <v>09</v>
          </cell>
          <cell r="D174" t="str">
            <v>06</v>
          </cell>
          <cell r="E174" t="str">
            <v>YANAC</v>
          </cell>
          <cell r="F174">
            <v>783</v>
          </cell>
        </row>
        <row r="175">
          <cell r="A175" t="str">
            <v>020907</v>
          </cell>
          <cell r="B175" t="str">
            <v>02</v>
          </cell>
          <cell r="C175" t="str">
            <v>09</v>
          </cell>
          <cell r="D175" t="str">
            <v>07</v>
          </cell>
          <cell r="E175" t="str">
            <v>YUPAN</v>
          </cell>
          <cell r="F175">
            <v>416</v>
          </cell>
        </row>
        <row r="176">
          <cell r="A176" t="str">
            <v>021000</v>
          </cell>
          <cell r="B176" t="str">
            <v>02</v>
          </cell>
          <cell r="C176" t="str">
            <v>10</v>
          </cell>
          <cell r="D176" t="str">
            <v>00</v>
          </cell>
          <cell r="E176" t="str">
            <v>HUARI</v>
          </cell>
          <cell r="F176">
            <v>60433</v>
          </cell>
        </row>
        <row r="177">
          <cell r="A177" t="str">
            <v>021001</v>
          </cell>
          <cell r="B177" t="str">
            <v>02</v>
          </cell>
          <cell r="C177" t="str">
            <v>10</v>
          </cell>
          <cell r="D177" t="str">
            <v>01</v>
          </cell>
          <cell r="E177" t="str">
            <v>HUARI</v>
          </cell>
          <cell r="F177">
            <v>9657</v>
          </cell>
        </row>
        <row r="178">
          <cell r="A178" t="str">
            <v>021002</v>
          </cell>
          <cell r="B178" t="str">
            <v>02</v>
          </cell>
          <cell r="C178" t="str">
            <v>10</v>
          </cell>
          <cell r="D178" t="str">
            <v>02</v>
          </cell>
          <cell r="E178" t="str">
            <v>ANRA</v>
          </cell>
          <cell r="F178">
            <v>1904</v>
          </cell>
        </row>
        <row r="179">
          <cell r="A179" t="str">
            <v>021003</v>
          </cell>
          <cell r="B179" t="str">
            <v>02</v>
          </cell>
          <cell r="C179" t="str">
            <v>10</v>
          </cell>
          <cell r="D179" t="str">
            <v>03</v>
          </cell>
          <cell r="E179" t="str">
            <v>CAJAY</v>
          </cell>
          <cell r="F179">
            <v>3253</v>
          </cell>
        </row>
        <row r="180">
          <cell r="A180" t="str">
            <v>021004</v>
          </cell>
          <cell r="B180" t="str">
            <v>02</v>
          </cell>
          <cell r="C180" t="str">
            <v>10</v>
          </cell>
          <cell r="D180" t="str">
            <v>04</v>
          </cell>
          <cell r="E180" t="str">
            <v>CHAVIN DE HUANTAR</v>
          </cell>
          <cell r="F180">
            <v>8871</v>
          </cell>
        </row>
        <row r="181">
          <cell r="A181" t="str">
            <v>021005</v>
          </cell>
          <cell r="B181" t="str">
            <v>02</v>
          </cell>
          <cell r="C181" t="str">
            <v>10</v>
          </cell>
          <cell r="D181" t="str">
            <v>05</v>
          </cell>
          <cell r="E181" t="str">
            <v>HUACACHI</v>
          </cell>
          <cell r="F181">
            <v>2164</v>
          </cell>
        </row>
        <row r="182">
          <cell r="A182" t="str">
            <v>021006</v>
          </cell>
          <cell r="B182" t="str">
            <v>02</v>
          </cell>
          <cell r="C182" t="str">
            <v>10</v>
          </cell>
          <cell r="D182" t="str">
            <v>06</v>
          </cell>
          <cell r="E182" t="str">
            <v>HUACCHIS</v>
          </cell>
          <cell r="F182">
            <v>2221</v>
          </cell>
        </row>
        <row r="183">
          <cell r="A183" t="str">
            <v>021007</v>
          </cell>
          <cell r="B183" t="str">
            <v>02</v>
          </cell>
          <cell r="C183" t="str">
            <v>10</v>
          </cell>
          <cell r="D183" t="str">
            <v>07</v>
          </cell>
          <cell r="E183" t="str">
            <v>HUACHIS</v>
          </cell>
          <cell r="F183">
            <v>3975</v>
          </cell>
        </row>
        <row r="184">
          <cell r="A184" t="str">
            <v>021008</v>
          </cell>
          <cell r="B184" t="str">
            <v>02</v>
          </cell>
          <cell r="C184" t="str">
            <v>10</v>
          </cell>
          <cell r="D184" t="str">
            <v>08</v>
          </cell>
          <cell r="E184" t="str">
            <v>HUANTAR</v>
          </cell>
          <cell r="F184">
            <v>2995</v>
          </cell>
        </row>
        <row r="185">
          <cell r="A185" t="str">
            <v>021009</v>
          </cell>
          <cell r="B185" t="str">
            <v>02</v>
          </cell>
          <cell r="C185" t="str">
            <v>10</v>
          </cell>
          <cell r="D185" t="str">
            <v>09</v>
          </cell>
          <cell r="E185" t="str">
            <v>MASIN</v>
          </cell>
          <cell r="F185">
            <v>2013</v>
          </cell>
        </row>
        <row r="186">
          <cell r="A186" t="str">
            <v>021010</v>
          </cell>
          <cell r="B186" t="str">
            <v>02</v>
          </cell>
          <cell r="C186" t="str">
            <v>10</v>
          </cell>
          <cell r="D186" t="str">
            <v>10</v>
          </cell>
          <cell r="E186" t="str">
            <v>PAUCAS</v>
          </cell>
          <cell r="F186">
            <v>2239</v>
          </cell>
        </row>
        <row r="187">
          <cell r="A187" t="str">
            <v>021011</v>
          </cell>
          <cell r="B187" t="str">
            <v>02</v>
          </cell>
          <cell r="C187" t="str">
            <v>10</v>
          </cell>
          <cell r="D187" t="str">
            <v>11</v>
          </cell>
          <cell r="E187" t="str">
            <v>PONTO</v>
          </cell>
          <cell r="F187">
            <v>3184</v>
          </cell>
        </row>
        <row r="188">
          <cell r="A188" t="str">
            <v>021012</v>
          </cell>
          <cell r="B188" t="str">
            <v>02</v>
          </cell>
          <cell r="C188" t="str">
            <v>10</v>
          </cell>
          <cell r="D188" t="str">
            <v>12</v>
          </cell>
          <cell r="E188" t="str">
            <v>RAHUAPAMPA</v>
          </cell>
          <cell r="F188">
            <v>856</v>
          </cell>
        </row>
        <row r="189">
          <cell r="A189" t="str">
            <v>021013</v>
          </cell>
          <cell r="B189" t="str">
            <v>02</v>
          </cell>
          <cell r="C189" t="str">
            <v>10</v>
          </cell>
          <cell r="D189" t="str">
            <v>13</v>
          </cell>
          <cell r="E189" t="str">
            <v>RAPAYAN</v>
          </cell>
          <cell r="F189">
            <v>1790</v>
          </cell>
        </row>
        <row r="190">
          <cell r="A190" t="str">
            <v>021014</v>
          </cell>
          <cell r="B190" t="str">
            <v>02</v>
          </cell>
          <cell r="C190" t="str">
            <v>10</v>
          </cell>
          <cell r="D190" t="str">
            <v>14</v>
          </cell>
          <cell r="E190" t="str">
            <v>SAN MARCOS</v>
          </cell>
          <cell r="F190">
            <v>10906</v>
          </cell>
        </row>
        <row r="191">
          <cell r="A191" t="str">
            <v>021015</v>
          </cell>
          <cell r="B191" t="str">
            <v>02</v>
          </cell>
          <cell r="C191" t="str">
            <v>10</v>
          </cell>
          <cell r="D191" t="str">
            <v>15</v>
          </cell>
          <cell r="E191" t="str">
            <v>SAN PEDRO DE CHANA</v>
          </cell>
          <cell r="F191">
            <v>2761</v>
          </cell>
        </row>
        <row r="192">
          <cell r="A192" t="str">
            <v>021016</v>
          </cell>
          <cell r="B192" t="str">
            <v>02</v>
          </cell>
          <cell r="C192" t="str">
            <v>10</v>
          </cell>
          <cell r="D192" t="str">
            <v>16</v>
          </cell>
          <cell r="E192" t="str">
            <v>UCO</v>
          </cell>
          <cell r="F192">
            <v>1644</v>
          </cell>
        </row>
        <row r="193">
          <cell r="A193" t="str">
            <v>021100</v>
          </cell>
          <cell r="B193" t="str">
            <v>02</v>
          </cell>
          <cell r="C193" t="str">
            <v>11</v>
          </cell>
          <cell r="D193" t="str">
            <v>00</v>
          </cell>
          <cell r="E193" t="str">
            <v>HUARMEY</v>
          </cell>
          <cell r="F193">
            <v>28262</v>
          </cell>
        </row>
        <row r="194">
          <cell r="A194" t="str">
            <v>021101</v>
          </cell>
          <cell r="B194" t="str">
            <v>02</v>
          </cell>
          <cell r="C194" t="str">
            <v>11</v>
          </cell>
          <cell r="D194" t="str">
            <v>01</v>
          </cell>
          <cell r="E194" t="str">
            <v>HUARMEY</v>
          </cell>
          <cell r="F194">
            <v>21933</v>
          </cell>
        </row>
        <row r="195">
          <cell r="A195" t="str">
            <v>021102</v>
          </cell>
          <cell r="B195" t="str">
            <v>02</v>
          </cell>
          <cell r="C195" t="str">
            <v>11</v>
          </cell>
          <cell r="D195" t="str">
            <v>02</v>
          </cell>
          <cell r="E195" t="str">
            <v>COCHAPETI</v>
          </cell>
          <cell r="F195">
            <v>958</v>
          </cell>
        </row>
        <row r="196">
          <cell r="A196" t="str">
            <v>021103</v>
          </cell>
          <cell r="B196" t="str">
            <v>02</v>
          </cell>
          <cell r="C196" t="str">
            <v>11</v>
          </cell>
          <cell r="D196" t="str">
            <v>03</v>
          </cell>
          <cell r="E196" t="str">
            <v>CULEBRAS</v>
          </cell>
          <cell r="F196">
            <v>3065</v>
          </cell>
        </row>
        <row r="197">
          <cell r="A197" t="str">
            <v>021104</v>
          </cell>
          <cell r="B197" t="str">
            <v>02</v>
          </cell>
          <cell r="C197" t="str">
            <v>11</v>
          </cell>
          <cell r="D197" t="str">
            <v>04</v>
          </cell>
          <cell r="E197" t="str">
            <v>HUAYAN</v>
          </cell>
          <cell r="F197">
            <v>1194</v>
          </cell>
        </row>
        <row r="198">
          <cell r="A198" t="str">
            <v>021105</v>
          </cell>
          <cell r="B198" t="str">
            <v>02</v>
          </cell>
          <cell r="C198" t="str">
            <v>11</v>
          </cell>
          <cell r="D198" t="str">
            <v>05</v>
          </cell>
          <cell r="E198" t="str">
            <v>MALVAS</v>
          </cell>
          <cell r="F198">
            <v>1112</v>
          </cell>
        </row>
        <row r="199">
          <cell r="A199" t="str">
            <v>021200</v>
          </cell>
          <cell r="B199" t="str">
            <v>02</v>
          </cell>
          <cell r="C199" t="str">
            <v>12</v>
          </cell>
          <cell r="D199" t="str">
            <v>00</v>
          </cell>
          <cell r="E199" t="str">
            <v>HUAYLAS</v>
          </cell>
          <cell r="F199">
            <v>54879</v>
          </cell>
        </row>
        <row r="200">
          <cell r="A200" t="str">
            <v>021201</v>
          </cell>
          <cell r="B200" t="str">
            <v>02</v>
          </cell>
          <cell r="C200" t="str">
            <v>12</v>
          </cell>
          <cell r="D200" t="str">
            <v>01</v>
          </cell>
          <cell r="E200" t="str">
            <v>CARAZ</v>
          </cell>
          <cell r="F200">
            <v>23217</v>
          </cell>
        </row>
        <row r="201">
          <cell r="A201" t="str">
            <v>021202</v>
          </cell>
          <cell r="B201" t="str">
            <v>02</v>
          </cell>
          <cell r="C201" t="str">
            <v>12</v>
          </cell>
          <cell r="D201" t="str">
            <v>02</v>
          </cell>
          <cell r="E201" t="str">
            <v>HUALLANCA</v>
          </cell>
          <cell r="F201">
            <v>930</v>
          </cell>
        </row>
        <row r="202">
          <cell r="A202" t="str">
            <v>021203</v>
          </cell>
          <cell r="B202" t="str">
            <v>02</v>
          </cell>
          <cell r="C202" t="str">
            <v>12</v>
          </cell>
          <cell r="D202" t="str">
            <v>03</v>
          </cell>
          <cell r="E202" t="str">
            <v>HUATA</v>
          </cell>
          <cell r="F202">
            <v>1737</v>
          </cell>
        </row>
        <row r="203">
          <cell r="A203" t="str">
            <v>021204</v>
          </cell>
          <cell r="B203" t="str">
            <v>02</v>
          </cell>
          <cell r="C203" t="str">
            <v>12</v>
          </cell>
          <cell r="D203" t="str">
            <v>04</v>
          </cell>
          <cell r="E203" t="str">
            <v>HUAYLAS</v>
          </cell>
          <cell r="F203">
            <v>1715</v>
          </cell>
        </row>
        <row r="204">
          <cell r="A204" t="str">
            <v>021205</v>
          </cell>
          <cell r="B204" t="str">
            <v>02</v>
          </cell>
          <cell r="C204" t="str">
            <v>12</v>
          </cell>
          <cell r="D204" t="str">
            <v>05</v>
          </cell>
          <cell r="E204" t="str">
            <v>MATO</v>
          </cell>
          <cell r="F204">
            <v>2372</v>
          </cell>
        </row>
        <row r="205">
          <cell r="A205" t="str">
            <v>021206</v>
          </cell>
          <cell r="B205" t="str">
            <v>02</v>
          </cell>
          <cell r="C205" t="str">
            <v>12</v>
          </cell>
          <cell r="D205" t="str">
            <v>06</v>
          </cell>
          <cell r="E205" t="str">
            <v>PAMPAROMAS</v>
          </cell>
          <cell r="F205">
            <v>8862</v>
          </cell>
        </row>
        <row r="206">
          <cell r="A206" t="str">
            <v>021207</v>
          </cell>
          <cell r="B206" t="str">
            <v>02</v>
          </cell>
          <cell r="C206" t="str">
            <v>12</v>
          </cell>
          <cell r="D206" t="str">
            <v>07</v>
          </cell>
          <cell r="E206" t="str">
            <v>PUEBLO LIBRE</v>
          </cell>
          <cell r="F206">
            <v>7047</v>
          </cell>
        </row>
        <row r="207">
          <cell r="A207" t="str">
            <v>021208</v>
          </cell>
          <cell r="B207" t="str">
            <v>02</v>
          </cell>
          <cell r="C207" t="str">
            <v>12</v>
          </cell>
          <cell r="D207" t="str">
            <v>08</v>
          </cell>
          <cell r="E207" t="str">
            <v>SANTA CRUZ</v>
          </cell>
          <cell r="F207">
            <v>5294</v>
          </cell>
        </row>
        <row r="208">
          <cell r="A208" t="str">
            <v>021209</v>
          </cell>
          <cell r="B208" t="str">
            <v>02</v>
          </cell>
          <cell r="C208" t="str">
            <v>12</v>
          </cell>
          <cell r="D208" t="str">
            <v>09</v>
          </cell>
          <cell r="E208" t="str">
            <v>SANTO TORIBIO</v>
          </cell>
          <cell r="F208">
            <v>1763</v>
          </cell>
        </row>
        <row r="209">
          <cell r="A209" t="str">
            <v>021210</v>
          </cell>
          <cell r="B209" t="str">
            <v>02</v>
          </cell>
          <cell r="C209" t="str">
            <v>12</v>
          </cell>
          <cell r="D209" t="str">
            <v>10</v>
          </cell>
          <cell r="E209" t="str">
            <v>YURACMARCA</v>
          </cell>
          <cell r="F209">
            <v>1942</v>
          </cell>
        </row>
        <row r="210">
          <cell r="A210" t="str">
            <v>021300</v>
          </cell>
          <cell r="B210" t="str">
            <v>02</v>
          </cell>
          <cell r="C210" t="str">
            <v>13</v>
          </cell>
          <cell r="D210" t="str">
            <v>00</v>
          </cell>
          <cell r="E210" t="str">
            <v>MARISCAL LUZURIAGA</v>
          </cell>
          <cell r="F210">
            <v>24272</v>
          </cell>
        </row>
        <row r="211">
          <cell r="A211" t="str">
            <v>021301</v>
          </cell>
          <cell r="B211" t="str">
            <v>02</v>
          </cell>
          <cell r="C211" t="str">
            <v>13</v>
          </cell>
          <cell r="D211" t="str">
            <v>01</v>
          </cell>
          <cell r="E211" t="str">
            <v>PISCOBAMBA</v>
          </cell>
          <cell r="F211">
            <v>3757</v>
          </cell>
        </row>
        <row r="212">
          <cell r="A212" t="str">
            <v>021302</v>
          </cell>
          <cell r="B212" t="str">
            <v>02</v>
          </cell>
          <cell r="C212" t="str">
            <v>13</v>
          </cell>
          <cell r="D212" t="str">
            <v>02</v>
          </cell>
          <cell r="E212" t="str">
            <v>CASCA</v>
          </cell>
          <cell r="F212">
            <v>4414</v>
          </cell>
        </row>
        <row r="213">
          <cell r="A213" t="str">
            <v>021303</v>
          </cell>
          <cell r="B213" t="str">
            <v>02</v>
          </cell>
          <cell r="C213" t="str">
            <v>13</v>
          </cell>
          <cell r="D213" t="str">
            <v>03</v>
          </cell>
          <cell r="E213" t="str">
            <v>ELEAZAR GUZMAN BARRON</v>
          </cell>
          <cell r="F213">
            <v>1240</v>
          </cell>
        </row>
        <row r="214">
          <cell r="A214" t="str">
            <v>021304</v>
          </cell>
          <cell r="B214" t="str">
            <v>02</v>
          </cell>
          <cell r="C214" t="str">
            <v>13</v>
          </cell>
          <cell r="D214" t="str">
            <v>04</v>
          </cell>
          <cell r="E214" t="str">
            <v>FIDEL OLIVAS ESCUDERO</v>
          </cell>
          <cell r="F214">
            <v>2275</v>
          </cell>
        </row>
        <row r="215">
          <cell r="A215" t="str">
            <v>021305</v>
          </cell>
          <cell r="B215" t="str">
            <v>02</v>
          </cell>
          <cell r="C215" t="str">
            <v>13</v>
          </cell>
          <cell r="D215" t="str">
            <v>05</v>
          </cell>
          <cell r="E215" t="str">
            <v>LLAMA</v>
          </cell>
          <cell r="F215">
            <v>1541</v>
          </cell>
        </row>
        <row r="216">
          <cell r="A216" t="str">
            <v>021306</v>
          </cell>
          <cell r="B216" t="str">
            <v>02</v>
          </cell>
          <cell r="C216" t="str">
            <v>13</v>
          </cell>
          <cell r="D216" t="str">
            <v>06</v>
          </cell>
          <cell r="E216" t="str">
            <v>LLUMPA</v>
          </cell>
          <cell r="F216">
            <v>6478</v>
          </cell>
        </row>
        <row r="217">
          <cell r="A217" t="str">
            <v>021307</v>
          </cell>
          <cell r="B217" t="str">
            <v>02</v>
          </cell>
          <cell r="C217" t="str">
            <v>13</v>
          </cell>
          <cell r="D217" t="str">
            <v>07</v>
          </cell>
          <cell r="E217" t="str">
            <v>LUCMA</v>
          </cell>
          <cell r="F217">
            <v>3401</v>
          </cell>
        </row>
        <row r="218">
          <cell r="A218" t="str">
            <v>021308</v>
          </cell>
          <cell r="B218" t="str">
            <v>02</v>
          </cell>
          <cell r="C218" t="str">
            <v>13</v>
          </cell>
          <cell r="D218" t="str">
            <v>08</v>
          </cell>
          <cell r="E218" t="str">
            <v>MUSGA</v>
          </cell>
          <cell r="F218">
            <v>1166</v>
          </cell>
        </row>
        <row r="219">
          <cell r="A219" t="str">
            <v>021400</v>
          </cell>
          <cell r="B219" t="str">
            <v>02</v>
          </cell>
          <cell r="C219" t="str">
            <v>14</v>
          </cell>
          <cell r="D219" t="str">
            <v>00</v>
          </cell>
          <cell r="E219" t="str">
            <v>OCROS</v>
          </cell>
          <cell r="F219">
            <v>7048</v>
          </cell>
        </row>
        <row r="220">
          <cell r="A220" t="str">
            <v>021401</v>
          </cell>
          <cell r="B220" t="str">
            <v>02</v>
          </cell>
          <cell r="C220" t="str">
            <v>14</v>
          </cell>
          <cell r="D220" t="str">
            <v>01</v>
          </cell>
          <cell r="E220" t="str">
            <v>OCROS</v>
          </cell>
          <cell r="F220">
            <v>1524</v>
          </cell>
        </row>
        <row r="221">
          <cell r="A221" t="str">
            <v>021402</v>
          </cell>
          <cell r="B221" t="str">
            <v>02</v>
          </cell>
          <cell r="C221" t="str">
            <v>14</v>
          </cell>
          <cell r="D221" t="str">
            <v>02</v>
          </cell>
          <cell r="E221" t="str">
            <v>ACAS</v>
          </cell>
          <cell r="F221">
            <v>431</v>
          </cell>
        </row>
        <row r="222">
          <cell r="A222" t="str">
            <v>021403</v>
          </cell>
          <cell r="B222" t="str">
            <v>02</v>
          </cell>
          <cell r="C222" t="str">
            <v>14</v>
          </cell>
          <cell r="D222" t="str">
            <v>03</v>
          </cell>
          <cell r="E222" t="str">
            <v>CAJAMARQUILLA</v>
          </cell>
          <cell r="F222">
            <v>189</v>
          </cell>
        </row>
        <row r="223">
          <cell r="A223" t="str">
            <v>021404</v>
          </cell>
          <cell r="B223" t="str">
            <v>02</v>
          </cell>
          <cell r="C223" t="str">
            <v>14</v>
          </cell>
          <cell r="D223" t="str">
            <v>04</v>
          </cell>
          <cell r="E223" t="str">
            <v>CARHUAPAMPA</v>
          </cell>
          <cell r="F223">
            <v>383</v>
          </cell>
        </row>
        <row r="224">
          <cell r="A224" t="str">
            <v>021405</v>
          </cell>
          <cell r="B224" t="str">
            <v>02</v>
          </cell>
          <cell r="C224" t="str">
            <v>14</v>
          </cell>
          <cell r="D224" t="str">
            <v>05</v>
          </cell>
          <cell r="E224" t="str">
            <v>COCHAS</v>
          </cell>
          <cell r="F224">
            <v>1202</v>
          </cell>
        </row>
        <row r="225">
          <cell r="A225" t="str">
            <v>021406</v>
          </cell>
          <cell r="B225" t="str">
            <v>02</v>
          </cell>
          <cell r="C225" t="str">
            <v>14</v>
          </cell>
          <cell r="D225" t="str">
            <v>06</v>
          </cell>
          <cell r="E225" t="str">
            <v>CONGAS</v>
          </cell>
          <cell r="F225">
            <v>1264</v>
          </cell>
        </row>
        <row r="226">
          <cell r="A226" t="str">
            <v>021407</v>
          </cell>
          <cell r="B226" t="str">
            <v>02</v>
          </cell>
          <cell r="C226" t="str">
            <v>14</v>
          </cell>
          <cell r="D226" t="str">
            <v>07</v>
          </cell>
          <cell r="E226" t="str">
            <v>LLIPA</v>
          </cell>
          <cell r="F226">
            <v>216</v>
          </cell>
        </row>
        <row r="227">
          <cell r="A227" t="str">
            <v>021408</v>
          </cell>
          <cell r="B227" t="str">
            <v>02</v>
          </cell>
          <cell r="C227" t="str">
            <v>14</v>
          </cell>
          <cell r="D227" t="str">
            <v>08</v>
          </cell>
          <cell r="E227" t="str">
            <v>SAN CRISTOBAL DE RAJAN</v>
          </cell>
          <cell r="F227">
            <v>487</v>
          </cell>
        </row>
        <row r="228">
          <cell r="A228" t="str">
            <v>021409</v>
          </cell>
          <cell r="B228" t="str">
            <v>02</v>
          </cell>
          <cell r="C228" t="str">
            <v>14</v>
          </cell>
          <cell r="D228" t="str">
            <v>09</v>
          </cell>
          <cell r="E228" t="str">
            <v>SAN PEDRO</v>
          </cell>
          <cell r="F228">
            <v>968</v>
          </cell>
        </row>
        <row r="229">
          <cell r="A229" t="str">
            <v>021410</v>
          </cell>
          <cell r="B229" t="str">
            <v>02</v>
          </cell>
          <cell r="C229" t="str">
            <v>14</v>
          </cell>
          <cell r="D229" t="str">
            <v>10</v>
          </cell>
          <cell r="E229" t="str">
            <v>SANTIAGO DE CHILCAS</v>
          </cell>
          <cell r="F229">
            <v>384</v>
          </cell>
        </row>
        <row r="230">
          <cell r="A230" t="str">
            <v>021500</v>
          </cell>
          <cell r="B230" t="str">
            <v>02</v>
          </cell>
          <cell r="C230" t="str">
            <v>15</v>
          </cell>
          <cell r="D230" t="str">
            <v>00</v>
          </cell>
          <cell r="E230" t="str">
            <v>PALLASCA</v>
          </cell>
          <cell r="F230">
            <v>29505</v>
          </cell>
        </row>
        <row r="231">
          <cell r="A231" t="str">
            <v>021501</v>
          </cell>
          <cell r="B231" t="str">
            <v>02</v>
          </cell>
          <cell r="C231" t="str">
            <v>15</v>
          </cell>
          <cell r="D231" t="str">
            <v>01</v>
          </cell>
          <cell r="E231" t="str">
            <v>CABANA</v>
          </cell>
          <cell r="F231">
            <v>2993</v>
          </cell>
        </row>
        <row r="232">
          <cell r="A232" t="str">
            <v>021502</v>
          </cell>
          <cell r="B232" t="str">
            <v>02</v>
          </cell>
          <cell r="C232" t="str">
            <v>15</v>
          </cell>
          <cell r="D232" t="str">
            <v>02</v>
          </cell>
          <cell r="E232" t="str">
            <v>BOLOGNESI</v>
          </cell>
          <cell r="F232">
            <v>1480</v>
          </cell>
        </row>
        <row r="233">
          <cell r="A233" t="str">
            <v>021503</v>
          </cell>
          <cell r="B233" t="str">
            <v>02</v>
          </cell>
          <cell r="C233" t="str">
            <v>15</v>
          </cell>
          <cell r="D233" t="str">
            <v>03</v>
          </cell>
          <cell r="E233" t="str">
            <v>CONCHUCOS</v>
          </cell>
          <cell r="F233">
            <v>7917</v>
          </cell>
        </row>
        <row r="234">
          <cell r="A234" t="str">
            <v>021504</v>
          </cell>
          <cell r="B234" t="str">
            <v>02</v>
          </cell>
          <cell r="C234" t="str">
            <v>15</v>
          </cell>
          <cell r="D234" t="str">
            <v>04</v>
          </cell>
          <cell r="E234" t="str">
            <v>HUACASCHUQUE</v>
          </cell>
          <cell r="F234">
            <v>735</v>
          </cell>
        </row>
        <row r="235">
          <cell r="A235" t="str">
            <v>021505</v>
          </cell>
          <cell r="B235" t="str">
            <v>02</v>
          </cell>
          <cell r="C235" t="str">
            <v>15</v>
          </cell>
          <cell r="D235" t="str">
            <v>05</v>
          </cell>
          <cell r="E235" t="str">
            <v>HUANDOVAL</v>
          </cell>
          <cell r="F235">
            <v>1207</v>
          </cell>
        </row>
        <row r="236">
          <cell r="A236" t="str">
            <v>021506</v>
          </cell>
          <cell r="B236" t="str">
            <v>02</v>
          </cell>
          <cell r="C236" t="str">
            <v>15</v>
          </cell>
          <cell r="D236" t="str">
            <v>06</v>
          </cell>
          <cell r="E236" t="str">
            <v>LACABAMBA</v>
          </cell>
          <cell r="F236">
            <v>936</v>
          </cell>
        </row>
        <row r="237">
          <cell r="A237" t="str">
            <v>021507</v>
          </cell>
          <cell r="B237" t="str">
            <v>02</v>
          </cell>
          <cell r="C237" t="str">
            <v>15</v>
          </cell>
          <cell r="D237" t="str">
            <v>07</v>
          </cell>
          <cell r="E237" t="str">
            <v>LLAPO</v>
          </cell>
          <cell r="F237">
            <v>662</v>
          </cell>
        </row>
        <row r="238">
          <cell r="A238" t="str">
            <v>021508</v>
          </cell>
          <cell r="B238" t="str">
            <v>02</v>
          </cell>
          <cell r="C238" t="str">
            <v>15</v>
          </cell>
          <cell r="D238" t="str">
            <v>08</v>
          </cell>
          <cell r="E238" t="str">
            <v>PALLASCA</v>
          </cell>
          <cell r="F238">
            <v>2793</v>
          </cell>
        </row>
        <row r="239">
          <cell r="A239" t="str">
            <v>021509</v>
          </cell>
          <cell r="B239" t="str">
            <v>02</v>
          </cell>
          <cell r="C239" t="str">
            <v>15</v>
          </cell>
          <cell r="D239" t="str">
            <v>09</v>
          </cell>
          <cell r="E239" t="str">
            <v>PAMPAS</v>
          </cell>
          <cell r="F239">
            <v>6149</v>
          </cell>
        </row>
        <row r="240">
          <cell r="A240" t="str">
            <v>021510</v>
          </cell>
          <cell r="B240" t="str">
            <v>02</v>
          </cell>
          <cell r="C240" t="str">
            <v>15</v>
          </cell>
          <cell r="D240" t="str">
            <v>10</v>
          </cell>
          <cell r="E240" t="str">
            <v>SANTA ROSA</v>
          </cell>
          <cell r="F240">
            <v>1232</v>
          </cell>
        </row>
        <row r="241">
          <cell r="A241" t="str">
            <v>021511</v>
          </cell>
          <cell r="B241" t="str">
            <v>02</v>
          </cell>
          <cell r="C241" t="str">
            <v>15</v>
          </cell>
          <cell r="D241" t="str">
            <v>11</v>
          </cell>
          <cell r="E241" t="str">
            <v>TAUCA</v>
          </cell>
          <cell r="F241">
            <v>3401</v>
          </cell>
        </row>
        <row r="242">
          <cell r="A242" t="str">
            <v>021600</v>
          </cell>
          <cell r="B242" t="str">
            <v>02</v>
          </cell>
          <cell r="C242" t="str">
            <v>16</v>
          </cell>
          <cell r="D242" t="str">
            <v>00</v>
          </cell>
          <cell r="E242" t="str">
            <v>POMABAMBA</v>
          </cell>
          <cell r="F242">
            <v>29380</v>
          </cell>
        </row>
        <row r="243">
          <cell r="A243" t="str">
            <v>021601</v>
          </cell>
          <cell r="B243" t="str">
            <v>02</v>
          </cell>
          <cell r="C243" t="str">
            <v>16</v>
          </cell>
          <cell r="D243" t="str">
            <v>01</v>
          </cell>
          <cell r="E243" t="str">
            <v>POMABAMBA</v>
          </cell>
          <cell r="F243">
            <v>15565</v>
          </cell>
        </row>
        <row r="244">
          <cell r="A244" t="str">
            <v>021602</v>
          </cell>
          <cell r="B244" t="str">
            <v>02</v>
          </cell>
          <cell r="C244" t="str">
            <v>16</v>
          </cell>
          <cell r="D244" t="str">
            <v>02</v>
          </cell>
          <cell r="E244" t="str">
            <v>HUAYLLAN</v>
          </cell>
          <cell r="F244">
            <v>3845</v>
          </cell>
        </row>
        <row r="245">
          <cell r="A245" t="str">
            <v>021603</v>
          </cell>
          <cell r="B245" t="str">
            <v>02</v>
          </cell>
          <cell r="C245" t="str">
            <v>16</v>
          </cell>
          <cell r="D245" t="str">
            <v>03</v>
          </cell>
          <cell r="E245" t="str">
            <v>PAROBAMBA</v>
          </cell>
          <cell r="F245">
            <v>7375</v>
          </cell>
        </row>
        <row r="246">
          <cell r="A246" t="str">
            <v>021604</v>
          </cell>
          <cell r="B246" t="str">
            <v>02</v>
          </cell>
          <cell r="C246" t="str">
            <v>16</v>
          </cell>
          <cell r="D246" t="str">
            <v>04</v>
          </cell>
          <cell r="E246" t="str">
            <v>QUINUABAMBA</v>
          </cell>
          <cell r="F246">
            <v>2595</v>
          </cell>
        </row>
        <row r="247">
          <cell r="A247" t="str">
            <v>021700</v>
          </cell>
          <cell r="B247" t="str">
            <v>02</v>
          </cell>
          <cell r="C247" t="str">
            <v>17</v>
          </cell>
          <cell r="D247" t="str">
            <v>00</v>
          </cell>
          <cell r="E247" t="str">
            <v>RECUAY</v>
          </cell>
          <cell r="F247">
            <v>18519</v>
          </cell>
        </row>
        <row r="248">
          <cell r="A248" t="str">
            <v>021701</v>
          </cell>
          <cell r="B248" t="str">
            <v>02</v>
          </cell>
          <cell r="C248" t="str">
            <v>17</v>
          </cell>
          <cell r="D248" t="str">
            <v>01</v>
          </cell>
          <cell r="E248" t="str">
            <v>RECUAY</v>
          </cell>
          <cell r="F248">
            <v>5213</v>
          </cell>
        </row>
        <row r="249">
          <cell r="A249" t="str">
            <v>021702</v>
          </cell>
          <cell r="B249" t="str">
            <v>02</v>
          </cell>
          <cell r="C249" t="str">
            <v>17</v>
          </cell>
          <cell r="D249" t="str">
            <v>02</v>
          </cell>
          <cell r="E249" t="str">
            <v>CATAC</v>
          </cell>
          <cell r="F249">
            <v>4849</v>
          </cell>
        </row>
        <row r="250">
          <cell r="A250" t="str">
            <v>021703</v>
          </cell>
          <cell r="B250" t="str">
            <v>02</v>
          </cell>
          <cell r="C250" t="str">
            <v>17</v>
          </cell>
          <cell r="D250" t="str">
            <v>03</v>
          </cell>
          <cell r="E250" t="str">
            <v>COTAPARACO</v>
          </cell>
          <cell r="F250">
            <v>641</v>
          </cell>
        </row>
        <row r="251">
          <cell r="A251" t="str">
            <v>021704</v>
          </cell>
          <cell r="B251" t="str">
            <v>02</v>
          </cell>
          <cell r="C251" t="str">
            <v>17</v>
          </cell>
          <cell r="D251" t="str">
            <v>04</v>
          </cell>
          <cell r="E251" t="str">
            <v>HUAYLLAPAMPA</v>
          </cell>
          <cell r="F251">
            <v>754</v>
          </cell>
        </row>
        <row r="252">
          <cell r="A252" t="str">
            <v>021705</v>
          </cell>
          <cell r="B252" t="str">
            <v>02</v>
          </cell>
          <cell r="C252" t="str">
            <v>17</v>
          </cell>
          <cell r="D252" t="str">
            <v>05</v>
          </cell>
          <cell r="E252" t="str">
            <v>LLACLLIN</v>
          </cell>
          <cell r="F252">
            <v>819</v>
          </cell>
        </row>
        <row r="253">
          <cell r="A253" t="str">
            <v>021706</v>
          </cell>
          <cell r="B253" t="str">
            <v>02</v>
          </cell>
          <cell r="C253" t="str">
            <v>17</v>
          </cell>
          <cell r="D253" t="str">
            <v>06</v>
          </cell>
          <cell r="E253" t="str">
            <v>MARCA</v>
          </cell>
          <cell r="F253">
            <v>1131</v>
          </cell>
        </row>
        <row r="254">
          <cell r="A254" t="str">
            <v>021707</v>
          </cell>
          <cell r="B254" t="str">
            <v>02</v>
          </cell>
          <cell r="C254" t="str">
            <v>17</v>
          </cell>
          <cell r="D254" t="str">
            <v>07</v>
          </cell>
          <cell r="E254" t="str">
            <v>PAMPAS CHICO</v>
          </cell>
          <cell r="F254">
            <v>1111</v>
          </cell>
        </row>
        <row r="255">
          <cell r="A255" t="str">
            <v>021708</v>
          </cell>
          <cell r="B255" t="str">
            <v>02</v>
          </cell>
          <cell r="C255" t="str">
            <v>17</v>
          </cell>
          <cell r="D255" t="str">
            <v>08</v>
          </cell>
          <cell r="E255" t="str">
            <v>PARARIN</v>
          </cell>
          <cell r="F255">
            <v>919</v>
          </cell>
        </row>
        <row r="256">
          <cell r="A256" t="str">
            <v>021709</v>
          </cell>
          <cell r="B256" t="str">
            <v>02</v>
          </cell>
          <cell r="C256" t="str">
            <v>17</v>
          </cell>
          <cell r="D256" t="str">
            <v>09</v>
          </cell>
          <cell r="E256" t="str">
            <v>TAPACOCHA</v>
          </cell>
          <cell r="F256">
            <v>473</v>
          </cell>
        </row>
        <row r="257">
          <cell r="A257" t="str">
            <v>021710</v>
          </cell>
          <cell r="B257" t="str">
            <v>02</v>
          </cell>
          <cell r="C257" t="str">
            <v>17</v>
          </cell>
          <cell r="D257" t="str">
            <v>10</v>
          </cell>
          <cell r="E257" t="str">
            <v>TICAPAMPA</v>
          </cell>
          <cell r="F257">
            <v>2609</v>
          </cell>
        </row>
        <row r="258">
          <cell r="A258" t="str">
            <v>021800</v>
          </cell>
          <cell r="B258" t="str">
            <v>02</v>
          </cell>
          <cell r="C258" t="str">
            <v>18</v>
          </cell>
          <cell r="D258" t="str">
            <v>00</v>
          </cell>
          <cell r="E258" t="str">
            <v>SANTA</v>
          </cell>
          <cell r="F258">
            <v>411373</v>
          </cell>
        </row>
        <row r="259">
          <cell r="A259" t="str">
            <v>021801</v>
          </cell>
          <cell r="B259" t="str">
            <v>02</v>
          </cell>
          <cell r="C259" t="str">
            <v>18</v>
          </cell>
          <cell r="D259" t="str">
            <v>01</v>
          </cell>
          <cell r="E259" t="str">
            <v>CHIMBOTE</v>
          </cell>
          <cell r="F259">
            <v>223621</v>
          </cell>
        </row>
        <row r="260">
          <cell r="A260" t="str">
            <v>021802</v>
          </cell>
          <cell r="B260" t="str">
            <v>02</v>
          </cell>
          <cell r="C260" t="str">
            <v>18</v>
          </cell>
          <cell r="D260" t="str">
            <v>02</v>
          </cell>
          <cell r="E260" t="str">
            <v>CACERES DEL PERU</v>
          </cell>
          <cell r="F260">
            <v>5065</v>
          </cell>
        </row>
        <row r="261">
          <cell r="A261" t="str">
            <v>021803</v>
          </cell>
          <cell r="B261" t="str">
            <v>02</v>
          </cell>
          <cell r="C261" t="str">
            <v>18</v>
          </cell>
          <cell r="D261" t="str">
            <v>03</v>
          </cell>
          <cell r="E261" t="str">
            <v>COISHCO</v>
          </cell>
          <cell r="F261">
            <v>15779</v>
          </cell>
        </row>
        <row r="262">
          <cell r="A262" t="str">
            <v>021804</v>
          </cell>
          <cell r="B262" t="str">
            <v>02</v>
          </cell>
          <cell r="C262" t="str">
            <v>18</v>
          </cell>
          <cell r="D262" t="str">
            <v>04</v>
          </cell>
          <cell r="E262" t="str">
            <v>MACATE</v>
          </cell>
          <cell r="F262">
            <v>4688</v>
          </cell>
        </row>
        <row r="263">
          <cell r="A263" t="str">
            <v>021805</v>
          </cell>
          <cell r="B263" t="str">
            <v>02</v>
          </cell>
          <cell r="C263" t="str">
            <v>18</v>
          </cell>
          <cell r="D263" t="str">
            <v>05</v>
          </cell>
          <cell r="E263" t="str">
            <v>MORO</v>
          </cell>
          <cell r="F263">
            <v>7749</v>
          </cell>
        </row>
        <row r="264">
          <cell r="A264" t="str">
            <v>021806</v>
          </cell>
          <cell r="B264" t="str">
            <v>02</v>
          </cell>
          <cell r="C264" t="str">
            <v>18</v>
          </cell>
          <cell r="D264" t="str">
            <v>06</v>
          </cell>
          <cell r="E264" t="str">
            <v>NEPEÑA</v>
          </cell>
          <cell r="F264">
            <v>12545</v>
          </cell>
        </row>
        <row r="265">
          <cell r="A265" t="str">
            <v>021807</v>
          </cell>
          <cell r="B265" t="str">
            <v>02</v>
          </cell>
          <cell r="C265" t="str">
            <v>18</v>
          </cell>
          <cell r="D265" t="str">
            <v>07</v>
          </cell>
          <cell r="E265" t="str">
            <v>SAMANCO</v>
          </cell>
          <cell r="F265">
            <v>4277</v>
          </cell>
        </row>
        <row r="266">
          <cell r="A266" t="str">
            <v>021808</v>
          </cell>
          <cell r="B266" t="str">
            <v>02</v>
          </cell>
          <cell r="C266" t="str">
            <v>18</v>
          </cell>
          <cell r="D266" t="str">
            <v>08</v>
          </cell>
          <cell r="E266" t="str">
            <v>SANTA</v>
          </cell>
          <cell r="F266">
            <v>18513</v>
          </cell>
        </row>
        <row r="267">
          <cell r="A267" t="str">
            <v>021809</v>
          </cell>
          <cell r="B267" t="str">
            <v>02</v>
          </cell>
          <cell r="C267" t="str">
            <v>18</v>
          </cell>
          <cell r="D267" t="str">
            <v>09</v>
          </cell>
          <cell r="E267" t="str">
            <v>NUEVO CHIMBOTE</v>
          </cell>
          <cell r="F267">
            <v>119136</v>
          </cell>
        </row>
        <row r="268">
          <cell r="A268" t="str">
            <v>021900</v>
          </cell>
          <cell r="B268" t="str">
            <v>02</v>
          </cell>
          <cell r="C268" t="str">
            <v>19</v>
          </cell>
          <cell r="D268" t="str">
            <v>00</v>
          </cell>
          <cell r="E268" t="str">
            <v>SIHUAS</v>
          </cell>
          <cell r="F268">
            <v>31635</v>
          </cell>
        </row>
        <row r="269">
          <cell r="A269" t="str">
            <v>021901</v>
          </cell>
          <cell r="B269" t="str">
            <v>02</v>
          </cell>
          <cell r="C269" t="str">
            <v>19</v>
          </cell>
          <cell r="D269" t="str">
            <v>01</v>
          </cell>
          <cell r="E269" t="str">
            <v>SIHUAS</v>
          </cell>
          <cell r="F269">
            <v>5278</v>
          </cell>
        </row>
        <row r="270">
          <cell r="A270" t="str">
            <v>021902</v>
          </cell>
          <cell r="B270" t="str">
            <v>02</v>
          </cell>
          <cell r="C270" t="str">
            <v>19</v>
          </cell>
          <cell r="D270" t="str">
            <v>02</v>
          </cell>
          <cell r="E270" t="str">
            <v>ACOBAMBA</v>
          </cell>
          <cell r="F270">
            <v>1831</v>
          </cell>
        </row>
        <row r="271">
          <cell r="A271" t="str">
            <v>021903</v>
          </cell>
          <cell r="B271" t="str">
            <v>02</v>
          </cell>
          <cell r="C271" t="str">
            <v>19</v>
          </cell>
          <cell r="D271" t="str">
            <v>03</v>
          </cell>
          <cell r="E271" t="str">
            <v>ALFONSO UGARTE</v>
          </cell>
          <cell r="F271">
            <v>905</v>
          </cell>
        </row>
        <row r="272">
          <cell r="A272" t="str">
            <v>021904</v>
          </cell>
          <cell r="B272" t="str">
            <v>02</v>
          </cell>
          <cell r="C272" t="str">
            <v>19</v>
          </cell>
          <cell r="D272" t="str">
            <v>04</v>
          </cell>
          <cell r="E272" t="str">
            <v>CASHAPAMPA</v>
          </cell>
          <cell r="F272">
            <v>3082</v>
          </cell>
        </row>
        <row r="273">
          <cell r="A273" t="str">
            <v>021905</v>
          </cell>
          <cell r="B273" t="str">
            <v>02</v>
          </cell>
          <cell r="C273" t="str">
            <v>19</v>
          </cell>
          <cell r="D273" t="str">
            <v>05</v>
          </cell>
          <cell r="E273" t="str">
            <v>CHINGALPO</v>
          </cell>
          <cell r="F273">
            <v>1138</v>
          </cell>
        </row>
        <row r="274">
          <cell r="A274" t="str">
            <v>021906</v>
          </cell>
          <cell r="B274" t="str">
            <v>02</v>
          </cell>
          <cell r="C274" t="str">
            <v>19</v>
          </cell>
          <cell r="D274" t="str">
            <v>06</v>
          </cell>
          <cell r="E274" t="str">
            <v>HUAYLLABAMBA</v>
          </cell>
          <cell r="F274">
            <v>4753</v>
          </cell>
        </row>
        <row r="275">
          <cell r="A275" t="str">
            <v>021907</v>
          </cell>
          <cell r="B275" t="str">
            <v>02</v>
          </cell>
          <cell r="C275" t="str">
            <v>19</v>
          </cell>
          <cell r="D275" t="str">
            <v>07</v>
          </cell>
          <cell r="E275" t="str">
            <v>QUICHES</v>
          </cell>
          <cell r="F275">
            <v>2904</v>
          </cell>
        </row>
        <row r="276">
          <cell r="A276" t="str">
            <v>021908</v>
          </cell>
          <cell r="B276" t="str">
            <v>02</v>
          </cell>
          <cell r="C276" t="str">
            <v>19</v>
          </cell>
          <cell r="D276" t="str">
            <v>08</v>
          </cell>
          <cell r="E276" t="str">
            <v>RAGASH</v>
          </cell>
          <cell r="F276">
            <v>2775</v>
          </cell>
        </row>
        <row r="277">
          <cell r="A277" t="str">
            <v>021909</v>
          </cell>
          <cell r="B277" t="str">
            <v>02</v>
          </cell>
          <cell r="C277" t="str">
            <v>19</v>
          </cell>
          <cell r="D277" t="str">
            <v>09</v>
          </cell>
          <cell r="E277" t="str">
            <v>SAN JUAN</v>
          </cell>
          <cell r="F277">
            <v>6874</v>
          </cell>
        </row>
        <row r="278">
          <cell r="A278" t="str">
            <v>021910</v>
          </cell>
          <cell r="B278" t="str">
            <v>02</v>
          </cell>
          <cell r="C278" t="str">
            <v>19</v>
          </cell>
          <cell r="D278" t="str">
            <v>10</v>
          </cell>
          <cell r="E278" t="str">
            <v>SICSIBAMBA</v>
          </cell>
          <cell r="F278">
            <v>2095</v>
          </cell>
        </row>
        <row r="279">
          <cell r="A279" t="str">
            <v>022000</v>
          </cell>
          <cell r="B279" t="str">
            <v>02</v>
          </cell>
          <cell r="C279" t="str">
            <v>20</v>
          </cell>
          <cell r="D279" t="str">
            <v>00</v>
          </cell>
          <cell r="E279" t="str">
            <v>YUNGAY</v>
          </cell>
          <cell r="F279">
            <v>56932</v>
          </cell>
        </row>
        <row r="280">
          <cell r="A280" t="str">
            <v>022001</v>
          </cell>
          <cell r="B280" t="str">
            <v>02</v>
          </cell>
          <cell r="C280" t="str">
            <v>20</v>
          </cell>
          <cell r="D280" t="str">
            <v>01</v>
          </cell>
          <cell r="E280" t="str">
            <v>YUNGAY</v>
          </cell>
          <cell r="F280">
            <v>19991</v>
          </cell>
        </row>
        <row r="281">
          <cell r="A281" t="str">
            <v>022002</v>
          </cell>
          <cell r="B281" t="str">
            <v>02</v>
          </cell>
          <cell r="C281" t="str">
            <v>20</v>
          </cell>
          <cell r="D281" t="str">
            <v>02</v>
          </cell>
          <cell r="E281" t="str">
            <v>CASCAPARA</v>
          </cell>
          <cell r="F281">
            <v>1951</v>
          </cell>
        </row>
        <row r="282">
          <cell r="A282" t="str">
            <v>022003</v>
          </cell>
          <cell r="B282" t="str">
            <v>02</v>
          </cell>
          <cell r="C282" t="str">
            <v>20</v>
          </cell>
          <cell r="D282" t="str">
            <v>03</v>
          </cell>
          <cell r="E282" t="str">
            <v>MANCOS</v>
          </cell>
          <cell r="F282">
            <v>7429</v>
          </cell>
        </row>
        <row r="283">
          <cell r="A283" t="str">
            <v>022004</v>
          </cell>
          <cell r="B283" t="str">
            <v>02</v>
          </cell>
          <cell r="C283" t="str">
            <v>20</v>
          </cell>
          <cell r="D283" t="str">
            <v>04</v>
          </cell>
          <cell r="E283" t="str">
            <v>MATACOTO</v>
          </cell>
          <cell r="F283">
            <v>1557</v>
          </cell>
        </row>
        <row r="284">
          <cell r="A284" t="str">
            <v>022005</v>
          </cell>
          <cell r="B284" t="str">
            <v>02</v>
          </cell>
          <cell r="C284" t="str">
            <v>20</v>
          </cell>
          <cell r="D284" t="str">
            <v>05</v>
          </cell>
          <cell r="E284" t="str">
            <v>QUILLO</v>
          </cell>
          <cell r="F284">
            <v>12791</v>
          </cell>
        </row>
        <row r="285">
          <cell r="A285" t="str">
            <v>022006</v>
          </cell>
          <cell r="B285" t="str">
            <v>02</v>
          </cell>
          <cell r="C285" t="str">
            <v>20</v>
          </cell>
          <cell r="D285" t="str">
            <v>06</v>
          </cell>
          <cell r="E285" t="str">
            <v>RANRAHIRCA</v>
          </cell>
          <cell r="F285">
            <v>3424</v>
          </cell>
        </row>
        <row r="286">
          <cell r="A286" t="str">
            <v>022007</v>
          </cell>
          <cell r="B286" t="str">
            <v>02</v>
          </cell>
          <cell r="C286" t="str">
            <v>20</v>
          </cell>
          <cell r="D286" t="str">
            <v>07</v>
          </cell>
          <cell r="E286" t="str">
            <v>SHUPLUY</v>
          </cell>
          <cell r="F286">
            <v>2473</v>
          </cell>
        </row>
        <row r="287">
          <cell r="A287" t="str">
            <v>022008</v>
          </cell>
          <cell r="B287" t="str">
            <v>02</v>
          </cell>
          <cell r="C287" t="str">
            <v>20</v>
          </cell>
          <cell r="D287" t="str">
            <v>08</v>
          </cell>
          <cell r="E287" t="str">
            <v>YANAMA</v>
          </cell>
          <cell r="F287">
            <v>7316</v>
          </cell>
        </row>
        <row r="288">
          <cell r="A288" t="str">
            <v>030000</v>
          </cell>
          <cell r="B288" t="str">
            <v>03</v>
          </cell>
          <cell r="C288" t="str">
            <v>00</v>
          </cell>
          <cell r="D288" t="str">
            <v>00</v>
          </cell>
          <cell r="E288" t="str">
            <v>APURIMAC</v>
          </cell>
          <cell r="F288">
            <v>438453</v>
          </cell>
        </row>
        <row r="289">
          <cell r="A289" t="str">
            <v>030100</v>
          </cell>
          <cell r="B289" t="str">
            <v>03</v>
          </cell>
          <cell r="C289" t="str">
            <v>01</v>
          </cell>
          <cell r="D289" t="str">
            <v>00</v>
          </cell>
          <cell r="E289" t="str">
            <v>ABANCAY</v>
          </cell>
          <cell r="F289">
            <v>105894</v>
          </cell>
        </row>
        <row r="290">
          <cell r="A290" t="str">
            <v>030101</v>
          </cell>
          <cell r="B290" t="str">
            <v>03</v>
          </cell>
          <cell r="C290" t="str">
            <v>01</v>
          </cell>
          <cell r="D290" t="str">
            <v>01</v>
          </cell>
          <cell r="E290" t="str">
            <v>ABANCAY</v>
          </cell>
          <cell r="F290">
            <v>56338</v>
          </cell>
        </row>
        <row r="291">
          <cell r="A291" t="str">
            <v>030102</v>
          </cell>
          <cell r="B291" t="str">
            <v>03</v>
          </cell>
          <cell r="C291" t="str">
            <v>01</v>
          </cell>
          <cell r="D291" t="str">
            <v>02</v>
          </cell>
          <cell r="E291" t="str">
            <v>CHACOCHE</v>
          </cell>
          <cell r="F291">
            <v>1414</v>
          </cell>
        </row>
        <row r="292">
          <cell r="A292" t="str">
            <v>030103</v>
          </cell>
          <cell r="B292" t="str">
            <v>03</v>
          </cell>
          <cell r="C292" t="str">
            <v>01</v>
          </cell>
          <cell r="D292" t="str">
            <v>03</v>
          </cell>
          <cell r="E292" t="str">
            <v>CIRCA</v>
          </cell>
          <cell r="F292">
            <v>3227</v>
          </cell>
        </row>
        <row r="293">
          <cell r="A293" t="str">
            <v>030104</v>
          </cell>
          <cell r="B293" t="str">
            <v>03</v>
          </cell>
          <cell r="C293" t="str">
            <v>01</v>
          </cell>
          <cell r="D293" t="str">
            <v>04</v>
          </cell>
          <cell r="E293" t="str">
            <v>CURAHUASI</v>
          </cell>
          <cell r="F293">
            <v>19538</v>
          </cell>
        </row>
        <row r="294">
          <cell r="A294" t="str">
            <v>030105</v>
          </cell>
          <cell r="B294" t="str">
            <v>03</v>
          </cell>
          <cell r="C294" t="str">
            <v>01</v>
          </cell>
          <cell r="D294" t="str">
            <v>05</v>
          </cell>
          <cell r="E294" t="str">
            <v>HUANIPACA</v>
          </cell>
          <cell r="F294">
            <v>5481</v>
          </cell>
        </row>
        <row r="295">
          <cell r="A295" t="str">
            <v>030106</v>
          </cell>
          <cell r="B295" t="str">
            <v>03</v>
          </cell>
          <cell r="C295" t="str">
            <v>01</v>
          </cell>
          <cell r="D295" t="str">
            <v>06</v>
          </cell>
          <cell r="E295" t="str">
            <v>LAMBRAMA</v>
          </cell>
          <cell r="F295">
            <v>3496</v>
          </cell>
        </row>
        <row r="296">
          <cell r="A296" t="str">
            <v>030107</v>
          </cell>
          <cell r="B296" t="str">
            <v>03</v>
          </cell>
          <cell r="C296" t="str">
            <v>01</v>
          </cell>
          <cell r="D296" t="str">
            <v>07</v>
          </cell>
          <cell r="E296" t="str">
            <v>PICHIRHUA</v>
          </cell>
          <cell r="F296">
            <v>4610</v>
          </cell>
        </row>
        <row r="297">
          <cell r="A297" t="str">
            <v>030108</v>
          </cell>
          <cell r="B297" t="str">
            <v>03</v>
          </cell>
          <cell r="C297" t="str">
            <v>01</v>
          </cell>
          <cell r="D297" t="str">
            <v>08</v>
          </cell>
          <cell r="E297" t="str">
            <v>SAN PEDRO DE CACHORA</v>
          </cell>
          <cell r="F297">
            <v>3910</v>
          </cell>
        </row>
        <row r="298">
          <cell r="A298" t="str">
            <v>030109</v>
          </cell>
          <cell r="B298" t="str">
            <v>03</v>
          </cell>
          <cell r="C298" t="str">
            <v>01</v>
          </cell>
          <cell r="D298" t="str">
            <v>09</v>
          </cell>
          <cell r="E298" t="str">
            <v>TAMBURCO</v>
          </cell>
          <cell r="F298">
            <v>7880</v>
          </cell>
        </row>
        <row r="299">
          <cell r="A299" t="str">
            <v>030200</v>
          </cell>
          <cell r="B299" t="str">
            <v>03</v>
          </cell>
          <cell r="C299" t="str">
            <v>02</v>
          </cell>
          <cell r="D299" t="str">
            <v>00</v>
          </cell>
          <cell r="E299" t="str">
            <v>ANDAHUAYLAS</v>
          </cell>
          <cell r="F299">
            <v>153799</v>
          </cell>
        </row>
        <row r="300">
          <cell r="A300" t="str">
            <v>030201</v>
          </cell>
          <cell r="B300" t="str">
            <v>03</v>
          </cell>
          <cell r="C300" t="str">
            <v>02</v>
          </cell>
          <cell r="D300" t="str">
            <v>01</v>
          </cell>
          <cell r="E300" t="str">
            <v>ANDAHUAYLAS</v>
          </cell>
          <cell r="F300">
            <v>36644</v>
          </cell>
        </row>
        <row r="301">
          <cell r="A301" t="str">
            <v>030202</v>
          </cell>
          <cell r="B301" t="str">
            <v>03</v>
          </cell>
          <cell r="C301" t="str">
            <v>02</v>
          </cell>
          <cell r="D301" t="str">
            <v>02</v>
          </cell>
          <cell r="E301" t="str">
            <v>ANDARAPA</v>
          </cell>
          <cell r="F301">
            <v>8045</v>
          </cell>
        </row>
        <row r="302">
          <cell r="A302" t="str">
            <v>030203</v>
          </cell>
          <cell r="B302" t="str">
            <v>03</v>
          </cell>
          <cell r="C302" t="str">
            <v>02</v>
          </cell>
          <cell r="D302" t="str">
            <v>03</v>
          </cell>
          <cell r="E302" t="str">
            <v>CHIARA</v>
          </cell>
          <cell r="F302">
            <v>1686</v>
          </cell>
        </row>
        <row r="303">
          <cell r="A303" t="str">
            <v>030204</v>
          </cell>
          <cell r="B303" t="str">
            <v>03</v>
          </cell>
          <cell r="C303" t="str">
            <v>02</v>
          </cell>
          <cell r="D303" t="str">
            <v>04</v>
          </cell>
          <cell r="E303" t="str">
            <v>HUANCARAMA</v>
          </cell>
          <cell r="F303">
            <v>8086</v>
          </cell>
        </row>
        <row r="304">
          <cell r="A304" t="str">
            <v>030205</v>
          </cell>
          <cell r="B304" t="str">
            <v>03</v>
          </cell>
          <cell r="C304" t="str">
            <v>02</v>
          </cell>
          <cell r="D304" t="str">
            <v>05</v>
          </cell>
          <cell r="E304" t="str">
            <v>HUANCARAY</v>
          </cell>
          <cell r="F304">
            <v>4950</v>
          </cell>
        </row>
        <row r="305">
          <cell r="A305" t="str">
            <v>030206</v>
          </cell>
          <cell r="B305" t="str">
            <v>03</v>
          </cell>
          <cell r="C305" t="str">
            <v>02</v>
          </cell>
          <cell r="D305" t="str">
            <v>06</v>
          </cell>
          <cell r="E305" t="str">
            <v>HUAYANA</v>
          </cell>
          <cell r="F305">
            <v>1376</v>
          </cell>
        </row>
        <row r="306">
          <cell r="A306" t="str">
            <v>030207</v>
          </cell>
          <cell r="B306" t="str">
            <v>03</v>
          </cell>
          <cell r="C306" t="str">
            <v>02</v>
          </cell>
          <cell r="D306" t="str">
            <v>07</v>
          </cell>
          <cell r="E306" t="str">
            <v>KISHUARA</v>
          </cell>
          <cell r="F306">
            <v>8255</v>
          </cell>
        </row>
        <row r="307">
          <cell r="A307" t="str">
            <v>030208</v>
          </cell>
          <cell r="B307" t="str">
            <v>03</v>
          </cell>
          <cell r="C307" t="str">
            <v>02</v>
          </cell>
          <cell r="D307" t="str">
            <v>08</v>
          </cell>
          <cell r="E307" t="str">
            <v>PACOBAMBA</v>
          </cell>
          <cell r="F307">
            <v>6119</v>
          </cell>
        </row>
        <row r="308">
          <cell r="A308" t="str">
            <v>030209</v>
          </cell>
          <cell r="B308" t="str">
            <v>03</v>
          </cell>
          <cell r="C308" t="str">
            <v>02</v>
          </cell>
          <cell r="D308" t="str">
            <v>09</v>
          </cell>
          <cell r="E308" t="str">
            <v>PACUCHA</v>
          </cell>
          <cell r="F308">
            <v>10160</v>
          </cell>
        </row>
        <row r="309">
          <cell r="A309" t="str">
            <v>030210</v>
          </cell>
          <cell r="B309" t="str">
            <v>03</v>
          </cell>
          <cell r="C309" t="str">
            <v>02</v>
          </cell>
          <cell r="D309" t="str">
            <v>10</v>
          </cell>
          <cell r="E309" t="str">
            <v>PAMPACHIRI</v>
          </cell>
          <cell r="F309">
            <v>3155</v>
          </cell>
        </row>
        <row r="310">
          <cell r="A310" t="str">
            <v>030211</v>
          </cell>
          <cell r="B310" t="str">
            <v>03</v>
          </cell>
          <cell r="C310" t="str">
            <v>02</v>
          </cell>
          <cell r="D310" t="str">
            <v>11</v>
          </cell>
          <cell r="E310" t="str">
            <v>POMACOCHA</v>
          </cell>
          <cell r="F310">
            <v>1193</v>
          </cell>
        </row>
        <row r="311">
          <cell r="A311" t="str">
            <v>030212</v>
          </cell>
          <cell r="B311" t="str">
            <v>03</v>
          </cell>
          <cell r="C311" t="str">
            <v>02</v>
          </cell>
          <cell r="D311" t="str">
            <v>12</v>
          </cell>
          <cell r="E311" t="str">
            <v>SAN ANTONIO DE CACHI</v>
          </cell>
          <cell r="F311">
            <v>3648</v>
          </cell>
        </row>
        <row r="312">
          <cell r="A312" t="str">
            <v>030213</v>
          </cell>
          <cell r="B312" t="str">
            <v>03</v>
          </cell>
          <cell r="C312" t="str">
            <v>02</v>
          </cell>
          <cell r="D312" t="str">
            <v>13</v>
          </cell>
          <cell r="E312" t="str">
            <v>SAN JERONIMO</v>
          </cell>
          <cell r="F312">
            <v>18507</v>
          </cell>
        </row>
        <row r="313">
          <cell r="A313" t="str">
            <v>030214</v>
          </cell>
          <cell r="B313" t="str">
            <v>03</v>
          </cell>
          <cell r="C313" t="str">
            <v>02</v>
          </cell>
          <cell r="D313" t="str">
            <v>14</v>
          </cell>
          <cell r="E313" t="str">
            <v>SAN MIGUEL DE CHACCRAMPA</v>
          </cell>
          <cell r="F313">
            <v>2486</v>
          </cell>
        </row>
        <row r="314">
          <cell r="A314" t="str">
            <v>030215</v>
          </cell>
          <cell r="B314" t="str">
            <v>03</v>
          </cell>
          <cell r="C314" t="str">
            <v>02</v>
          </cell>
          <cell r="D314" t="str">
            <v>15</v>
          </cell>
          <cell r="E314" t="str">
            <v>SANTA MARIA DE CHICMO</v>
          </cell>
          <cell r="F314">
            <v>11084</v>
          </cell>
        </row>
        <row r="315">
          <cell r="A315" t="str">
            <v>030216</v>
          </cell>
          <cell r="B315" t="str">
            <v>03</v>
          </cell>
          <cell r="C315" t="str">
            <v>02</v>
          </cell>
          <cell r="D315" t="str">
            <v>16</v>
          </cell>
          <cell r="E315" t="str">
            <v>TALAVERA</v>
          </cell>
          <cell r="F315">
            <v>18509</v>
          </cell>
        </row>
        <row r="316">
          <cell r="A316" t="str">
            <v>030217</v>
          </cell>
          <cell r="B316" t="str">
            <v>03</v>
          </cell>
          <cell r="C316" t="str">
            <v>02</v>
          </cell>
          <cell r="D316" t="str">
            <v>17</v>
          </cell>
          <cell r="E316" t="str">
            <v>TUMAY HUARACA</v>
          </cell>
          <cell r="F316">
            <v>1947</v>
          </cell>
        </row>
        <row r="317">
          <cell r="A317" t="str">
            <v>030218</v>
          </cell>
          <cell r="B317" t="str">
            <v>03</v>
          </cell>
          <cell r="C317" t="str">
            <v>02</v>
          </cell>
          <cell r="D317" t="str">
            <v>18</v>
          </cell>
          <cell r="E317" t="str">
            <v>TURPO</v>
          </cell>
          <cell r="F317">
            <v>4663</v>
          </cell>
        </row>
        <row r="318">
          <cell r="A318" t="str">
            <v>030219</v>
          </cell>
          <cell r="B318" t="str">
            <v>03</v>
          </cell>
          <cell r="C318" t="str">
            <v>02</v>
          </cell>
          <cell r="D318" t="str">
            <v>19</v>
          </cell>
          <cell r="E318" t="str">
            <v>KAQUIABAMBA</v>
          </cell>
          <cell r="F318">
            <v>3286</v>
          </cell>
        </row>
        <row r="319">
          <cell r="A319" t="str">
            <v>030300</v>
          </cell>
          <cell r="B319" t="str">
            <v>03</v>
          </cell>
          <cell r="C319" t="str">
            <v>03</v>
          </cell>
          <cell r="D319" t="str">
            <v>00</v>
          </cell>
          <cell r="E319" t="str">
            <v>ANTABAMBA</v>
          </cell>
          <cell r="F319">
            <v>13627</v>
          </cell>
        </row>
        <row r="320">
          <cell r="A320" t="str">
            <v>030301</v>
          </cell>
          <cell r="B320" t="str">
            <v>03</v>
          </cell>
          <cell r="C320" t="str">
            <v>03</v>
          </cell>
          <cell r="D320" t="str">
            <v>01</v>
          </cell>
          <cell r="E320" t="str">
            <v>ANTABAMBA</v>
          </cell>
          <cell r="F320">
            <v>3379</v>
          </cell>
        </row>
        <row r="321">
          <cell r="A321" t="str">
            <v>030302</v>
          </cell>
          <cell r="B321" t="str">
            <v>03</v>
          </cell>
          <cell r="C321" t="str">
            <v>03</v>
          </cell>
          <cell r="D321" t="str">
            <v>02</v>
          </cell>
          <cell r="E321" t="str">
            <v>EL ORO</v>
          </cell>
          <cell r="F321">
            <v>516</v>
          </cell>
        </row>
        <row r="322">
          <cell r="A322" t="str">
            <v>030303</v>
          </cell>
          <cell r="B322" t="str">
            <v>03</v>
          </cell>
          <cell r="C322" t="str">
            <v>03</v>
          </cell>
          <cell r="D322" t="str">
            <v>03</v>
          </cell>
          <cell r="E322" t="str">
            <v>HUAQUIRCA</v>
          </cell>
          <cell r="F322">
            <v>1445</v>
          </cell>
        </row>
        <row r="323">
          <cell r="A323" t="str">
            <v>030304</v>
          </cell>
          <cell r="B323" t="str">
            <v>03</v>
          </cell>
          <cell r="C323" t="str">
            <v>03</v>
          </cell>
          <cell r="D323" t="str">
            <v>04</v>
          </cell>
          <cell r="E323" t="str">
            <v>JUAN ESPINOZA MEDRANO</v>
          </cell>
          <cell r="F323">
            <v>2377</v>
          </cell>
        </row>
        <row r="324">
          <cell r="A324" t="str">
            <v>030305</v>
          </cell>
          <cell r="B324" t="str">
            <v>03</v>
          </cell>
          <cell r="C324" t="str">
            <v>03</v>
          </cell>
          <cell r="D324" t="str">
            <v>05</v>
          </cell>
          <cell r="E324" t="str">
            <v>OROPESA</v>
          </cell>
          <cell r="F324">
            <v>3044</v>
          </cell>
        </row>
        <row r="325">
          <cell r="A325" t="str">
            <v>030306</v>
          </cell>
          <cell r="B325" t="str">
            <v>03</v>
          </cell>
          <cell r="C325" t="str">
            <v>03</v>
          </cell>
          <cell r="D325" t="str">
            <v>06</v>
          </cell>
          <cell r="E325" t="str">
            <v>PACHACONAS</v>
          </cell>
          <cell r="F325">
            <v>1121</v>
          </cell>
        </row>
        <row r="326">
          <cell r="A326" t="str">
            <v>030307</v>
          </cell>
          <cell r="B326" t="str">
            <v>03</v>
          </cell>
          <cell r="C326" t="str">
            <v>03</v>
          </cell>
          <cell r="D326" t="str">
            <v>07</v>
          </cell>
          <cell r="E326" t="str">
            <v>SABAINO</v>
          </cell>
          <cell r="F326">
            <v>1745</v>
          </cell>
        </row>
        <row r="327">
          <cell r="A327" t="str">
            <v>030400</v>
          </cell>
          <cell r="B327" t="str">
            <v>03</v>
          </cell>
          <cell r="C327" t="str">
            <v>04</v>
          </cell>
          <cell r="D327" t="str">
            <v>00</v>
          </cell>
          <cell r="E327" t="str">
            <v>AYMARAES</v>
          </cell>
          <cell r="F327">
            <v>34155</v>
          </cell>
        </row>
        <row r="328">
          <cell r="A328" t="str">
            <v>030401</v>
          </cell>
          <cell r="B328" t="str">
            <v>03</v>
          </cell>
          <cell r="C328" t="str">
            <v>04</v>
          </cell>
          <cell r="D328" t="str">
            <v>01</v>
          </cell>
          <cell r="E328" t="str">
            <v>CHALHUANCA</v>
          </cell>
          <cell r="F328">
            <v>4834</v>
          </cell>
        </row>
        <row r="329">
          <cell r="A329" t="str">
            <v>030402</v>
          </cell>
          <cell r="B329" t="str">
            <v>03</v>
          </cell>
          <cell r="C329" t="str">
            <v>04</v>
          </cell>
          <cell r="D329" t="str">
            <v>02</v>
          </cell>
          <cell r="E329" t="str">
            <v>CAPAYA</v>
          </cell>
          <cell r="F329">
            <v>809</v>
          </cell>
        </row>
        <row r="330">
          <cell r="A330" t="str">
            <v>030403</v>
          </cell>
          <cell r="B330" t="str">
            <v>03</v>
          </cell>
          <cell r="C330" t="str">
            <v>04</v>
          </cell>
          <cell r="D330" t="str">
            <v>03</v>
          </cell>
          <cell r="E330" t="str">
            <v>CARAYBAMBA</v>
          </cell>
          <cell r="F330">
            <v>1367</v>
          </cell>
        </row>
        <row r="331">
          <cell r="A331" t="str">
            <v>030404</v>
          </cell>
          <cell r="B331" t="str">
            <v>03</v>
          </cell>
          <cell r="C331" t="str">
            <v>04</v>
          </cell>
          <cell r="D331" t="str">
            <v>04</v>
          </cell>
          <cell r="E331" t="str">
            <v>CHAPIMARCA</v>
          </cell>
          <cell r="F331">
            <v>2603</v>
          </cell>
        </row>
        <row r="332">
          <cell r="A332" t="str">
            <v>030405</v>
          </cell>
          <cell r="B332" t="str">
            <v>03</v>
          </cell>
          <cell r="C332" t="str">
            <v>04</v>
          </cell>
          <cell r="D332" t="str">
            <v>05</v>
          </cell>
          <cell r="E332" t="str">
            <v>COLCABAMBA</v>
          </cell>
          <cell r="F332">
            <v>855</v>
          </cell>
        </row>
        <row r="333">
          <cell r="A333" t="str">
            <v>030406</v>
          </cell>
          <cell r="B333" t="str">
            <v>03</v>
          </cell>
          <cell r="C333" t="str">
            <v>04</v>
          </cell>
          <cell r="D333" t="str">
            <v>06</v>
          </cell>
          <cell r="E333" t="str">
            <v>COTARUSE</v>
          </cell>
          <cell r="F333">
            <v>3816</v>
          </cell>
        </row>
        <row r="334">
          <cell r="A334" t="str">
            <v>030407</v>
          </cell>
          <cell r="B334" t="str">
            <v>03</v>
          </cell>
          <cell r="C334" t="str">
            <v>04</v>
          </cell>
          <cell r="D334" t="str">
            <v>07</v>
          </cell>
          <cell r="E334" t="str">
            <v>HUAYLLO</v>
          </cell>
          <cell r="F334">
            <v>767</v>
          </cell>
        </row>
        <row r="335">
          <cell r="A335" t="str">
            <v>030408</v>
          </cell>
          <cell r="B335" t="str">
            <v>03</v>
          </cell>
          <cell r="C335" t="str">
            <v>04</v>
          </cell>
          <cell r="D335" t="str">
            <v>08</v>
          </cell>
          <cell r="E335" t="str">
            <v>JUSTO APU SAHUARAURA</v>
          </cell>
          <cell r="F335">
            <v>1126</v>
          </cell>
        </row>
        <row r="336">
          <cell r="A336" t="str">
            <v>030409</v>
          </cell>
          <cell r="B336" t="str">
            <v>03</v>
          </cell>
          <cell r="C336" t="str">
            <v>04</v>
          </cell>
          <cell r="D336" t="str">
            <v>09</v>
          </cell>
          <cell r="E336" t="str">
            <v>LUCRE</v>
          </cell>
          <cell r="F336">
            <v>2490</v>
          </cell>
        </row>
        <row r="337">
          <cell r="A337" t="str">
            <v>030410</v>
          </cell>
          <cell r="B337" t="str">
            <v>03</v>
          </cell>
          <cell r="C337" t="str">
            <v>04</v>
          </cell>
          <cell r="D337" t="str">
            <v>10</v>
          </cell>
          <cell r="E337" t="str">
            <v>POCOHUANCA</v>
          </cell>
          <cell r="F337">
            <v>1310</v>
          </cell>
        </row>
        <row r="338">
          <cell r="A338" t="str">
            <v>030411</v>
          </cell>
          <cell r="B338" t="str">
            <v>03</v>
          </cell>
          <cell r="C338" t="str">
            <v>04</v>
          </cell>
          <cell r="D338" t="str">
            <v>11</v>
          </cell>
          <cell r="E338" t="str">
            <v>SAN JUAN DE CHACÑA</v>
          </cell>
          <cell r="F338">
            <v>1323</v>
          </cell>
        </row>
        <row r="339">
          <cell r="A339" t="str">
            <v>030412</v>
          </cell>
          <cell r="B339" t="str">
            <v>03</v>
          </cell>
          <cell r="C339" t="str">
            <v>04</v>
          </cell>
          <cell r="D339" t="str">
            <v>12</v>
          </cell>
          <cell r="E339" t="str">
            <v>SAÑAYCA</v>
          </cell>
          <cell r="F339">
            <v>1412</v>
          </cell>
        </row>
        <row r="340">
          <cell r="A340" t="str">
            <v>030413</v>
          </cell>
          <cell r="B340" t="str">
            <v>03</v>
          </cell>
          <cell r="C340" t="str">
            <v>04</v>
          </cell>
          <cell r="D340" t="str">
            <v>13</v>
          </cell>
          <cell r="E340" t="str">
            <v>SORAYA</v>
          </cell>
          <cell r="F340">
            <v>919</v>
          </cell>
        </row>
        <row r="341">
          <cell r="A341" t="str">
            <v>030414</v>
          </cell>
          <cell r="B341" t="str">
            <v>03</v>
          </cell>
          <cell r="C341" t="str">
            <v>04</v>
          </cell>
          <cell r="D341" t="str">
            <v>14</v>
          </cell>
          <cell r="E341" t="str">
            <v>TAPAIRIHUA</v>
          </cell>
          <cell r="F341">
            <v>2952</v>
          </cell>
        </row>
        <row r="342">
          <cell r="A342" t="str">
            <v>030415</v>
          </cell>
          <cell r="B342" t="str">
            <v>03</v>
          </cell>
          <cell r="C342" t="str">
            <v>04</v>
          </cell>
          <cell r="D342" t="str">
            <v>15</v>
          </cell>
          <cell r="E342" t="str">
            <v>TINTAY</v>
          </cell>
          <cell r="F342">
            <v>4251</v>
          </cell>
        </row>
        <row r="343">
          <cell r="A343" t="str">
            <v>030416</v>
          </cell>
          <cell r="B343" t="str">
            <v>03</v>
          </cell>
          <cell r="C343" t="str">
            <v>04</v>
          </cell>
          <cell r="D343" t="str">
            <v>16</v>
          </cell>
          <cell r="E343" t="str">
            <v>TORAYA</v>
          </cell>
          <cell r="F343">
            <v>1768</v>
          </cell>
        </row>
        <row r="344">
          <cell r="A344" t="str">
            <v>030417</v>
          </cell>
          <cell r="B344" t="str">
            <v>03</v>
          </cell>
          <cell r="C344" t="str">
            <v>04</v>
          </cell>
          <cell r="D344" t="str">
            <v>17</v>
          </cell>
          <cell r="E344" t="str">
            <v>YANACA</v>
          </cell>
          <cell r="F344">
            <v>1553</v>
          </cell>
        </row>
        <row r="345">
          <cell r="A345" t="str">
            <v>030500</v>
          </cell>
          <cell r="B345" t="str">
            <v>03</v>
          </cell>
          <cell r="C345" t="str">
            <v>05</v>
          </cell>
          <cell r="D345" t="str">
            <v>00</v>
          </cell>
          <cell r="E345" t="str">
            <v>COTABAMBAS</v>
          </cell>
          <cell r="F345">
            <v>48445</v>
          </cell>
        </row>
        <row r="346">
          <cell r="A346" t="str">
            <v>030501</v>
          </cell>
          <cell r="B346" t="str">
            <v>03</v>
          </cell>
          <cell r="C346" t="str">
            <v>05</v>
          </cell>
          <cell r="D346" t="str">
            <v>01</v>
          </cell>
          <cell r="E346" t="str">
            <v>TAMBOBAMBA</v>
          </cell>
          <cell r="F346">
            <v>11222</v>
          </cell>
        </row>
        <row r="347">
          <cell r="A347" t="str">
            <v>030502</v>
          </cell>
          <cell r="B347" t="str">
            <v>03</v>
          </cell>
          <cell r="C347" t="str">
            <v>05</v>
          </cell>
          <cell r="D347" t="str">
            <v>02</v>
          </cell>
          <cell r="E347" t="str">
            <v>COTABAMBAS</v>
          </cell>
          <cell r="F347">
            <v>4302</v>
          </cell>
        </row>
        <row r="348">
          <cell r="A348" t="str">
            <v>030503</v>
          </cell>
          <cell r="B348" t="str">
            <v>03</v>
          </cell>
          <cell r="C348" t="str">
            <v>05</v>
          </cell>
          <cell r="D348" t="str">
            <v>03</v>
          </cell>
          <cell r="E348" t="str">
            <v>COYLLURQUI</v>
          </cell>
          <cell r="F348">
            <v>8323</v>
          </cell>
        </row>
        <row r="349">
          <cell r="A349" t="str">
            <v>030504</v>
          </cell>
          <cell r="B349" t="str">
            <v>03</v>
          </cell>
          <cell r="C349" t="str">
            <v>05</v>
          </cell>
          <cell r="D349" t="str">
            <v>04</v>
          </cell>
          <cell r="E349" t="str">
            <v>HAQUIRA</v>
          </cell>
          <cell r="F349">
            <v>11056</v>
          </cell>
        </row>
        <row r="350">
          <cell r="A350" t="str">
            <v>030505</v>
          </cell>
          <cell r="B350" t="str">
            <v>03</v>
          </cell>
          <cell r="C350" t="str">
            <v>05</v>
          </cell>
          <cell r="D350" t="str">
            <v>05</v>
          </cell>
          <cell r="E350" t="str">
            <v>MARA</v>
          </cell>
          <cell r="F350">
            <v>6604</v>
          </cell>
        </row>
        <row r="351">
          <cell r="A351" t="str">
            <v>030506</v>
          </cell>
          <cell r="B351" t="str">
            <v>03</v>
          </cell>
          <cell r="C351" t="str">
            <v>05</v>
          </cell>
          <cell r="D351" t="str">
            <v>06</v>
          </cell>
          <cell r="E351" t="str">
            <v>CHALLHUAHUACHO</v>
          </cell>
          <cell r="F351">
            <v>6938</v>
          </cell>
        </row>
        <row r="352">
          <cell r="A352" t="str">
            <v>030600</v>
          </cell>
          <cell r="B352" t="str">
            <v>03</v>
          </cell>
          <cell r="C352" t="str">
            <v>06</v>
          </cell>
          <cell r="D352" t="str">
            <v>00</v>
          </cell>
          <cell r="E352" t="str">
            <v>CHINCHEROS</v>
          </cell>
          <cell r="F352">
            <v>54632</v>
          </cell>
        </row>
        <row r="353">
          <cell r="A353" t="str">
            <v>030601</v>
          </cell>
          <cell r="B353" t="str">
            <v>03</v>
          </cell>
          <cell r="C353" t="str">
            <v>06</v>
          </cell>
          <cell r="D353" t="str">
            <v>01</v>
          </cell>
          <cell r="E353" t="str">
            <v>CHINCHEROS</v>
          </cell>
          <cell r="F353">
            <v>5179</v>
          </cell>
        </row>
        <row r="354">
          <cell r="A354" t="str">
            <v>030602</v>
          </cell>
          <cell r="B354" t="str">
            <v>03</v>
          </cell>
          <cell r="C354" t="str">
            <v>06</v>
          </cell>
          <cell r="D354" t="str">
            <v>02</v>
          </cell>
          <cell r="E354" t="str">
            <v>ANCO-HUALLO</v>
          </cell>
          <cell r="F354">
            <v>10910</v>
          </cell>
        </row>
        <row r="355">
          <cell r="A355" t="str">
            <v>030603</v>
          </cell>
          <cell r="B355" t="str">
            <v>03</v>
          </cell>
          <cell r="C355" t="str">
            <v>06</v>
          </cell>
          <cell r="D355" t="str">
            <v>03</v>
          </cell>
          <cell r="E355" t="str">
            <v>COCHARCAS</v>
          </cell>
          <cell r="F355">
            <v>2334</v>
          </cell>
        </row>
        <row r="356">
          <cell r="A356" t="str">
            <v>030604</v>
          </cell>
          <cell r="B356" t="str">
            <v>03</v>
          </cell>
          <cell r="C356" t="str">
            <v>06</v>
          </cell>
          <cell r="D356" t="str">
            <v>04</v>
          </cell>
          <cell r="E356" t="str">
            <v>HUACCANA</v>
          </cell>
          <cell r="F356">
            <v>9259</v>
          </cell>
        </row>
        <row r="357">
          <cell r="A357" t="str">
            <v>030605</v>
          </cell>
          <cell r="B357" t="str">
            <v>03</v>
          </cell>
          <cell r="C357" t="str">
            <v>06</v>
          </cell>
          <cell r="D357" t="str">
            <v>05</v>
          </cell>
          <cell r="E357" t="str">
            <v>OCOBAMBA</v>
          </cell>
          <cell r="F357">
            <v>8464</v>
          </cell>
        </row>
        <row r="358">
          <cell r="A358" t="str">
            <v>030606</v>
          </cell>
          <cell r="B358" t="str">
            <v>03</v>
          </cell>
          <cell r="C358" t="str">
            <v>06</v>
          </cell>
          <cell r="D358" t="str">
            <v>06</v>
          </cell>
          <cell r="E358" t="str">
            <v>ONGOY</v>
          </cell>
          <cell r="F358">
            <v>9000</v>
          </cell>
        </row>
        <row r="359">
          <cell r="A359" t="str">
            <v>030607</v>
          </cell>
          <cell r="B359" t="str">
            <v>03</v>
          </cell>
          <cell r="C359" t="str">
            <v>06</v>
          </cell>
          <cell r="D359" t="str">
            <v>07</v>
          </cell>
          <cell r="E359" t="str">
            <v>URANMARCA</v>
          </cell>
          <cell r="F359">
            <v>3486</v>
          </cell>
        </row>
        <row r="360">
          <cell r="A360" t="str">
            <v>030608</v>
          </cell>
          <cell r="B360" t="str">
            <v>03</v>
          </cell>
          <cell r="C360" t="str">
            <v>06</v>
          </cell>
          <cell r="D360" t="str">
            <v>08</v>
          </cell>
          <cell r="E360" t="str">
            <v>RANRACANCHA</v>
          </cell>
          <cell r="F360">
            <v>6000</v>
          </cell>
        </row>
        <row r="361">
          <cell r="A361" t="str">
            <v>030700</v>
          </cell>
          <cell r="B361" t="str">
            <v>03</v>
          </cell>
          <cell r="C361" t="str">
            <v>07</v>
          </cell>
          <cell r="D361" t="str">
            <v>00</v>
          </cell>
          <cell r="E361" t="str">
            <v>GRAU</v>
          </cell>
          <cell r="F361">
            <v>27901</v>
          </cell>
        </row>
        <row r="362">
          <cell r="A362" t="str">
            <v>030701</v>
          </cell>
          <cell r="B362" t="str">
            <v>03</v>
          </cell>
          <cell r="C362" t="str">
            <v>07</v>
          </cell>
          <cell r="D362" t="str">
            <v>01</v>
          </cell>
          <cell r="E362" t="str">
            <v>CHUQUIBAMBILLA</v>
          </cell>
          <cell r="F362">
            <v>6144</v>
          </cell>
        </row>
        <row r="363">
          <cell r="A363" t="str">
            <v>030702</v>
          </cell>
          <cell r="B363" t="str">
            <v>03</v>
          </cell>
          <cell r="C363" t="str">
            <v>07</v>
          </cell>
          <cell r="D363" t="str">
            <v>02</v>
          </cell>
          <cell r="E363" t="str">
            <v>CURPAHUASI</v>
          </cell>
          <cell r="F363">
            <v>2593</v>
          </cell>
        </row>
        <row r="364">
          <cell r="A364" t="str">
            <v>030703</v>
          </cell>
          <cell r="B364" t="str">
            <v>03</v>
          </cell>
          <cell r="C364" t="str">
            <v>07</v>
          </cell>
          <cell r="D364" t="str">
            <v>03</v>
          </cell>
          <cell r="E364" t="str">
            <v>GAMARRA</v>
          </cell>
          <cell r="F364">
            <v>4321</v>
          </cell>
        </row>
        <row r="365">
          <cell r="A365" t="str">
            <v>030704</v>
          </cell>
          <cell r="B365" t="str">
            <v>03</v>
          </cell>
          <cell r="C365" t="str">
            <v>07</v>
          </cell>
          <cell r="D365" t="str">
            <v>04</v>
          </cell>
          <cell r="E365" t="str">
            <v>HUAYLLATI</v>
          </cell>
          <cell r="F365">
            <v>1890</v>
          </cell>
        </row>
        <row r="366">
          <cell r="A366" t="str">
            <v>030705</v>
          </cell>
          <cell r="B366" t="str">
            <v>03</v>
          </cell>
          <cell r="C366" t="str">
            <v>07</v>
          </cell>
          <cell r="D366" t="str">
            <v>05</v>
          </cell>
          <cell r="E366" t="str">
            <v>MAMARA</v>
          </cell>
          <cell r="F366">
            <v>979</v>
          </cell>
        </row>
        <row r="367">
          <cell r="A367" t="str">
            <v>030706</v>
          </cell>
          <cell r="B367" t="str">
            <v>03</v>
          </cell>
          <cell r="C367" t="str">
            <v>07</v>
          </cell>
          <cell r="D367" t="str">
            <v>06</v>
          </cell>
          <cell r="E367" t="str">
            <v>MICAELA BASTIDAS</v>
          </cell>
          <cell r="F367">
            <v>1382</v>
          </cell>
        </row>
        <row r="368">
          <cell r="A368" t="str">
            <v>030707</v>
          </cell>
          <cell r="B368" t="str">
            <v>03</v>
          </cell>
          <cell r="C368" t="str">
            <v>07</v>
          </cell>
          <cell r="D368" t="str">
            <v>07</v>
          </cell>
          <cell r="E368" t="str">
            <v>PATAYPAMPA</v>
          </cell>
          <cell r="F368">
            <v>1150</v>
          </cell>
        </row>
        <row r="369">
          <cell r="A369" t="str">
            <v>030708</v>
          </cell>
          <cell r="B369" t="str">
            <v>03</v>
          </cell>
          <cell r="C369" t="str">
            <v>07</v>
          </cell>
          <cell r="D369" t="str">
            <v>08</v>
          </cell>
          <cell r="E369" t="str">
            <v>PROGRESO</v>
          </cell>
          <cell r="F369">
            <v>2976</v>
          </cell>
        </row>
        <row r="370">
          <cell r="A370" t="str">
            <v>030709</v>
          </cell>
          <cell r="B370" t="str">
            <v>03</v>
          </cell>
          <cell r="C370" t="str">
            <v>07</v>
          </cell>
          <cell r="D370" t="str">
            <v>09</v>
          </cell>
          <cell r="E370" t="str">
            <v>SAN ANTONIO</v>
          </cell>
          <cell r="F370">
            <v>570</v>
          </cell>
        </row>
        <row r="371">
          <cell r="A371" t="str">
            <v>030710</v>
          </cell>
          <cell r="B371" t="str">
            <v>03</v>
          </cell>
          <cell r="C371" t="str">
            <v>07</v>
          </cell>
          <cell r="D371" t="str">
            <v>10</v>
          </cell>
          <cell r="E371" t="str">
            <v>SANTA ROSA</v>
          </cell>
          <cell r="F371">
            <v>781</v>
          </cell>
        </row>
        <row r="372">
          <cell r="A372" t="str">
            <v>030711</v>
          </cell>
          <cell r="B372" t="str">
            <v>03</v>
          </cell>
          <cell r="C372" t="str">
            <v>07</v>
          </cell>
          <cell r="D372" t="str">
            <v>11</v>
          </cell>
          <cell r="E372" t="str">
            <v>TURPAY</v>
          </cell>
          <cell r="F372">
            <v>839</v>
          </cell>
        </row>
        <row r="373">
          <cell r="A373" t="str">
            <v>030712</v>
          </cell>
          <cell r="B373" t="str">
            <v>03</v>
          </cell>
          <cell r="C373" t="str">
            <v>07</v>
          </cell>
          <cell r="D373" t="str">
            <v>12</v>
          </cell>
          <cell r="E373" t="str">
            <v>VILCABAMBA</v>
          </cell>
          <cell r="F373">
            <v>1157</v>
          </cell>
        </row>
        <row r="374">
          <cell r="A374" t="str">
            <v>030713</v>
          </cell>
          <cell r="B374" t="str">
            <v>03</v>
          </cell>
          <cell r="C374" t="str">
            <v>07</v>
          </cell>
          <cell r="D374" t="str">
            <v>13</v>
          </cell>
          <cell r="E374" t="str">
            <v>VIRUNDO</v>
          </cell>
          <cell r="F374">
            <v>1285</v>
          </cell>
        </row>
        <row r="375">
          <cell r="A375" t="str">
            <v>030714</v>
          </cell>
          <cell r="B375" t="str">
            <v>03</v>
          </cell>
          <cell r="C375" t="str">
            <v>07</v>
          </cell>
          <cell r="D375" t="str">
            <v>14</v>
          </cell>
          <cell r="E375" t="str">
            <v>CURASCO</v>
          </cell>
          <cell r="F375">
            <v>1834</v>
          </cell>
        </row>
        <row r="376">
          <cell r="A376" t="str">
            <v>040000</v>
          </cell>
          <cell r="B376" t="str">
            <v>04</v>
          </cell>
          <cell r="C376" t="str">
            <v>00</v>
          </cell>
          <cell r="D376" t="str">
            <v>00</v>
          </cell>
          <cell r="E376" t="str">
            <v>AREQUIPA</v>
          </cell>
          <cell r="F376">
            <v>1196191</v>
          </cell>
        </row>
        <row r="377">
          <cell r="A377" t="str">
            <v>040100</v>
          </cell>
          <cell r="B377" t="str">
            <v>04</v>
          </cell>
          <cell r="C377" t="str">
            <v>01</v>
          </cell>
          <cell r="D377" t="str">
            <v>00</v>
          </cell>
          <cell r="E377" t="str">
            <v>AREQUIPA</v>
          </cell>
          <cell r="F377">
            <v>906029</v>
          </cell>
        </row>
        <row r="378">
          <cell r="A378" t="str">
            <v>040101</v>
          </cell>
          <cell r="B378" t="str">
            <v>04</v>
          </cell>
          <cell r="C378" t="str">
            <v>01</v>
          </cell>
          <cell r="D378" t="str">
            <v>01</v>
          </cell>
          <cell r="E378" t="str">
            <v>AREQUIPA</v>
          </cell>
          <cell r="F378">
            <v>58685</v>
          </cell>
        </row>
        <row r="379">
          <cell r="A379" t="str">
            <v>040102</v>
          </cell>
          <cell r="B379" t="str">
            <v>04</v>
          </cell>
          <cell r="C379" t="str">
            <v>01</v>
          </cell>
          <cell r="D379" t="str">
            <v>02</v>
          </cell>
          <cell r="E379" t="str">
            <v>ALTO SELVA ALEGRE</v>
          </cell>
          <cell r="F379">
            <v>77032</v>
          </cell>
        </row>
        <row r="380">
          <cell r="A380" t="str">
            <v>040103</v>
          </cell>
          <cell r="B380" t="str">
            <v>04</v>
          </cell>
          <cell r="C380" t="str">
            <v>01</v>
          </cell>
          <cell r="D380" t="str">
            <v>03</v>
          </cell>
          <cell r="E380" t="str">
            <v>CAYMA</v>
          </cell>
          <cell r="F380">
            <v>82380</v>
          </cell>
        </row>
        <row r="381">
          <cell r="A381" t="str">
            <v>040104</v>
          </cell>
          <cell r="B381" t="str">
            <v>04</v>
          </cell>
          <cell r="C381" t="str">
            <v>01</v>
          </cell>
          <cell r="D381" t="str">
            <v>04</v>
          </cell>
          <cell r="E381" t="str">
            <v>CERRO COLORADO</v>
          </cell>
          <cell r="F381">
            <v>117276</v>
          </cell>
        </row>
        <row r="382">
          <cell r="A382" t="str">
            <v>040105</v>
          </cell>
          <cell r="B382" t="str">
            <v>04</v>
          </cell>
          <cell r="C382" t="str">
            <v>01</v>
          </cell>
          <cell r="D382" t="str">
            <v>05</v>
          </cell>
          <cell r="E382" t="str">
            <v>CHARACATO</v>
          </cell>
          <cell r="F382">
            <v>5701</v>
          </cell>
        </row>
        <row r="383">
          <cell r="A383" t="str">
            <v>040106</v>
          </cell>
          <cell r="B383" t="str">
            <v>04</v>
          </cell>
          <cell r="C383" t="str">
            <v>01</v>
          </cell>
          <cell r="D383" t="str">
            <v>06</v>
          </cell>
          <cell r="E383" t="str">
            <v>CHIGUATA</v>
          </cell>
          <cell r="F383">
            <v>2913</v>
          </cell>
        </row>
        <row r="384">
          <cell r="A384" t="str">
            <v>040107</v>
          </cell>
          <cell r="B384" t="str">
            <v>04</v>
          </cell>
          <cell r="C384" t="str">
            <v>01</v>
          </cell>
          <cell r="D384" t="str">
            <v>07</v>
          </cell>
          <cell r="E384" t="str">
            <v>JACOBO HUNTER</v>
          </cell>
          <cell r="F384">
            <v>47784</v>
          </cell>
        </row>
        <row r="385">
          <cell r="A385" t="str">
            <v>040108</v>
          </cell>
          <cell r="B385" t="str">
            <v>04</v>
          </cell>
          <cell r="C385" t="str">
            <v>01</v>
          </cell>
          <cell r="D385" t="str">
            <v>08</v>
          </cell>
          <cell r="E385" t="str">
            <v>LA JOYA</v>
          </cell>
          <cell r="F385">
            <v>24218</v>
          </cell>
        </row>
        <row r="386">
          <cell r="A386" t="str">
            <v>040109</v>
          </cell>
          <cell r="B386" t="str">
            <v>04</v>
          </cell>
          <cell r="C386" t="str">
            <v>01</v>
          </cell>
          <cell r="D386" t="str">
            <v>09</v>
          </cell>
          <cell r="E386" t="str">
            <v>MARIANO MELGAR</v>
          </cell>
          <cell r="F386">
            <v>54685</v>
          </cell>
        </row>
        <row r="387">
          <cell r="A387" t="str">
            <v>040110</v>
          </cell>
          <cell r="B387" t="str">
            <v>04</v>
          </cell>
          <cell r="C387" t="str">
            <v>01</v>
          </cell>
          <cell r="D387" t="str">
            <v>10</v>
          </cell>
          <cell r="E387" t="str">
            <v>MIRAFLORES</v>
          </cell>
          <cell r="F387">
            <v>52722</v>
          </cell>
        </row>
        <row r="388">
          <cell r="A388" t="str">
            <v>040111</v>
          </cell>
          <cell r="B388" t="str">
            <v>04</v>
          </cell>
          <cell r="C388" t="str">
            <v>01</v>
          </cell>
          <cell r="D388" t="str">
            <v>11</v>
          </cell>
          <cell r="E388" t="str">
            <v>MOLLEBAYA</v>
          </cell>
          <cell r="F388">
            <v>1021</v>
          </cell>
        </row>
        <row r="389">
          <cell r="A389" t="str">
            <v>040112</v>
          </cell>
          <cell r="B389" t="str">
            <v>04</v>
          </cell>
          <cell r="C389" t="str">
            <v>01</v>
          </cell>
          <cell r="D389" t="str">
            <v>12</v>
          </cell>
          <cell r="E389" t="str">
            <v>PAUCARPATA</v>
          </cell>
          <cell r="F389">
            <v>129510</v>
          </cell>
        </row>
        <row r="390">
          <cell r="A390" t="str">
            <v>040113</v>
          </cell>
          <cell r="B390" t="str">
            <v>04</v>
          </cell>
          <cell r="C390" t="str">
            <v>01</v>
          </cell>
          <cell r="D390" t="str">
            <v>13</v>
          </cell>
          <cell r="E390" t="str">
            <v>POCSI</v>
          </cell>
          <cell r="F390">
            <v>580</v>
          </cell>
        </row>
        <row r="391">
          <cell r="A391" t="str">
            <v>040114</v>
          </cell>
          <cell r="B391" t="str">
            <v>04</v>
          </cell>
          <cell r="C391" t="str">
            <v>01</v>
          </cell>
          <cell r="D391" t="str">
            <v>14</v>
          </cell>
          <cell r="E391" t="str">
            <v>POLOBAYA</v>
          </cell>
          <cell r="F391">
            <v>1287</v>
          </cell>
        </row>
        <row r="392">
          <cell r="A392" t="str">
            <v>040115</v>
          </cell>
          <cell r="B392" t="str">
            <v>04</v>
          </cell>
          <cell r="C392" t="str">
            <v>01</v>
          </cell>
          <cell r="D392" t="str">
            <v>15</v>
          </cell>
          <cell r="E392" t="str">
            <v>QUEQUEÑA</v>
          </cell>
          <cell r="F392">
            <v>761</v>
          </cell>
        </row>
        <row r="393">
          <cell r="A393" t="str">
            <v>040116</v>
          </cell>
          <cell r="B393" t="str">
            <v>04</v>
          </cell>
          <cell r="C393" t="str">
            <v>01</v>
          </cell>
          <cell r="D393" t="str">
            <v>16</v>
          </cell>
          <cell r="E393" t="str">
            <v>SABANDIA</v>
          </cell>
          <cell r="F393">
            <v>3876</v>
          </cell>
        </row>
        <row r="394">
          <cell r="A394" t="str">
            <v>040117</v>
          </cell>
          <cell r="B394" t="str">
            <v>04</v>
          </cell>
          <cell r="C394" t="str">
            <v>01</v>
          </cell>
          <cell r="D394" t="str">
            <v>17</v>
          </cell>
          <cell r="E394" t="str">
            <v>SACHACA</v>
          </cell>
          <cell r="F394">
            <v>21508</v>
          </cell>
        </row>
        <row r="395">
          <cell r="A395" t="str">
            <v>040118</v>
          </cell>
          <cell r="B395" t="str">
            <v>04</v>
          </cell>
          <cell r="C395" t="str">
            <v>01</v>
          </cell>
          <cell r="D395" t="str">
            <v>18</v>
          </cell>
          <cell r="E395" t="str">
            <v>SAN JUAN DE SIGUAS /1</v>
          </cell>
          <cell r="F395">
            <v>1814</v>
          </cell>
        </row>
        <row r="396">
          <cell r="A396" t="str">
            <v>040119</v>
          </cell>
          <cell r="B396" t="str">
            <v>04</v>
          </cell>
          <cell r="C396" t="str">
            <v>01</v>
          </cell>
          <cell r="D396" t="str">
            <v>19</v>
          </cell>
          <cell r="E396" t="str">
            <v>SAN JUAN DE TARUCANI</v>
          </cell>
          <cell r="F396">
            <v>2344</v>
          </cell>
        </row>
        <row r="397">
          <cell r="A397" t="str">
            <v>040120</v>
          </cell>
          <cell r="B397" t="str">
            <v>04</v>
          </cell>
          <cell r="C397" t="str">
            <v>01</v>
          </cell>
          <cell r="D397" t="str">
            <v>20</v>
          </cell>
          <cell r="E397" t="str">
            <v>SANTA ISABEL DE SIGUAS</v>
          </cell>
          <cell r="F397">
            <v>970</v>
          </cell>
        </row>
        <row r="398">
          <cell r="A398" t="str">
            <v>040121</v>
          </cell>
          <cell r="B398" t="str">
            <v>04</v>
          </cell>
          <cell r="C398" t="str">
            <v>01</v>
          </cell>
          <cell r="D398" t="str">
            <v>21</v>
          </cell>
          <cell r="E398" t="str">
            <v>SANTA RITA DE SIGUAS</v>
          </cell>
          <cell r="F398">
            <v>4774</v>
          </cell>
        </row>
        <row r="399">
          <cell r="A399" t="str">
            <v>040122</v>
          </cell>
          <cell r="B399" t="str">
            <v>04</v>
          </cell>
          <cell r="C399" t="str">
            <v>01</v>
          </cell>
          <cell r="D399" t="str">
            <v>22</v>
          </cell>
          <cell r="E399" t="str">
            <v>SOCABAYA</v>
          </cell>
          <cell r="F399">
            <v>66948</v>
          </cell>
        </row>
        <row r="400">
          <cell r="A400" t="str">
            <v>040123</v>
          </cell>
          <cell r="B400" t="str">
            <v>04</v>
          </cell>
          <cell r="C400" t="str">
            <v>01</v>
          </cell>
          <cell r="D400" t="str">
            <v>23</v>
          </cell>
          <cell r="E400" t="str">
            <v>TIABAYA</v>
          </cell>
          <cell r="F400">
            <v>15419</v>
          </cell>
        </row>
        <row r="401">
          <cell r="A401" t="str">
            <v>040124</v>
          </cell>
          <cell r="B401" t="str">
            <v>04</v>
          </cell>
          <cell r="C401" t="str">
            <v>01</v>
          </cell>
          <cell r="D401" t="str">
            <v>24</v>
          </cell>
          <cell r="E401" t="str">
            <v>UCHUMAYO</v>
          </cell>
          <cell r="F401">
            <v>10863</v>
          </cell>
        </row>
        <row r="402">
          <cell r="A402" t="str">
            <v>040125</v>
          </cell>
          <cell r="B402" t="str">
            <v>04</v>
          </cell>
          <cell r="C402" t="str">
            <v>01</v>
          </cell>
          <cell r="D402" t="str">
            <v>25</v>
          </cell>
          <cell r="E402" t="str">
            <v xml:space="preserve">VITOR </v>
          </cell>
          <cell r="F402">
            <v>2993</v>
          </cell>
        </row>
        <row r="403">
          <cell r="A403" t="str">
            <v>040126</v>
          </cell>
          <cell r="B403" t="str">
            <v>04</v>
          </cell>
          <cell r="C403" t="str">
            <v>01</v>
          </cell>
          <cell r="D403" t="str">
            <v>26</v>
          </cell>
          <cell r="E403" t="str">
            <v>YANAHUARA</v>
          </cell>
          <cell r="F403">
            <v>20625</v>
          </cell>
        </row>
        <row r="404">
          <cell r="A404" t="str">
            <v>040127</v>
          </cell>
          <cell r="B404" t="str">
            <v>04</v>
          </cell>
          <cell r="C404" t="str">
            <v>01</v>
          </cell>
          <cell r="D404" t="str">
            <v>27</v>
          </cell>
          <cell r="E404" t="str">
            <v>YARABAMBA</v>
          </cell>
          <cell r="F404">
            <v>1310</v>
          </cell>
        </row>
        <row r="405">
          <cell r="A405" t="str">
            <v>040128</v>
          </cell>
          <cell r="B405" t="str">
            <v>04</v>
          </cell>
          <cell r="C405" t="str">
            <v>01</v>
          </cell>
          <cell r="D405" t="str">
            <v>28</v>
          </cell>
          <cell r="E405" t="str">
            <v>YURA</v>
          </cell>
          <cell r="F405">
            <v>18207</v>
          </cell>
        </row>
        <row r="406">
          <cell r="A406" t="str">
            <v>040129</v>
          </cell>
          <cell r="B406" t="str">
            <v>04</v>
          </cell>
          <cell r="C406" t="str">
            <v>01</v>
          </cell>
          <cell r="D406" t="str">
            <v>29</v>
          </cell>
          <cell r="E406" t="str">
            <v>JOSE LUIS BUSTAMANTE Y RIVERO</v>
          </cell>
          <cell r="F406">
            <v>77823</v>
          </cell>
        </row>
        <row r="407">
          <cell r="A407" t="str">
            <v>040200</v>
          </cell>
          <cell r="B407" t="str">
            <v>04</v>
          </cell>
          <cell r="C407" t="str">
            <v>02</v>
          </cell>
          <cell r="D407" t="str">
            <v>00</v>
          </cell>
          <cell r="E407" t="str">
            <v>CAMANA</v>
          </cell>
          <cell r="F407">
            <v>53524</v>
          </cell>
        </row>
        <row r="408">
          <cell r="A408" t="str">
            <v>040201</v>
          </cell>
          <cell r="B408" t="str">
            <v>04</v>
          </cell>
          <cell r="C408" t="str">
            <v>02</v>
          </cell>
          <cell r="D408" t="str">
            <v>01</v>
          </cell>
          <cell r="E408" t="str">
            <v>CAMANA</v>
          </cell>
          <cell r="F408">
            <v>14144</v>
          </cell>
        </row>
        <row r="409">
          <cell r="A409" t="str">
            <v>040202</v>
          </cell>
          <cell r="B409" t="str">
            <v>04</v>
          </cell>
          <cell r="C409" t="str">
            <v>02</v>
          </cell>
          <cell r="D409" t="str">
            <v>02</v>
          </cell>
          <cell r="E409" t="str">
            <v>JOSE MARIA QUIMPER</v>
          </cell>
          <cell r="F409">
            <v>4442</v>
          </cell>
        </row>
        <row r="410">
          <cell r="A410" t="str">
            <v>040203</v>
          </cell>
          <cell r="B410" t="str">
            <v>04</v>
          </cell>
          <cell r="C410" t="str">
            <v>02</v>
          </cell>
          <cell r="D410" t="str">
            <v>03</v>
          </cell>
          <cell r="E410" t="str">
            <v>MARIANO NICOLAS VALCARCEL</v>
          </cell>
          <cell r="F410">
            <v>2845</v>
          </cell>
        </row>
        <row r="411">
          <cell r="A411" t="str">
            <v>040204</v>
          </cell>
          <cell r="B411" t="str">
            <v>04</v>
          </cell>
          <cell r="C411" t="str">
            <v>02</v>
          </cell>
          <cell r="D411" t="str">
            <v>04</v>
          </cell>
          <cell r="E411" t="str">
            <v>MARISCAL CACERES</v>
          </cell>
          <cell r="F411">
            <v>5733</v>
          </cell>
        </row>
        <row r="412">
          <cell r="A412" t="str">
            <v>040205</v>
          </cell>
          <cell r="B412" t="str">
            <v>04</v>
          </cell>
          <cell r="C412" t="str">
            <v>02</v>
          </cell>
          <cell r="D412" t="str">
            <v>05</v>
          </cell>
          <cell r="E412" t="str">
            <v>NICOLAS DE PIEROLA</v>
          </cell>
          <cell r="F412">
            <v>6785</v>
          </cell>
        </row>
        <row r="413">
          <cell r="A413" t="str">
            <v>040206</v>
          </cell>
          <cell r="B413" t="str">
            <v>04</v>
          </cell>
          <cell r="C413" t="str">
            <v>02</v>
          </cell>
          <cell r="D413" t="str">
            <v>06</v>
          </cell>
          <cell r="E413" t="str">
            <v>OCOÑA</v>
          </cell>
          <cell r="F413">
            <v>4650</v>
          </cell>
        </row>
        <row r="414">
          <cell r="A414" t="str">
            <v>040207</v>
          </cell>
          <cell r="B414" t="str">
            <v>04</v>
          </cell>
          <cell r="C414" t="str">
            <v>02</v>
          </cell>
          <cell r="D414" t="str">
            <v>07</v>
          </cell>
          <cell r="E414" t="str">
            <v>QUILCA</v>
          </cell>
          <cell r="F414">
            <v>656</v>
          </cell>
        </row>
        <row r="415">
          <cell r="A415" t="str">
            <v>040208</v>
          </cell>
          <cell r="B415" t="str">
            <v>04</v>
          </cell>
          <cell r="C415" t="str">
            <v>02</v>
          </cell>
          <cell r="D415" t="str">
            <v>08</v>
          </cell>
          <cell r="E415" t="str">
            <v>SAMUEL PASTOR</v>
          </cell>
          <cell r="F415">
            <v>14269</v>
          </cell>
        </row>
        <row r="416">
          <cell r="A416" t="str">
            <v>040300</v>
          </cell>
          <cell r="B416" t="str">
            <v>04</v>
          </cell>
          <cell r="C416" t="str">
            <v>03</v>
          </cell>
          <cell r="D416" t="str">
            <v>00</v>
          </cell>
          <cell r="E416" t="str">
            <v>CARAVELI</v>
          </cell>
          <cell r="F416">
            <v>32552</v>
          </cell>
        </row>
        <row r="417">
          <cell r="A417" t="str">
            <v>040301</v>
          </cell>
          <cell r="B417" t="str">
            <v>04</v>
          </cell>
          <cell r="C417" t="str">
            <v>03</v>
          </cell>
          <cell r="D417" t="str">
            <v>01</v>
          </cell>
          <cell r="E417" t="str">
            <v>CARAVELI</v>
          </cell>
          <cell r="F417">
            <v>4233</v>
          </cell>
        </row>
        <row r="418">
          <cell r="A418" t="str">
            <v>040302</v>
          </cell>
          <cell r="B418" t="str">
            <v>04</v>
          </cell>
          <cell r="C418" t="str">
            <v>03</v>
          </cell>
          <cell r="D418" t="str">
            <v>02</v>
          </cell>
          <cell r="E418" t="str">
            <v>ACARI</v>
          </cell>
          <cell r="F418">
            <v>3740</v>
          </cell>
        </row>
        <row r="419">
          <cell r="A419" t="str">
            <v>040303</v>
          </cell>
          <cell r="B419" t="str">
            <v>04</v>
          </cell>
          <cell r="C419" t="str">
            <v>03</v>
          </cell>
          <cell r="D419" t="str">
            <v>03</v>
          </cell>
          <cell r="E419" t="str">
            <v>ATICO</v>
          </cell>
          <cell r="F419">
            <v>4058</v>
          </cell>
        </row>
        <row r="420">
          <cell r="A420" t="str">
            <v>040304</v>
          </cell>
          <cell r="B420" t="str">
            <v>04</v>
          </cell>
          <cell r="C420" t="str">
            <v>03</v>
          </cell>
          <cell r="D420" t="str">
            <v>04</v>
          </cell>
          <cell r="E420" t="str">
            <v>ATIQUIPA</v>
          </cell>
          <cell r="F420">
            <v>564</v>
          </cell>
        </row>
        <row r="421">
          <cell r="A421" t="str">
            <v>040305</v>
          </cell>
          <cell r="B421" t="str">
            <v>04</v>
          </cell>
          <cell r="C421" t="str">
            <v>03</v>
          </cell>
          <cell r="D421" t="str">
            <v>05</v>
          </cell>
          <cell r="E421" t="str">
            <v>BELLA UNION</v>
          </cell>
          <cell r="F421">
            <v>2958</v>
          </cell>
        </row>
        <row r="422">
          <cell r="A422" t="str">
            <v>040306</v>
          </cell>
          <cell r="B422" t="str">
            <v>04</v>
          </cell>
          <cell r="C422" t="str">
            <v>03</v>
          </cell>
          <cell r="D422" t="str">
            <v>06</v>
          </cell>
          <cell r="E422" t="str">
            <v>CAHUACHO</v>
          </cell>
          <cell r="F422">
            <v>977</v>
          </cell>
        </row>
        <row r="423">
          <cell r="A423" t="str">
            <v>040307</v>
          </cell>
          <cell r="B423" t="str">
            <v>04</v>
          </cell>
          <cell r="C423" t="str">
            <v>03</v>
          </cell>
          <cell r="D423" t="str">
            <v>07</v>
          </cell>
          <cell r="E423" t="str">
            <v>CHALA</v>
          </cell>
          <cell r="F423">
            <v>4131</v>
          </cell>
        </row>
        <row r="424">
          <cell r="A424" t="str">
            <v>040308</v>
          </cell>
          <cell r="B424" t="str">
            <v>04</v>
          </cell>
          <cell r="C424" t="str">
            <v>03</v>
          </cell>
          <cell r="D424" t="str">
            <v>08</v>
          </cell>
          <cell r="E424" t="str">
            <v>CHAPARRA</v>
          </cell>
          <cell r="F424">
            <v>3727</v>
          </cell>
        </row>
        <row r="425">
          <cell r="A425" t="str">
            <v>040309</v>
          </cell>
          <cell r="B425" t="str">
            <v>04</v>
          </cell>
          <cell r="C425" t="str">
            <v>03</v>
          </cell>
          <cell r="D425" t="str">
            <v>09</v>
          </cell>
          <cell r="E425" t="str">
            <v>HUANUHUANU</v>
          </cell>
          <cell r="F425">
            <v>1812</v>
          </cell>
        </row>
        <row r="426">
          <cell r="A426" t="str">
            <v>040310</v>
          </cell>
          <cell r="B426" t="str">
            <v>04</v>
          </cell>
          <cell r="C426" t="str">
            <v>03</v>
          </cell>
          <cell r="D426" t="str">
            <v>10</v>
          </cell>
          <cell r="E426" t="str">
            <v>JAQUI</v>
          </cell>
          <cell r="F426">
            <v>1537</v>
          </cell>
        </row>
        <row r="427">
          <cell r="A427" t="str">
            <v>040311</v>
          </cell>
          <cell r="B427" t="str">
            <v>04</v>
          </cell>
          <cell r="C427" t="str">
            <v>03</v>
          </cell>
          <cell r="D427" t="str">
            <v>11</v>
          </cell>
          <cell r="E427" t="str">
            <v>LOMAS</v>
          </cell>
          <cell r="F427">
            <v>940</v>
          </cell>
        </row>
        <row r="428">
          <cell r="A428" t="str">
            <v>040312</v>
          </cell>
          <cell r="B428" t="str">
            <v>04</v>
          </cell>
          <cell r="C428" t="str">
            <v>03</v>
          </cell>
          <cell r="D428" t="str">
            <v>12</v>
          </cell>
          <cell r="E428" t="str">
            <v>QUICACHA</v>
          </cell>
          <cell r="F428">
            <v>2044</v>
          </cell>
        </row>
        <row r="429">
          <cell r="A429" t="str">
            <v>040313</v>
          </cell>
          <cell r="B429" t="str">
            <v>04</v>
          </cell>
          <cell r="C429" t="str">
            <v>03</v>
          </cell>
          <cell r="D429" t="str">
            <v>13</v>
          </cell>
          <cell r="E429" t="str">
            <v>YAUCA</v>
          </cell>
          <cell r="F429">
            <v>1831</v>
          </cell>
        </row>
        <row r="430">
          <cell r="A430" t="str">
            <v>040400</v>
          </cell>
          <cell r="B430" t="str">
            <v>04</v>
          </cell>
          <cell r="C430" t="str">
            <v>04</v>
          </cell>
          <cell r="D430" t="str">
            <v>00</v>
          </cell>
          <cell r="E430" t="str">
            <v>CASTILLA</v>
          </cell>
          <cell r="F430">
            <v>36955</v>
          </cell>
        </row>
        <row r="431">
          <cell r="A431" t="str">
            <v>040401</v>
          </cell>
          <cell r="B431" t="str">
            <v>04</v>
          </cell>
          <cell r="C431" t="str">
            <v>04</v>
          </cell>
          <cell r="D431" t="str">
            <v>01</v>
          </cell>
          <cell r="E431" t="str">
            <v>APLAO</v>
          </cell>
          <cell r="F431">
            <v>9232</v>
          </cell>
        </row>
        <row r="432">
          <cell r="A432" t="str">
            <v>040402</v>
          </cell>
          <cell r="B432" t="str">
            <v>04</v>
          </cell>
          <cell r="C432" t="str">
            <v>04</v>
          </cell>
          <cell r="D432" t="str">
            <v>02</v>
          </cell>
          <cell r="E432" t="str">
            <v>ANDAGUA</v>
          </cell>
          <cell r="F432">
            <v>1221</v>
          </cell>
        </row>
        <row r="433">
          <cell r="A433" t="str">
            <v>040403</v>
          </cell>
          <cell r="B433" t="str">
            <v>04</v>
          </cell>
          <cell r="C433" t="str">
            <v>04</v>
          </cell>
          <cell r="D433" t="str">
            <v>03</v>
          </cell>
          <cell r="E433" t="str">
            <v>AYO</v>
          </cell>
          <cell r="F433">
            <v>402</v>
          </cell>
        </row>
        <row r="434">
          <cell r="A434" t="str">
            <v>040404</v>
          </cell>
          <cell r="B434" t="str">
            <v>04</v>
          </cell>
          <cell r="C434" t="str">
            <v>04</v>
          </cell>
          <cell r="D434" t="str">
            <v>04</v>
          </cell>
          <cell r="E434" t="str">
            <v>CHACHAS</v>
          </cell>
          <cell r="F434">
            <v>1968</v>
          </cell>
        </row>
        <row r="435">
          <cell r="A435" t="str">
            <v>040405</v>
          </cell>
          <cell r="B435" t="str">
            <v>04</v>
          </cell>
          <cell r="C435" t="str">
            <v>04</v>
          </cell>
          <cell r="D435" t="str">
            <v>05</v>
          </cell>
          <cell r="E435" t="str">
            <v>CHILCAYMARCA</v>
          </cell>
          <cell r="F435">
            <v>622</v>
          </cell>
        </row>
        <row r="436">
          <cell r="A436" t="str">
            <v>040406</v>
          </cell>
          <cell r="B436" t="str">
            <v>04</v>
          </cell>
          <cell r="C436" t="str">
            <v>04</v>
          </cell>
          <cell r="D436" t="str">
            <v>06</v>
          </cell>
          <cell r="E436" t="str">
            <v>CHOCO</v>
          </cell>
          <cell r="F436">
            <v>1242</v>
          </cell>
        </row>
        <row r="437">
          <cell r="A437" t="str">
            <v>040407</v>
          </cell>
          <cell r="B437" t="str">
            <v>04</v>
          </cell>
          <cell r="C437" t="str">
            <v>04</v>
          </cell>
          <cell r="D437" t="str">
            <v>07</v>
          </cell>
          <cell r="E437" t="str">
            <v>HUANCARQUI</v>
          </cell>
          <cell r="F437">
            <v>1713</v>
          </cell>
        </row>
        <row r="438">
          <cell r="A438" t="str">
            <v>040408</v>
          </cell>
          <cell r="B438" t="str">
            <v>04</v>
          </cell>
          <cell r="C438" t="str">
            <v>04</v>
          </cell>
          <cell r="D438" t="str">
            <v>08</v>
          </cell>
          <cell r="E438" t="str">
            <v>MACHAGUAY</v>
          </cell>
          <cell r="F438">
            <v>932</v>
          </cell>
        </row>
        <row r="439">
          <cell r="A439" t="str">
            <v>040409</v>
          </cell>
          <cell r="B439" t="str">
            <v>04</v>
          </cell>
          <cell r="C439" t="str">
            <v>04</v>
          </cell>
          <cell r="D439" t="str">
            <v>09</v>
          </cell>
          <cell r="E439" t="str">
            <v>ORCOPAMPA</v>
          </cell>
          <cell r="F439">
            <v>6623</v>
          </cell>
        </row>
        <row r="440">
          <cell r="A440" t="str">
            <v>040410</v>
          </cell>
          <cell r="B440" t="str">
            <v>04</v>
          </cell>
          <cell r="C440" t="str">
            <v>04</v>
          </cell>
          <cell r="D440" t="str">
            <v>10</v>
          </cell>
          <cell r="E440" t="str">
            <v>PAMPACOLCA</v>
          </cell>
          <cell r="F440">
            <v>3682</v>
          </cell>
        </row>
        <row r="441">
          <cell r="A441" t="str">
            <v>040411</v>
          </cell>
          <cell r="B441" t="str">
            <v>04</v>
          </cell>
          <cell r="C441" t="str">
            <v>04</v>
          </cell>
          <cell r="D441" t="str">
            <v>11</v>
          </cell>
          <cell r="E441" t="str">
            <v>TIPAN</v>
          </cell>
          <cell r="F441">
            <v>580</v>
          </cell>
        </row>
        <row r="442">
          <cell r="A442" t="str">
            <v>040412</v>
          </cell>
          <cell r="B442" t="str">
            <v>04</v>
          </cell>
          <cell r="C442" t="str">
            <v>04</v>
          </cell>
          <cell r="D442" t="str">
            <v>12</v>
          </cell>
          <cell r="E442" t="str">
            <v>UÑON</v>
          </cell>
          <cell r="F442">
            <v>234</v>
          </cell>
        </row>
        <row r="443">
          <cell r="A443" t="str">
            <v>040413</v>
          </cell>
          <cell r="B443" t="str">
            <v>04</v>
          </cell>
          <cell r="C443" t="str">
            <v>04</v>
          </cell>
          <cell r="D443" t="str">
            <v>13</v>
          </cell>
          <cell r="E443" t="str">
            <v>URACA</v>
          </cell>
          <cell r="F443">
            <v>6606</v>
          </cell>
        </row>
        <row r="444">
          <cell r="A444" t="str">
            <v>040414</v>
          </cell>
          <cell r="B444" t="str">
            <v>04</v>
          </cell>
          <cell r="C444" t="str">
            <v>04</v>
          </cell>
          <cell r="D444" t="str">
            <v>14</v>
          </cell>
          <cell r="E444" t="str">
            <v>VIRACO</v>
          </cell>
          <cell r="F444">
            <v>1898</v>
          </cell>
        </row>
        <row r="445">
          <cell r="A445" t="str">
            <v>040500</v>
          </cell>
          <cell r="B445" t="str">
            <v>04</v>
          </cell>
          <cell r="C445" t="str">
            <v>05</v>
          </cell>
          <cell r="D445" t="str">
            <v>00</v>
          </cell>
          <cell r="E445" t="str">
            <v>CAYLLOMA</v>
          </cell>
          <cell r="F445">
            <v>78671</v>
          </cell>
        </row>
        <row r="446">
          <cell r="A446" t="str">
            <v>040501</v>
          </cell>
          <cell r="B446" t="str">
            <v>04</v>
          </cell>
          <cell r="C446" t="str">
            <v>05</v>
          </cell>
          <cell r="D446" t="str">
            <v>01</v>
          </cell>
          <cell r="E446" t="str">
            <v>CHIVAY</v>
          </cell>
          <cell r="F446">
            <v>7034</v>
          </cell>
        </row>
        <row r="447">
          <cell r="A447" t="str">
            <v>040502</v>
          </cell>
          <cell r="B447" t="str">
            <v>04</v>
          </cell>
          <cell r="C447" t="str">
            <v>05</v>
          </cell>
          <cell r="D447" t="str">
            <v>02</v>
          </cell>
          <cell r="E447" t="str">
            <v>ACHOMA</v>
          </cell>
          <cell r="F447">
            <v>1314</v>
          </cell>
        </row>
        <row r="448">
          <cell r="A448" t="str">
            <v>040503</v>
          </cell>
          <cell r="B448" t="str">
            <v>04</v>
          </cell>
          <cell r="C448" t="str">
            <v>05</v>
          </cell>
          <cell r="D448" t="str">
            <v>03</v>
          </cell>
          <cell r="E448" t="str">
            <v>CABANACONDE</v>
          </cell>
          <cell r="F448">
            <v>2848</v>
          </cell>
        </row>
        <row r="449">
          <cell r="A449" t="str">
            <v>040504</v>
          </cell>
          <cell r="B449" t="str">
            <v>04</v>
          </cell>
          <cell r="C449" t="str">
            <v>05</v>
          </cell>
          <cell r="D449" t="str">
            <v>04</v>
          </cell>
          <cell r="E449" t="str">
            <v>CALLALLI</v>
          </cell>
          <cell r="F449">
            <v>2443</v>
          </cell>
        </row>
        <row r="450">
          <cell r="A450" t="str">
            <v>040505</v>
          </cell>
          <cell r="B450" t="str">
            <v>04</v>
          </cell>
          <cell r="C450" t="str">
            <v>05</v>
          </cell>
          <cell r="D450" t="str">
            <v>05</v>
          </cell>
          <cell r="E450" t="str">
            <v>CAYLLOMA</v>
          </cell>
          <cell r="F450">
            <v>3901</v>
          </cell>
        </row>
        <row r="451">
          <cell r="A451" t="str">
            <v>040506</v>
          </cell>
          <cell r="B451" t="str">
            <v>04</v>
          </cell>
          <cell r="C451" t="str">
            <v>05</v>
          </cell>
          <cell r="D451" t="str">
            <v>06</v>
          </cell>
          <cell r="E451" t="str">
            <v>COPORAQUE</v>
          </cell>
          <cell r="F451">
            <v>928</v>
          </cell>
        </row>
        <row r="452">
          <cell r="A452" t="str">
            <v>040507</v>
          </cell>
          <cell r="B452" t="str">
            <v>04</v>
          </cell>
          <cell r="C452" t="str">
            <v>05</v>
          </cell>
          <cell r="D452" t="str">
            <v>07</v>
          </cell>
          <cell r="E452" t="str">
            <v>HUAMBO</v>
          </cell>
          <cell r="F452">
            <v>874</v>
          </cell>
        </row>
        <row r="453">
          <cell r="A453" t="str">
            <v>040508</v>
          </cell>
          <cell r="B453" t="str">
            <v>04</v>
          </cell>
          <cell r="C453" t="str">
            <v>05</v>
          </cell>
          <cell r="D453" t="str">
            <v>08</v>
          </cell>
          <cell r="E453" t="str">
            <v>HUANCA</v>
          </cell>
          <cell r="F453">
            <v>1836</v>
          </cell>
        </row>
        <row r="454">
          <cell r="A454" t="str">
            <v>040509</v>
          </cell>
          <cell r="B454" t="str">
            <v>04</v>
          </cell>
          <cell r="C454" t="str">
            <v>05</v>
          </cell>
          <cell r="D454" t="str">
            <v>09</v>
          </cell>
          <cell r="E454" t="str">
            <v>ICHUPAMPA</v>
          </cell>
          <cell r="F454">
            <v>933</v>
          </cell>
        </row>
        <row r="455">
          <cell r="A455" t="str">
            <v>040510</v>
          </cell>
          <cell r="B455" t="str">
            <v>04</v>
          </cell>
          <cell r="C455" t="str">
            <v>05</v>
          </cell>
          <cell r="D455" t="str">
            <v>10</v>
          </cell>
          <cell r="E455" t="str">
            <v>LARI</v>
          </cell>
          <cell r="F455">
            <v>1376</v>
          </cell>
        </row>
        <row r="456">
          <cell r="A456" t="str">
            <v>040511</v>
          </cell>
          <cell r="B456" t="str">
            <v>04</v>
          </cell>
          <cell r="C456" t="str">
            <v>05</v>
          </cell>
          <cell r="D456" t="str">
            <v>11</v>
          </cell>
          <cell r="E456" t="str">
            <v>LLUTA</v>
          </cell>
          <cell r="F456">
            <v>1918</v>
          </cell>
        </row>
        <row r="457">
          <cell r="A457" t="str">
            <v>040512</v>
          </cell>
          <cell r="B457" t="str">
            <v>04</v>
          </cell>
          <cell r="C457" t="str">
            <v>05</v>
          </cell>
          <cell r="D457" t="str">
            <v>12</v>
          </cell>
          <cell r="E457" t="str">
            <v>MACA</v>
          </cell>
          <cell r="F457">
            <v>1316</v>
          </cell>
        </row>
        <row r="458">
          <cell r="A458" t="str">
            <v>040513</v>
          </cell>
          <cell r="B458" t="str">
            <v>04</v>
          </cell>
          <cell r="C458" t="str">
            <v>05</v>
          </cell>
          <cell r="D458" t="str">
            <v>13</v>
          </cell>
          <cell r="E458" t="str">
            <v>MADRIGAL</v>
          </cell>
          <cell r="F458">
            <v>781</v>
          </cell>
        </row>
        <row r="459">
          <cell r="A459" t="str">
            <v>040514</v>
          </cell>
          <cell r="B459" t="str">
            <v>04</v>
          </cell>
          <cell r="C459" t="str">
            <v>05</v>
          </cell>
          <cell r="D459" t="str">
            <v>14</v>
          </cell>
          <cell r="E459" t="str">
            <v>SAN ANTONIO DE CHUCA  2/</v>
          </cell>
          <cell r="F459">
            <v>1166</v>
          </cell>
        </row>
        <row r="460">
          <cell r="A460" t="str">
            <v>040515</v>
          </cell>
          <cell r="B460" t="str">
            <v>04</v>
          </cell>
          <cell r="C460" t="str">
            <v>05</v>
          </cell>
          <cell r="D460" t="str">
            <v>15</v>
          </cell>
          <cell r="E460" t="str">
            <v>SIBAYO</v>
          </cell>
          <cell r="F460">
            <v>1598</v>
          </cell>
        </row>
        <row r="461">
          <cell r="A461" t="str">
            <v>040516</v>
          </cell>
          <cell r="B461" t="str">
            <v>04</v>
          </cell>
          <cell r="C461" t="str">
            <v>05</v>
          </cell>
          <cell r="D461" t="str">
            <v>16</v>
          </cell>
          <cell r="E461" t="str">
            <v>TAPAY</v>
          </cell>
          <cell r="F461">
            <v>882</v>
          </cell>
        </row>
        <row r="462">
          <cell r="A462" t="str">
            <v>040517</v>
          </cell>
          <cell r="B462" t="str">
            <v>04</v>
          </cell>
          <cell r="C462" t="str">
            <v>05</v>
          </cell>
          <cell r="D462" t="str">
            <v>17</v>
          </cell>
          <cell r="E462" t="str">
            <v>TISCO</v>
          </cell>
          <cell r="F462">
            <v>2221</v>
          </cell>
        </row>
        <row r="463">
          <cell r="A463" t="str">
            <v>040518</v>
          </cell>
          <cell r="B463" t="str">
            <v>04</v>
          </cell>
          <cell r="C463" t="str">
            <v>05</v>
          </cell>
          <cell r="D463" t="str">
            <v>18</v>
          </cell>
          <cell r="E463" t="str">
            <v>TUTI</v>
          </cell>
          <cell r="F463">
            <v>1004</v>
          </cell>
        </row>
        <row r="464">
          <cell r="A464" t="str">
            <v>040519</v>
          </cell>
          <cell r="B464" t="str">
            <v>04</v>
          </cell>
          <cell r="C464" t="str">
            <v>05</v>
          </cell>
          <cell r="D464" t="str">
            <v>19</v>
          </cell>
          <cell r="E464" t="str">
            <v>YANQUE</v>
          </cell>
          <cell r="F464">
            <v>2492</v>
          </cell>
        </row>
        <row r="465">
          <cell r="A465" t="str">
            <v>040520</v>
          </cell>
          <cell r="B465" t="str">
            <v>04</v>
          </cell>
          <cell r="C465" t="str">
            <v>05</v>
          </cell>
          <cell r="D465" t="str">
            <v>20</v>
          </cell>
          <cell r="E465" t="str">
            <v>MAJES</v>
          </cell>
          <cell r="F465">
            <v>41806</v>
          </cell>
        </row>
        <row r="466">
          <cell r="A466" t="str">
            <v>040600</v>
          </cell>
          <cell r="B466" t="str">
            <v>04</v>
          </cell>
          <cell r="C466" t="str">
            <v>06</v>
          </cell>
          <cell r="D466" t="str">
            <v>00</v>
          </cell>
          <cell r="E466" t="str">
            <v>CONDESUYOS</v>
          </cell>
          <cell r="F466">
            <v>18924</v>
          </cell>
        </row>
        <row r="467">
          <cell r="A467" t="str">
            <v>040601</v>
          </cell>
          <cell r="B467" t="str">
            <v>04</v>
          </cell>
          <cell r="C467" t="str">
            <v>06</v>
          </cell>
          <cell r="D467" t="str">
            <v>01</v>
          </cell>
          <cell r="E467" t="str">
            <v>CHUQUIBAMBA</v>
          </cell>
          <cell r="F467">
            <v>4198</v>
          </cell>
        </row>
        <row r="468">
          <cell r="A468" t="str">
            <v>040602</v>
          </cell>
          <cell r="B468" t="str">
            <v>04</v>
          </cell>
          <cell r="C468" t="str">
            <v>06</v>
          </cell>
          <cell r="D468" t="str">
            <v>02</v>
          </cell>
          <cell r="E468" t="str">
            <v>ANDARAY</v>
          </cell>
          <cell r="F468">
            <v>820</v>
          </cell>
        </row>
        <row r="469">
          <cell r="A469" t="str">
            <v>040603</v>
          </cell>
          <cell r="B469" t="str">
            <v>04</v>
          </cell>
          <cell r="C469" t="str">
            <v>06</v>
          </cell>
          <cell r="D469" t="str">
            <v>03</v>
          </cell>
          <cell r="E469" t="str">
            <v>CAYARANI</v>
          </cell>
          <cell r="F469">
            <v>2395</v>
          </cell>
        </row>
        <row r="470">
          <cell r="A470" t="str">
            <v>040604</v>
          </cell>
          <cell r="B470" t="str">
            <v>04</v>
          </cell>
          <cell r="C470" t="str">
            <v>06</v>
          </cell>
          <cell r="D470" t="str">
            <v>04</v>
          </cell>
          <cell r="E470" t="str">
            <v>CHICHAS</v>
          </cell>
          <cell r="F470">
            <v>875</v>
          </cell>
        </row>
        <row r="471">
          <cell r="A471" t="str">
            <v>040605</v>
          </cell>
          <cell r="B471" t="str">
            <v>04</v>
          </cell>
          <cell r="C471" t="str">
            <v>06</v>
          </cell>
          <cell r="D471" t="str">
            <v>05</v>
          </cell>
          <cell r="E471" t="str">
            <v>IRAY</v>
          </cell>
          <cell r="F471">
            <v>823</v>
          </cell>
        </row>
        <row r="472">
          <cell r="A472" t="str">
            <v>040606</v>
          </cell>
          <cell r="B472" t="str">
            <v>04</v>
          </cell>
          <cell r="C472" t="str">
            <v>06</v>
          </cell>
          <cell r="D472" t="str">
            <v>06</v>
          </cell>
          <cell r="E472" t="str">
            <v>RIO GRANDE</v>
          </cell>
          <cell r="F472">
            <v>3779</v>
          </cell>
        </row>
        <row r="473">
          <cell r="A473" t="str">
            <v>040607</v>
          </cell>
          <cell r="B473" t="str">
            <v>04</v>
          </cell>
          <cell r="C473" t="str">
            <v>06</v>
          </cell>
          <cell r="D473" t="str">
            <v>07</v>
          </cell>
          <cell r="E473" t="str">
            <v>SALAMANCA</v>
          </cell>
          <cell r="F473">
            <v>1244</v>
          </cell>
        </row>
        <row r="474">
          <cell r="A474" t="str">
            <v>040608</v>
          </cell>
          <cell r="B474" t="str">
            <v>04</v>
          </cell>
          <cell r="C474" t="str">
            <v>06</v>
          </cell>
          <cell r="D474" t="str">
            <v>08</v>
          </cell>
          <cell r="E474" t="str">
            <v>YANAQUIHUA</v>
          </cell>
          <cell r="F474">
            <v>4790</v>
          </cell>
        </row>
        <row r="475">
          <cell r="A475" t="str">
            <v>040700</v>
          </cell>
          <cell r="B475" t="str">
            <v>04</v>
          </cell>
          <cell r="C475" t="str">
            <v>07</v>
          </cell>
          <cell r="D475" t="str">
            <v>00</v>
          </cell>
          <cell r="E475" t="str">
            <v>ISLAY</v>
          </cell>
          <cell r="F475">
            <v>52145</v>
          </cell>
        </row>
        <row r="476">
          <cell r="A476" t="str">
            <v>040701</v>
          </cell>
          <cell r="B476" t="str">
            <v>04</v>
          </cell>
          <cell r="C476" t="str">
            <v>07</v>
          </cell>
          <cell r="D476" t="str">
            <v>01</v>
          </cell>
          <cell r="E476" t="str">
            <v>MOLLENDO</v>
          </cell>
          <cell r="F476">
            <v>23609</v>
          </cell>
        </row>
        <row r="477">
          <cell r="A477" t="str">
            <v>040702</v>
          </cell>
          <cell r="B477" t="str">
            <v>04</v>
          </cell>
          <cell r="C477" t="str">
            <v>07</v>
          </cell>
          <cell r="D477" t="str">
            <v>02</v>
          </cell>
          <cell r="E477" t="str">
            <v>COCACHACRA</v>
          </cell>
          <cell r="F477">
            <v>9375</v>
          </cell>
        </row>
        <row r="478">
          <cell r="A478" t="str">
            <v>040703</v>
          </cell>
          <cell r="B478" t="str">
            <v>04</v>
          </cell>
          <cell r="C478" t="str">
            <v>07</v>
          </cell>
          <cell r="D478" t="str">
            <v>03</v>
          </cell>
          <cell r="E478" t="str">
            <v>DEAN VALDIVIA</v>
          </cell>
          <cell r="F478">
            <v>6657</v>
          </cell>
        </row>
        <row r="479">
          <cell r="A479" t="str">
            <v>040704</v>
          </cell>
          <cell r="B479" t="str">
            <v>04</v>
          </cell>
          <cell r="C479" t="str">
            <v>07</v>
          </cell>
          <cell r="D479" t="str">
            <v>04</v>
          </cell>
          <cell r="E479" t="str">
            <v>ISLAY</v>
          </cell>
          <cell r="F479">
            <v>4367</v>
          </cell>
        </row>
        <row r="480">
          <cell r="A480" t="str">
            <v>040705</v>
          </cell>
          <cell r="B480" t="str">
            <v>04</v>
          </cell>
          <cell r="C480" t="str">
            <v>07</v>
          </cell>
          <cell r="D480" t="str">
            <v>05</v>
          </cell>
          <cell r="E480" t="str">
            <v>MEJIA</v>
          </cell>
          <cell r="F480">
            <v>1278</v>
          </cell>
        </row>
        <row r="481">
          <cell r="A481" t="str">
            <v>040706</v>
          </cell>
          <cell r="B481" t="str">
            <v>04</v>
          </cell>
          <cell r="C481" t="str">
            <v>07</v>
          </cell>
          <cell r="D481" t="str">
            <v>06</v>
          </cell>
          <cell r="E481" t="str">
            <v>PUNTA DE BOMBON</v>
          </cell>
          <cell r="F481">
            <v>6859</v>
          </cell>
        </row>
        <row r="482">
          <cell r="A482" t="str">
            <v>040800</v>
          </cell>
          <cell r="B482" t="str">
            <v>04</v>
          </cell>
          <cell r="C482" t="str">
            <v>08</v>
          </cell>
          <cell r="D482" t="str">
            <v>00</v>
          </cell>
          <cell r="E482" t="str">
            <v>LA UNION</v>
          </cell>
          <cell r="F482">
            <v>17391</v>
          </cell>
        </row>
        <row r="483">
          <cell r="A483" t="str">
            <v>040801</v>
          </cell>
          <cell r="B483" t="str">
            <v>04</v>
          </cell>
          <cell r="C483" t="str">
            <v>08</v>
          </cell>
          <cell r="D483" t="str">
            <v>01</v>
          </cell>
          <cell r="E483" t="str">
            <v>COTAHUASI</v>
          </cell>
          <cell r="F483">
            <v>2990</v>
          </cell>
        </row>
        <row r="484">
          <cell r="A484" t="str">
            <v>040802</v>
          </cell>
          <cell r="B484" t="str">
            <v>04</v>
          </cell>
          <cell r="C484" t="str">
            <v>08</v>
          </cell>
          <cell r="D484" t="str">
            <v>02</v>
          </cell>
          <cell r="E484" t="str">
            <v>ALCA</v>
          </cell>
          <cell r="F484">
            <v>2270</v>
          </cell>
        </row>
        <row r="485">
          <cell r="A485" t="str">
            <v>040803</v>
          </cell>
          <cell r="B485" t="str">
            <v>04</v>
          </cell>
          <cell r="C485" t="str">
            <v>08</v>
          </cell>
          <cell r="D485" t="str">
            <v>03</v>
          </cell>
          <cell r="E485" t="str">
            <v>CHARCANA</v>
          </cell>
          <cell r="F485">
            <v>680</v>
          </cell>
        </row>
        <row r="486">
          <cell r="A486" t="str">
            <v>040804</v>
          </cell>
          <cell r="B486" t="str">
            <v>04</v>
          </cell>
          <cell r="C486" t="str">
            <v>08</v>
          </cell>
          <cell r="D486" t="str">
            <v>04</v>
          </cell>
          <cell r="E486" t="str">
            <v>HUAYNACOTAS</v>
          </cell>
          <cell r="F486">
            <v>2806</v>
          </cell>
        </row>
        <row r="487">
          <cell r="A487" t="str">
            <v>040805</v>
          </cell>
          <cell r="B487" t="str">
            <v>04</v>
          </cell>
          <cell r="C487" t="str">
            <v>08</v>
          </cell>
          <cell r="D487" t="str">
            <v>05</v>
          </cell>
          <cell r="E487" t="str">
            <v>PAMPAMARCA</v>
          </cell>
          <cell r="F487">
            <v>1870</v>
          </cell>
        </row>
        <row r="488">
          <cell r="A488" t="str">
            <v>040806</v>
          </cell>
          <cell r="B488" t="str">
            <v>04</v>
          </cell>
          <cell r="C488" t="str">
            <v>08</v>
          </cell>
          <cell r="D488" t="str">
            <v>06</v>
          </cell>
          <cell r="E488" t="str">
            <v>PUYCA</v>
          </cell>
          <cell r="F488">
            <v>3445</v>
          </cell>
        </row>
        <row r="489">
          <cell r="A489" t="str">
            <v>040807</v>
          </cell>
          <cell r="B489" t="str">
            <v>04</v>
          </cell>
          <cell r="C489" t="str">
            <v>08</v>
          </cell>
          <cell r="D489" t="str">
            <v>07</v>
          </cell>
          <cell r="E489" t="str">
            <v>QUECHUALLA</v>
          </cell>
          <cell r="F489">
            <v>300</v>
          </cell>
        </row>
        <row r="490">
          <cell r="A490" t="str">
            <v>040808</v>
          </cell>
          <cell r="B490" t="str">
            <v>04</v>
          </cell>
          <cell r="C490" t="str">
            <v>08</v>
          </cell>
          <cell r="D490" t="str">
            <v>08</v>
          </cell>
          <cell r="E490" t="str">
            <v>SAYLA</v>
          </cell>
          <cell r="F490">
            <v>524</v>
          </cell>
        </row>
        <row r="491">
          <cell r="A491" t="str">
            <v>040809</v>
          </cell>
          <cell r="B491" t="str">
            <v>04</v>
          </cell>
          <cell r="C491" t="str">
            <v>08</v>
          </cell>
          <cell r="D491" t="str">
            <v>09</v>
          </cell>
          <cell r="E491" t="str">
            <v>TAURIA</v>
          </cell>
          <cell r="F491">
            <v>359</v>
          </cell>
        </row>
        <row r="492">
          <cell r="A492" t="str">
            <v>040810</v>
          </cell>
          <cell r="B492" t="str">
            <v>04</v>
          </cell>
          <cell r="C492" t="str">
            <v>08</v>
          </cell>
          <cell r="D492" t="str">
            <v>10</v>
          </cell>
          <cell r="E492" t="str">
            <v>TOMEPAMPA</v>
          </cell>
          <cell r="F492">
            <v>963</v>
          </cell>
        </row>
        <row r="493">
          <cell r="A493" t="str">
            <v>040811</v>
          </cell>
          <cell r="B493" t="str">
            <v>04</v>
          </cell>
          <cell r="C493" t="str">
            <v>08</v>
          </cell>
          <cell r="D493" t="str">
            <v>11</v>
          </cell>
          <cell r="E493" t="str">
            <v>TORO</v>
          </cell>
          <cell r="F493">
            <v>1184</v>
          </cell>
        </row>
        <row r="494">
          <cell r="A494" t="str">
            <v>050000</v>
          </cell>
          <cell r="B494" t="str">
            <v>05</v>
          </cell>
          <cell r="C494" t="str">
            <v>00</v>
          </cell>
          <cell r="D494" t="str">
            <v>00</v>
          </cell>
          <cell r="E494" t="str">
            <v>AYACUCHO</v>
          </cell>
          <cell r="F494">
            <v>669120</v>
          </cell>
        </row>
        <row r="495">
          <cell r="A495" t="str">
            <v>050100</v>
          </cell>
          <cell r="B495" t="str">
            <v>05</v>
          </cell>
          <cell r="C495" t="str">
            <v>01</v>
          </cell>
          <cell r="D495" t="str">
            <v>00</v>
          </cell>
          <cell r="E495" t="str">
            <v>HUAMANGA</v>
          </cell>
          <cell r="F495">
            <v>256886</v>
          </cell>
        </row>
        <row r="496">
          <cell r="A496" t="str">
            <v>050101</v>
          </cell>
          <cell r="B496" t="str">
            <v>05</v>
          </cell>
          <cell r="C496" t="str">
            <v>01</v>
          </cell>
          <cell r="D496" t="str">
            <v>01</v>
          </cell>
          <cell r="E496" t="str">
            <v>AYACUCHO</v>
          </cell>
          <cell r="F496">
            <v>105440</v>
          </cell>
        </row>
        <row r="497">
          <cell r="A497" t="str">
            <v>050102</v>
          </cell>
          <cell r="B497" t="str">
            <v>05</v>
          </cell>
          <cell r="C497" t="str">
            <v>01</v>
          </cell>
          <cell r="D497" t="str">
            <v>02</v>
          </cell>
          <cell r="E497" t="str">
            <v>ACOCRO</v>
          </cell>
          <cell r="F497">
            <v>10254</v>
          </cell>
        </row>
        <row r="498">
          <cell r="A498" t="str">
            <v>050103</v>
          </cell>
          <cell r="B498" t="str">
            <v>05</v>
          </cell>
          <cell r="C498" t="str">
            <v>01</v>
          </cell>
          <cell r="D498" t="str">
            <v>03</v>
          </cell>
          <cell r="E498" t="str">
            <v>ACOS VINCHOS</v>
          </cell>
          <cell r="F498">
            <v>5359</v>
          </cell>
        </row>
        <row r="499">
          <cell r="A499" t="str">
            <v>050104</v>
          </cell>
          <cell r="B499" t="str">
            <v>05</v>
          </cell>
          <cell r="C499" t="str">
            <v>01</v>
          </cell>
          <cell r="D499" t="str">
            <v>04</v>
          </cell>
          <cell r="E499" t="str">
            <v>CARMEN ALTO</v>
          </cell>
          <cell r="F499">
            <v>18317</v>
          </cell>
        </row>
        <row r="500">
          <cell r="A500" t="str">
            <v>050105</v>
          </cell>
          <cell r="B500" t="str">
            <v>05</v>
          </cell>
          <cell r="C500" t="str">
            <v>01</v>
          </cell>
          <cell r="D500" t="str">
            <v>05</v>
          </cell>
          <cell r="E500" t="str">
            <v>CHIARA</v>
          </cell>
          <cell r="F500">
            <v>6308</v>
          </cell>
        </row>
        <row r="501">
          <cell r="A501" t="str">
            <v>050106</v>
          </cell>
          <cell r="B501" t="str">
            <v>05</v>
          </cell>
          <cell r="C501" t="str">
            <v>01</v>
          </cell>
          <cell r="D501" t="str">
            <v>06</v>
          </cell>
          <cell r="E501" t="str">
            <v>OCROS</v>
          </cell>
          <cell r="F501">
            <v>6190</v>
          </cell>
        </row>
        <row r="502">
          <cell r="A502" t="str">
            <v>050107</v>
          </cell>
          <cell r="B502" t="str">
            <v>05</v>
          </cell>
          <cell r="C502" t="str">
            <v>01</v>
          </cell>
          <cell r="D502" t="str">
            <v>07</v>
          </cell>
          <cell r="E502" t="str">
            <v>PACAYCASA</v>
          </cell>
          <cell r="F502">
            <v>4220</v>
          </cell>
        </row>
        <row r="503">
          <cell r="A503" t="str">
            <v>050108</v>
          </cell>
          <cell r="B503" t="str">
            <v>05</v>
          </cell>
          <cell r="C503" t="str">
            <v>01</v>
          </cell>
          <cell r="D503" t="str">
            <v>08</v>
          </cell>
          <cell r="E503" t="str">
            <v>QUINUA</v>
          </cell>
          <cell r="F503">
            <v>6156</v>
          </cell>
        </row>
        <row r="504">
          <cell r="A504" t="str">
            <v>050109</v>
          </cell>
          <cell r="B504" t="str">
            <v>05</v>
          </cell>
          <cell r="C504" t="str">
            <v>01</v>
          </cell>
          <cell r="D504" t="str">
            <v>09</v>
          </cell>
          <cell r="E504" t="str">
            <v>SAN JOSE DE TICLLAS</v>
          </cell>
          <cell r="F504">
            <v>2751</v>
          </cell>
        </row>
        <row r="505">
          <cell r="A505" t="str">
            <v>050110</v>
          </cell>
          <cell r="B505" t="str">
            <v>05</v>
          </cell>
          <cell r="C505" t="str">
            <v>01</v>
          </cell>
          <cell r="D505" t="str">
            <v>10</v>
          </cell>
          <cell r="E505" t="str">
            <v>SAN JUAN BAUTISTA</v>
          </cell>
          <cell r="F505">
            <v>42215</v>
          </cell>
        </row>
        <row r="506">
          <cell r="A506" t="str">
            <v>050111</v>
          </cell>
          <cell r="B506" t="str">
            <v>05</v>
          </cell>
          <cell r="C506" t="str">
            <v>01</v>
          </cell>
          <cell r="D506" t="str">
            <v>11</v>
          </cell>
          <cell r="E506" t="str">
            <v>SANTIAGO DE PISCHA</v>
          </cell>
          <cell r="F506">
            <v>1877</v>
          </cell>
        </row>
        <row r="507">
          <cell r="A507" t="str">
            <v>050112</v>
          </cell>
          <cell r="B507" t="str">
            <v>05</v>
          </cell>
          <cell r="C507" t="str">
            <v>01</v>
          </cell>
          <cell r="D507" t="str">
            <v>12</v>
          </cell>
          <cell r="E507" t="str">
            <v>SOCOS</v>
          </cell>
          <cell r="F507">
            <v>7932</v>
          </cell>
        </row>
        <row r="508">
          <cell r="A508" t="str">
            <v>050113</v>
          </cell>
          <cell r="B508" t="str">
            <v>05</v>
          </cell>
          <cell r="C508" t="str">
            <v>01</v>
          </cell>
          <cell r="D508" t="str">
            <v>13</v>
          </cell>
          <cell r="E508" t="str">
            <v>TAMBILLO</v>
          </cell>
          <cell r="F508">
            <v>5382</v>
          </cell>
        </row>
        <row r="509">
          <cell r="A509" t="str">
            <v>050114</v>
          </cell>
          <cell r="B509" t="str">
            <v>05</v>
          </cell>
          <cell r="C509" t="str">
            <v>01</v>
          </cell>
          <cell r="D509" t="str">
            <v>14</v>
          </cell>
          <cell r="E509" t="str">
            <v>VINCHOS</v>
          </cell>
          <cell r="F509">
            <v>17626</v>
          </cell>
        </row>
        <row r="510">
          <cell r="A510" t="str">
            <v>050115</v>
          </cell>
          <cell r="B510" t="str">
            <v>05</v>
          </cell>
          <cell r="C510" t="str">
            <v>01</v>
          </cell>
          <cell r="D510" t="str">
            <v>15</v>
          </cell>
          <cell r="E510" t="str">
            <v>JESUS NAZARENO</v>
          </cell>
          <cell r="F510">
            <v>16859</v>
          </cell>
        </row>
        <row r="511">
          <cell r="A511" t="str">
            <v>050200</v>
          </cell>
          <cell r="B511" t="str">
            <v>05</v>
          </cell>
          <cell r="C511" t="str">
            <v>02</v>
          </cell>
          <cell r="D511" t="str">
            <v>00</v>
          </cell>
          <cell r="E511" t="str">
            <v>CANGALLO</v>
          </cell>
          <cell r="F511">
            <v>39020</v>
          </cell>
        </row>
        <row r="512">
          <cell r="A512" t="str">
            <v>050201</v>
          </cell>
          <cell r="B512" t="str">
            <v>05</v>
          </cell>
          <cell r="C512" t="str">
            <v>02</v>
          </cell>
          <cell r="D512" t="str">
            <v>01</v>
          </cell>
          <cell r="E512" t="str">
            <v>CANGALLO</v>
          </cell>
          <cell r="F512">
            <v>7480</v>
          </cell>
        </row>
        <row r="513">
          <cell r="A513" t="str">
            <v>050202</v>
          </cell>
          <cell r="B513" t="str">
            <v>05</v>
          </cell>
          <cell r="C513" t="str">
            <v>02</v>
          </cell>
          <cell r="D513" t="str">
            <v>02</v>
          </cell>
          <cell r="E513" t="str">
            <v>CHUSCHI</v>
          </cell>
          <cell r="F513">
            <v>9422</v>
          </cell>
        </row>
        <row r="514">
          <cell r="A514" t="str">
            <v>050203</v>
          </cell>
          <cell r="B514" t="str">
            <v>05</v>
          </cell>
          <cell r="C514" t="str">
            <v>02</v>
          </cell>
          <cell r="D514" t="str">
            <v>03</v>
          </cell>
          <cell r="E514" t="str">
            <v>LOS MOROCHUCOS</v>
          </cell>
          <cell r="F514">
            <v>8536</v>
          </cell>
        </row>
        <row r="515">
          <cell r="A515" t="str">
            <v>050204</v>
          </cell>
          <cell r="B515" t="str">
            <v>05</v>
          </cell>
          <cell r="C515" t="str">
            <v>02</v>
          </cell>
          <cell r="D515" t="str">
            <v>04</v>
          </cell>
          <cell r="E515" t="str">
            <v>MARIA PARADO DE BELLIDO</v>
          </cell>
          <cell r="F515">
            <v>3166</v>
          </cell>
        </row>
        <row r="516">
          <cell r="A516" t="str">
            <v>050205</v>
          </cell>
          <cell r="B516" t="str">
            <v>05</v>
          </cell>
          <cell r="C516" t="str">
            <v>02</v>
          </cell>
          <cell r="D516" t="str">
            <v>05</v>
          </cell>
          <cell r="E516" t="str">
            <v>PARAS</v>
          </cell>
          <cell r="F516">
            <v>5780</v>
          </cell>
        </row>
        <row r="517">
          <cell r="A517" t="str">
            <v>050206</v>
          </cell>
          <cell r="B517" t="str">
            <v>05</v>
          </cell>
          <cell r="C517" t="str">
            <v>02</v>
          </cell>
          <cell r="D517" t="str">
            <v>06</v>
          </cell>
          <cell r="E517" t="str">
            <v>TOTOS</v>
          </cell>
          <cell r="F517">
            <v>4636</v>
          </cell>
        </row>
        <row r="518">
          <cell r="A518" t="str">
            <v>050300</v>
          </cell>
          <cell r="B518" t="str">
            <v>05</v>
          </cell>
          <cell r="C518" t="str">
            <v>03</v>
          </cell>
          <cell r="D518" t="str">
            <v>00</v>
          </cell>
          <cell r="E518" t="str">
            <v>HUANCA SANCOS</v>
          </cell>
          <cell r="F518">
            <v>12959</v>
          </cell>
        </row>
        <row r="519">
          <cell r="A519" t="str">
            <v>050301</v>
          </cell>
          <cell r="B519" t="str">
            <v>05</v>
          </cell>
          <cell r="C519" t="str">
            <v>03</v>
          </cell>
          <cell r="D519" t="str">
            <v>01</v>
          </cell>
          <cell r="E519" t="str">
            <v>SANCOS</v>
          </cell>
          <cell r="F519">
            <v>4496</v>
          </cell>
        </row>
        <row r="520">
          <cell r="A520" t="str">
            <v>050302</v>
          </cell>
          <cell r="B520" t="str">
            <v>05</v>
          </cell>
          <cell r="C520" t="str">
            <v>03</v>
          </cell>
          <cell r="D520" t="str">
            <v>02</v>
          </cell>
          <cell r="E520" t="str">
            <v>CARAPO</v>
          </cell>
          <cell r="F520">
            <v>2634</v>
          </cell>
        </row>
        <row r="521">
          <cell r="A521" t="str">
            <v>050303</v>
          </cell>
          <cell r="B521" t="str">
            <v>05</v>
          </cell>
          <cell r="C521" t="str">
            <v>03</v>
          </cell>
          <cell r="D521" t="str">
            <v>03</v>
          </cell>
          <cell r="E521" t="str">
            <v>SACSAMARCA</v>
          </cell>
          <cell r="F521">
            <v>2239</v>
          </cell>
        </row>
        <row r="522">
          <cell r="A522" t="str">
            <v>050304</v>
          </cell>
          <cell r="B522" t="str">
            <v>05</v>
          </cell>
          <cell r="C522" t="str">
            <v>03</v>
          </cell>
          <cell r="D522" t="str">
            <v>04</v>
          </cell>
          <cell r="E522" t="str">
            <v>SANTIAGO DE LUCANAMARCA</v>
          </cell>
          <cell r="F522">
            <v>3590</v>
          </cell>
        </row>
        <row r="523">
          <cell r="A523" t="str">
            <v>050400</v>
          </cell>
          <cell r="B523" t="str">
            <v>05</v>
          </cell>
          <cell r="C523" t="str">
            <v>04</v>
          </cell>
          <cell r="D523" t="str">
            <v>00</v>
          </cell>
          <cell r="E523" t="str">
            <v>HUANTA</v>
          </cell>
          <cell r="F523">
            <v>97826</v>
          </cell>
        </row>
        <row r="524">
          <cell r="A524" t="str">
            <v>050401</v>
          </cell>
          <cell r="B524" t="str">
            <v>05</v>
          </cell>
          <cell r="C524" t="str">
            <v>04</v>
          </cell>
          <cell r="D524" t="str">
            <v>01</v>
          </cell>
          <cell r="E524" t="str">
            <v>HUANTA</v>
          </cell>
          <cell r="F524">
            <v>45402</v>
          </cell>
        </row>
        <row r="525">
          <cell r="A525" t="str">
            <v>050402</v>
          </cell>
          <cell r="B525" t="str">
            <v>05</v>
          </cell>
          <cell r="C525" t="str">
            <v>04</v>
          </cell>
          <cell r="D525" t="str">
            <v>02</v>
          </cell>
          <cell r="E525" t="str">
            <v>AYAHUANCO</v>
          </cell>
          <cell r="F525">
            <v>5959</v>
          </cell>
        </row>
        <row r="526">
          <cell r="A526" t="str">
            <v>050403</v>
          </cell>
          <cell r="B526" t="str">
            <v>05</v>
          </cell>
          <cell r="C526" t="str">
            <v>04</v>
          </cell>
          <cell r="D526" t="str">
            <v>03</v>
          </cell>
          <cell r="E526" t="str">
            <v>HUAMANGUILLA</v>
          </cell>
          <cell r="F526">
            <v>4978</v>
          </cell>
        </row>
        <row r="527">
          <cell r="A527" t="str">
            <v>050404</v>
          </cell>
          <cell r="B527" t="str">
            <v>05</v>
          </cell>
          <cell r="C527" t="str">
            <v>04</v>
          </cell>
          <cell r="D527" t="str">
            <v>04</v>
          </cell>
          <cell r="E527" t="str">
            <v>IGUAIN</v>
          </cell>
          <cell r="F527">
            <v>3432</v>
          </cell>
        </row>
        <row r="528">
          <cell r="A528" t="str">
            <v>050405</v>
          </cell>
          <cell r="B528" t="str">
            <v>05</v>
          </cell>
          <cell r="C528" t="str">
            <v>04</v>
          </cell>
          <cell r="D528" t="str">
            <v>05</v>
          </cell>
          <cell r="E528" t="str">
            <v>LURICOCHA</v>
          </cell>
          <cell r="F528">
            <v>6225</v>
          </cell>
        </row>
        <row r="529">
          <cell r="A529" t="str">
            <v>050406</v>
          </cell>
          <cell r="B529" t="str">
            <v>05</v>
          </cell>
          <cell r="C529" t="str">
            <v>04</v>
          </cell>
          <cell r="D529" t="str">
            <v>06</v>
          </cell>
          <cell r="E529" t="str">
            <v>SANTILLANA</v>
          </cell>
          <cell r="F529">
            <v>7744</v>
          </cell>
        </row>
        <row r="530">
          <cell r="A530" t="str">
            <v>050407</v>
          </cell>
          <cell r="B530" t="str">
            <v>05</v>
          </cell>
          <cell r="C530" t="str">
            <v>04</v>
          </cell>
          <cell r="D530" t="str">
            <v>07</v>
          </cell>
          <cell r="E530" t="str">
            <v>SIVIA</v>
          </cell>
          <cell r="F530">
            <v>10971</v>
          </cell>
        </row>
        <row r="531">
          <cell r="A531" t="str">
            <v>050408</v>
          </cell>
          <cell r="B531" t="str">
            <v>05</v>
          </cell>
          <cell r="C531" t="str">
            <v>04</v>
          </cell>
          <cell r="D531" t="str">
            <v>08</v>
          </cell>
          <cell r="E531" t="str">
            <v>LLOCHEGUA</v>
          </cell>
          <cell r="F531">
            <v>13115</v>
          </cell>
        </row>
        <row r="532">
          <cell r="A532" t="str">
            <v>050500</v>
          </cell>
          <cell r="B532" t="str">
            <v>05</v>
          </cell>
          <cell r="C532" t="str">
            <v>05</v>
          </cell>
          <cell r="D532" t="str">
            <v>00</v>
          </cell>
          <cell r="E532" t="str">
            <v>LA MAR</v>
          </cell>
          <cell r="F532">
            <v>88064</v>
          </cell>
        </row>
        <row r="533">
          <cell r="A533" t="str">
            <v>050501</v>
          </cell>
          <cell r="B533" t="str">
            <v>05</v>
          </cell>
          <cell r="C533" t="str">
            <v>05</v>
          </cell>
          <cell r="D533" t="str">
            <v>01</v>
          </cell>
          <cell r="E533" t="str">
            <v>SAN MIGUEL</v>
          </cell>
          <cell r="F533">
            <v>19838</v>
          </cell>
        </row>
        <row r="534">
          <cell r="A534" t="str">
            <v>050502</v>
          </cell>
          <cell r="B534" t="str">
            <v>05</v>
          </cell>
          <cell r="C534" t="str">
            <v>05</v>
          </cell>
          <cell r="D534" t="str">
            <v>02</v>
          </cell>
          <cell r="E534" t="str">
            <v>ANCO</v>
          </cell>
          <cell r="F534">
            <v>15647</v>
          </cell>
        </row>
        <row r="535">
          <cell r="A535" t="str">
            <v>050503</v>
          </cell>
          <cell r="B535" t="str">
            <v>05</v>
          </cell>
          <cell r="C535" t="str">
            <v>05</v>
          </cell>
          <cell r="D535" t="str">
            <v>03</v>
          </cell>
          <cell r="E535" t="str">
            <v>AYNA</v>
          </cell>
          <cell r="F535">
            <v>8748</v>
          </cell>
        </row>
        <row r="536">
          <cell r="A536" t="str">
            <v>050504</v>
          </cell>
          <cell r="B536" t="str">
            <v>05</v>
          </cell>
          <cell r="C536" t="str">
            <v>05</v>
          </cell>
          <cell r="D536" t="str">
            <v>04</v>
          </cell>
          <cell r="E536" t="str">
            <v>CHILCAS</v>
          </cell>
          <cell r="F536">
            <v>2494</v>
          </cell>
        </row>
        <row r="537">
          <cell r="A537" t="str">
            <v>050505</v>
          </cell>
          <cell r="B537" t="str">
            <v>05</v>
          </cell>
          <cell r="C537" t="str">
            <v>05</v>
          </cell>
          <cell r="D537" t="str">
            <v>05</v>
          </cell>
          <cell r="E537" t="str">
            <v>CHUNGUI</v>
          </cell>
          <cell r="F537">
            <v>8101</v>
          </cell>
        </row>
        <row r="538">
          <cell r="A538" t="str">
            <v>050506</v>
          </cell>
          <cell r="B538" t="str">
            <v>05</v>
          </cell>
          <cell r="C538" t="str">
            <v>05</v>
          </cell>
          <cell r="D538" t="str">
            <v>06</v>
          </cell>
          <cell r="E538" t="str">
            <v>LUIS CARRANZA</v>
          </cell>
          <cell r="F538">
            <v>2560</v>
          </cell>
        </row>
        <row r="539">
          <cell r="A539" t="str">
            <v>050507</v>
          </cell>
          <cell r="B539" t="str">
            <v>05</v>
          </cell>
          <cell r="C539" t="str">
            <v>05</v>
          </cell>
          <cell r="D539" t="str">
            <v>07</v>
          </cell>
          <cell r="E539" t="str">
            <v>SANTA ROSA</v>
          </cell>
          <cell r="F539">
            <v>11255</v>
          </cell>
        </row>
        <row r="540">
          <cell r="A540" t="str">
            <v>050508</v>
          </cell>
          <cell r="B540" t="str">
            <v>05</v>
          </cell>
          <cell r="C540" t="str">
            <v>05</v>
          </cell>
          <cell r="D540" t="str">
            <v>08</v>
          </cell>
          <cell r="E540" t="str">
            <v>TAMBO</v>
          </cell>
          <cell r="F540">
            <v>19421</v>
          </cell>
        </row>
        <row r="541">
          <cell r="A541" t="str">
            <v>050600</v>
          </cell>
          <cell r="B541" t="str">
            <v>05</v>
          </cell>
          <cell r="C541" t="str">
            <v>06</v>
          </cell>
          <cell r="D541" t="str">
            <v>00</v>
          </cell>
          <cell r="E541" t="str">
            <v>LUCANAS</v>
          </cell>
          <cell r="F541">
            <v>65948</v>
          </cell>
        </row>
        <row r="542">
          <cell r="A542" t="str">
            <v>050601</v>
          </cell>
          <cell r="B542" t="str">
            <v>05</v>
          </cell>
          <cell r="C542" t="str">
            <v>06</v>
          </cell>
          <cell r="D542" t="str">
            <v>01</v>
          </cell>
          <cell r="E542" t="str">
            <v>PUQUIO</v>
          </cell>
          <cell r="F542">
            <v>16107</v>
          </cell>
        </row>
        <row r="543">
          <cell r="A543" t="str">
            <v>050602</v>
          </cell>
          <cell r="B543" t="str">
            <v>05</v>
          </cell>
          <cell r="C543" t="str">
            <v>06</v>
          </cell>
          <cell r="D543" t="str">
            <v>02</v>
          </cell>
          <cell r="E543" t="str">
            <v>AUCARA</v>
          </cell>
          <cell r="F543">
            <v>2872</v>
          </cell>
        </row>
        <row r="544">
          <cell r="A544" t="str">
            <v>050603</v>
          </cell>
          <cell r="B544" t="str">
            <v>05</v>
          </cell>
          <cell r="C544" t="str">
            <v>06</v>
          </cell>
          <cell r="D544" t="str">
            <v>03</v>
          </cell>
          <cell r="E544" t="str">
            <v>CABANA</v>
          </cell>
          <cell r="F544">
            <v>4286</v>
          </cell>
        </row>
        <row r="545">
          <cell r="A545" t="str">
            <v>050604</v>
          </cell>
          <cell r="B545" t="str">
            <v>05</v>
          </cell>
          <cell r="C545" t="str">
            <v>06</v>
          </cell>
          <cell r="D545" t="str">
            <v>04</v>
          </cell>
          <cell r="E545" t="str">
            <v>CARMEN SALCEDO</v>
          </cell>
          <cell r="F545">
            <v>1763</v>
          </cell>
        </row>
        <row r="546">
          <cell r="A546" t="str">
            <v>050605</v>
          </cell>
          <cell r="B546" t="str">
            <v>05</v>
          </cell>
          <cell r="C546" t="str">
            <v>06</v>
          </cell>
          <cell r="D546" t="str">
            <v>05</v>
          </cell>
          <cell r="E546" t="str">
            <v>CHAVIÑA</v>
          </cell>
          <cell r="F546">
            <v>2803</v>
          </cell>
        </row>
        <row r="547">
          <cell r="A547" t="str">
            <v>050606</v>
          </cell>
          <cell r="B547" t="str">
            <v>05</v>
          </cell>
          <cell r="C547" t="str">
            <v>06</v>
          </cell>
          <cell r="D547" t="str">
            <v>06</v>
          </cell>
          <cell r="E547" t="str">
            <v>CHIPAO</v>
          </cell>
          <cell r="F547">
            <v>3670</v>
          </cell>
        </row>
        <row r="548">
          <cell r="A548" t="str">
            <v>050607</v>
          </cell>
          <cell r="B548" t="str">
            <v>05</v>
          </cell>
          <cell r="C548" t="str">
            <v>06</v>
          </cell>
          <cell r="D548" t="str">
            <v>07</v>
          </cell>
          <cell r="E548" t="str">
            <v>HUAC-HUAS</v>
          </cell>
          <cell r="F548">
            <v>2806</v>
          </cell>
        </row>
        <row r="549">
          <cell r="A549" t="str">
            <v>050608</v>
          </cell>
          <cell r="B549" t="str">
            <v>05</v>
          </cell>
          <cell r="C549" t="str">
            <v>06</v>
          </cell>
          <cell r="D549" t="str">
            <v>08</v>
          </cell>
          <cell r="E549" t="str">
            <v>LARAMATE</v>
          </cell>
          <cell r="F549">
            <v>3041</v>
          </cell>
        </row>
        <row r="550">
          <cell r="A550" t="str">
            <v>050609</v>
          </cell>
          <cell r="B550" t="str">
            <v>05</v>
          </cell>
          <cell r="C550" t="str">
            <v>06</v>
          </cell>
          <cell r="D550" t="str">
            <v>09</v>
          </cell>
          <cell r="E550" t="str">
            <v>LEONCIO PRADO</v>
          </cell>
          <cell r="F550">
            <v>1660</v>
          </cell>
        </row>
        <row r="551">
          <cell r="A551" t="str">
            <v>050610</v>
          </cell>
          <cell r="B551" t="str">
            <v>05</v>
          </cell>
          <cell r="C551" t="str">
            <v>06</v>
          </cell>
          <cell r="D551" t="str">
            <v>10</v>
          </cell>
          <cell r="E551" t="str">
            <v>LLAUTA</v>
          </cell>
          <cell r="F551">
            <v>1616</v>
          </cell>
        </row>
        <row r="552">
          <cell r="A552" t="str">
            <v>050611</v>
          </cell>
          <cell r="B552" t="str">
            <v>05</v>
          </cell>
          <cell r="C552" t="str">
            <v>06</v>
          </cell>
          <cell r="D552" t="str">
            <v>11</v>
          </cell>
          <cell r="E552" t="str">
            <v>LUCANAS</v>
          </cell>
          <cell r="F552">
            <v>3367</v>
          </cell>
        </row>
        <row r="553">
          <cell r="A553" t="str">
            <v>050612</v>
          </cell>
          <cell r="B553" t="str">
            <v>05</v>
          </cell>
          <cell r="C553" t="str">
            <v>06</v>
          </cell>
          <cell r="D553" t="str">
            <v>12</v>
          </cell>
          <cell r="E553" t="str">
            <v>OCAÑA</v>
          </cell>
          <cell r="F553">
            <v>3760</v>
          </cell>
        </row>
        <row r="554">
          <cell r="A554" t="str">
            <v>050613</v>
          </cell>
          <cell r="B554" t="str">
            <v>05</v>
          </cell>
          <cell r="C554" t="str">
            <v>06</v>
          </cell>
          <cell r="D554" t="str">
            <v>13</v>
          </cell>
          <cell r="E554" t="str">
            <v>OTOCA</v>
          </cell>
          <cell r="F554">
            <v>2522</v>
          </cell>
        </row>
        <row r="555">
          <cell r="A555" t="str">
            <v>050614</v>
          </cell>
          <cell r="B555" t="str">
            <v>05</v>
          </cell>
          <cell r="C555" t="str">
            <v>06</v>
          </cell>
          <cell r="D555" t="str">
            <v>14</v>
          </cell>
          <cell r="E555" t="str">
            <v>SAISA</v>
          </cell>
          <cell r="F555">
            <v>575</v>
          </cell>
        </row>
        <row r="556">
          <cell r="A556" t="str">
            <v>050615</v>
          </cell>
          <cell r="B556" t="str">
            <v>05</v>
          </cell>
          <cell r="C556" t="str">
            <v>06</v>
          </cell>
          <cell r="D556" t="str">
            <v>15</v>
          </cell>
          <cell r="E556" t="str">
            <v>SAN CRISTOBAL</v>
          </cell>
          <cell r="F556">
            <v>2303</v>
          </cell>
        </row>
        <row r="557">
          <cell r="A557" t="str">
            <v>050616</v>
          </cell>
          <cell r="B557" t="str">
            <v>05</v>
          </cell>
          <cell r="C557" t="str">
            <v>06</v>
          </cell>
          <cell r="D557" t="str">
            <v>16</v>
          </cell>
          <cell r="E557" t="str">
            <v>SAN JUAN</v>
          </cell>
          <cell r="F557">
            <v>663</v>
          </cell>
        </row>
        <row r="558">
          <cell r="A558" t="str">
            <v>050617</v>
          </cell>
          <cell r="B558" t="str">
            <v>05</v>
          </cell>
          <cell r="C558" t="str">
            <v>06</v>
          </cell>
          <cell r="D558" t="str">
            <v>17</v>
          </cell>
          <cell r="E558" t="str">
            <v>SAN PEDRO</v>
          </cell>
          <cell r="F558">
            <v>3356</v>
          </cell>
        </row>
        <row r="559">
          <cell r="A559" t="str">
            <v>050618</v>
          </cell>
          <cell r="B559" t="str">
            <v>05</v>
          </cell>
          <cell r="C559" t="str">
            <v>06</v>
          </cell>
          <cell r="D559" t="str">
            <v>18</v>
          </cell>
          <cell r="E559" t="str">
            <v>SAN PEDRO DE PALCO</v>
          </cell>
          <cell r="F559">
            <v>1585</v>
          </cell>
        </row>
        <row r="560">
          <cell r="A560" t="str">
            <v>050619</v>
          </cell>
          <cell r="B560" t="str">
            <v>05</v>
          </cell>
          <cell r="C560" t="str">
            <v>06</v>
          </cell>
          <cell r="D560" t="str">
            <v>19</v>
          </cell>
          <cell r="E560" t="str">
            <v>SANCOS</v>
          </cell>
          <cell r="F560">
            <v>5086</v>
          </cell>
        </row>
        <row r="561">
          <cell r="A561" t="str">
            <v>050620</v>
          </cell>
          <cell r="B561" t="str">
            <v>05</v>
          </cell>
          <cell r="C561" t="str">
            <v>06</v>
          </cell>
          <cell r="D561" t="str">
            <v>20</v>
          </cell>
          <cell r="E561" t="str">
            <v>SANTA ANA DE HUAYCAHUACHO</v>
          </cell>
          <cell r="F561">
            <v>757</v>
          </cell>
        </row>
        <row r="562">
          <cell r="A562" t="str">
            <v>050621</v>
          </cell>
          <cell r="B562" t="str">
            <v>05</v>
          </cell>
          <cell r="C562" t="str">
            <v>06</v>
          </cell>
          <cell r="D562" t="str">
            <v>21</v>
          </cell>
          <cell r="E562" t="str">
            <v>SANTA LUCIA</v>
          </cell>
          <cell r="F562">
            <v>1350</v>
          </cell>
        </row>
        <row r="563">
          <cell r="A563" t="str">
            <v>050700</v>
          </cell>
          <cell r="B563" t="str">
            <v>05</v>
          </cell>
          <cell r="C563" t="str">
            <v>07</v>
          </cell>
          <cell r="D563" t="str">
            <v>00</v>
          </cell>
          <cell r="E563" t="str">
            <v>PARINACOCHAS</v>
          </cell>
          <cell r="F563">
            <v>31201</v>
          </cell>
        </row>
        <row r="564">
          <cell r="A564" t="str">
            <v>050701</v>
          </cell>
          <cell r="B564" t="str">
            <v>05</v>
          </cell>
          <cell r="C564" t="str">
            <v>07</v>
          </cell>
          <cell r="D564" t="str">
            <v>01</v>
          </cell>
          <cell r="E564" t="str">
            <v>CORACORA</v>
          </cell>
          <cell r="F564">
            <v>14556</v>
          </cell>
        </row>
        <row r="565">
          <cell r="A565" t="str">
            <v>050702</v>
          </cell>
          <cell r="B565" t="str">
            <v>05</v>
          </cell>
          <cell r="C565" t="str">
            <v>07</v>
          </cell>
          <cell r="D565" t="str">
            <v>02</v>
          </cell>
          <cell r="E565" t="str">
            <v>CHUMPI</v>
          </cell>
          <cell r="F565">
            <v>3156</v>
          </cell>
        </row>
        <row r="566">
          <cell r="A566" t="str">
            <v>050703</v>
          </cell>
          <cell r="B566" t="str">
            <v>05</v>
          </cell>
          <cell r="C566" t="str">
            <v>07</v>
          </cell>
          <cell r="D566" t="str">
            <v>03</v>
          </cell>
          <cell r="E566" t="str">
            <v>CORONEL CASTAÑEDA</v>
          </cell>
          <cell r="F566">
            <v>1285</v>
          </cell>
        </row>
        <row r="567">
          <cell r="A567" t="str">
            <v>050704</v>
          </cell>
          <cell r="B567" t="str">
            <v>05</v>
          </cell>
          <cell r="C567" t="str">
            <v>07</v>
          </cell>
          <cell r="D567" t="str">
            <v>04</v>
          </cell>
          <cell r="E567" t="str">
            <v>PACAPAUSA</v>
          </cell>
          <cell r="F567">
            <v>1413</v>
          </cell>
        </row>
        <row r="568">
          <cell r="A568" t="str">
            <v>050705</v>
          </cell>
          <cell r="B568" t="str">
            <v>05</v>
          </cell>
          <cell r="C568" t="str">
            <v>07</v>
          </cell>
          <cell r="D568" t="str">
            <v>05</v>
          </cell>
          <cell r="E568" t="str">
            <v>PULLO</v>
          </cell>
          <cell r="F568">
            <v>4371</v>
          </cell>
        </row>
        <row r="569">
          <cell r="A569" t="str">
            <v>050706</v>
          </cell>
          <cell r="B569" t="str">
            <v>05</v>
          </cell>
          <cell r="C569" t="str">
            <v>07</v>
          </cell>
          <cell r="D569" t="str">
            <v>06</v>
          </cell>
          <cell r="E569" t="str">
            <v>PUYUSCA</v>
          </cell>
          <cell r="F569">
            <v>3258</v>
          </cell>
        </row>
        <row r="570">
          <cell r="A570" t="str">
            <v>050707</v>
          </cell>
          <cell r="B570" t="str">
            <v>05</v>
          </cell>
          <cell r="C570" t="str">
            <v>07</v>
          </cell>
          <cell r="D570" t="str">
            <v>07</v>
          </cell>
          <cell r="E570" t="str">
            <v>SAN FRANCISCO DE RAVACAYCO</v>
          </cell>
          <cell r="F570">
            <v>584</v>
          </cell>
        </row>
        <row r="571">
          <cell r="A571" t="str">
            <v>050708</v>
          </cell>
          <cell r="B571" t="str">
            <v>05</v>
          </cell>
          <cell r="C571" t="str">
            <v>07</v>
          </cell>
          <cell r="D571" t="str">
            <v>08</v>
          </cell>
          <cell r="E571" t="str">
            <v>UPAHUACHO</v>
          </cell>
          <cell r="F571">
            <v>2578</v>
          </cell>
        </row>
        <row r="572">
          <cell r="A572" t="str">
            <v>050800</v>
          </cell>
          <cell r="B572" t="str">
            <v>05</v>
          </cell>
          <cell r="C572" t="str">
            <v>08</v>
          </cell>
          <cell r="D572" t="str">
            <v>00</v>
          </cell>
          <cell r="E572" t="str">
            <v>PAUCAR DEL SARA SARA</v>
          </cell>
          <cell r="F572">
            <v>11119</v>
          </cell>
        </row>
        <row r="573">
          <cell r="A573" t="str">
            <v>050801</v>
          </cell>
          <cell r="B573" t="str">
            <v>05</v>
          </cell>
          <cell r="C573" t="str">
            <v>08</v>
          </cell>
          <cell r="D573" t="str">
            <v>01</v>
          </cell>
          <cell r="E573" t="str">
            <v>PAUSA</v>
          </cell>
          <cell r="F573">
            <v>3400</v>
          </cell>
        </row>
        <row r="574">
          <cell r="A574" t="str">
            <v>050802</v>
          </cell>
          <cell r="B574" t="str">
            <v>05</v>
          </cell>
          <cell r="C574" t="str">
            <v>08</v>
          </cell>
          <cell r="D574" t="str">
            <v>02</v>
          </cell>
          <cell r="E574" t="str">
            <v>COLTA</v>
          </cell>
          <cell r="F574">
            <v>657</v>
          </cell>
        </row>
        <row r="575">
          <cell r="A575" t="str">
            <v>050803</v>
          </cell>
          <cell r="B575" t="str">
            <v>05</v>
          </cell>
          <cell r="C575" t="str">
            <v>08</v>
          </cell>
          <cell r="D575" t="str">
            <v>03</v>
          </cell>
          <cell r="E575" t="str">
            <v>CORCULLA</v>
          </cell>
          <cell r="F575">
            <v>549</v>
          </cell>
        </row>
        <row r="576">
          <cell r="A576" t="str">
            <v>050804</v>
          </cell>
          <cell r="B576" t="str">
            <v>05</v>
          </cell>
          <cell r="C576" t="str">
            <v>08</v>
          </cell>
          <cell r="D576" t="str">
            <v>04</v>
          </cell>
          <cell r="E576" t="str">
            <v>LAMPA</v>
          </cell>
          <cell r="F576">
            <v>2317</v>
          </cell>
        </row>
        <row r="577">
          <cell r="A577" t="str">
            <v>050805</v>
          </cell>
          <cell r="B577" t="str">
            <v>05</v>
          </cell>
          <cell r="C577" t="str">
            <v>08</v>
          </cell>
          <cell r="D577" t="str">
            <v>05</v>
          </cell>
          <cell r="E577" t="str">
            <v>MARCABAMBA</v>
          </cell>
          <cell r="F577">
            <v>810</v>
          </cell>
        </row>
        <row r="578">
          <cell r="A578" t="str">
            <v>050806</v>
          </cell>
          <cell r="B578" t="str">
            <v>05</v>
          </cell>
          <cell r="C578" t="str">
            <v>08</v>
          </cell>
          <cell r="D578" t="str">
            <v>06</v>
          </cell>
          <cell r="E578" t="str">
            <v>OYOLO</v>
          </cell>
          <cell r="F578">
            <v>1377</v>
          </cell>
        </row>
        <row r="579">
          <cell r="A579" t="str">
            <v>050807</v>
          </cell>
          <cell r="B579" t="str">
            <v>05</v>
          </cell>
          <cell r="C579" t="str">
            <v>08</v>
          </cell>
          <cell r="D579" t="str">
            <v>07</v>
          </cell>
          <cell r="E579" t="str">
            <v>PARARCA</v>
          </cell>
          <cell r="F579">
            <v>647</v>
          </cell>
        </row>
        <row r="580">
          <cell r="A580" t="str">
            <v>050808</v>
          </cell>
          <cell r="B580" t="str">
            <v>05</v>
          </cell>
          <cell r="C580" t="str">
            <v>08</v>
          </cell>
          <cell r="D580" t="str">
            <v>08</v>
          </cell>
          <cell r="E580" t="str">
            <v>SAN JAVIER DE ALPABAMBA</v>
          </cell>
          <cell r="F580">
            <v>347</v>
          </cell>
        </row>
        <row r="581">
          <cell r="A581" t="str">
            <v>050809</v>
          </cell>
          <cell r="B581" t="str">
            <v>05</v>
          </cell>
          <cell r="C581" t="str">
            <v>08</v>
          </cell>
          <cell r="D581" t="str">
            <v>09</v>
          </cell>
          <cell r="E581" t="str">
            <v>SAN JOSE DE USHUA</v>
          </cell>
          <cell r="F581">
            <v>201</v>
          </cell>
        </row>
        <row r="582">
          <cell r="A582" t="str">
            <v>050810</v>
          </cell>
          <cell r="B582" t="str">
            <v>05</v>
          </cell>
          <cell r="C582" t="str">
            <v>08</v>
          </cell>
          <cell r="D582" t="str">
            <v>10</v>
          </cell>
          <cell r="E582" t="str">
            <v>SARA SARA</v>
          </cell>
          <cell r="F582">
            <v>814</v>
          </cell>
        </row>
        <row r="583">
          <cell r="A583" t="str">
            <v>050900</v>
          </cell>
          <cell r="B583" t="str">
            <v>05</v>
          </cell>
          <cell r="C583" t="str">
            <v>09</v>
          </cell>
          <cell r="D583" t="str">
            <v>00</v>
          </cell>
          <cell r="E583" t="str">
            <v>SUCRE</v>
          </cell>
          <cell r="F583">
            <v>14357</v>
          </cell>
        </row>
        <row r="584">
          <cell r="A584" t="str">
            <v>050901</v>
          </cell>
          <cell r="B584" t="str">
            <v>05</v>
          </cell>
          <cell r="C584" t="str">
            <v>09</v>
          </cell>
          <cell r="D584" t="str">
            <v>01</v>
          </cell>
          <cell r="E584" t="str">
            <v>QUEROBAMBA</v>
          </cell>
          <cell r="F584">
            <v>2877</v>
          </cell>
        </row>
        <row r="585">
          <cell r="A585" t="str">
            <v>050902</v>
          </cell>
          <cell r="B585" t="str">
            <v>05</v>
          </cell>
          <cell r="C585" t="str">
            <v>09</v>
          </cell>
          <cell r="D585" t="str">
            <v>02</v>
          </cell>
          <cell r="E585" t="str">
            <v>BELEN</v>
          </cell>
          <cell r="F585">
            <v>674</v>
          </cell>
        </row>
        <row r="586">
          <cell r="A586" t="str">
            <v>050903</v>
          </cell>
          <cell r="B586" t="str">
            <v>05</v>
          </cell>
          <cell r="C586" t="str">
            <v>09</v>
          </cell>
          <cell r="D586" t="str">
            <v>03</v>
          </cell>
          <cell r="E586" t="str">
            <v>CHALCOS</v>
          </cell>
          <cell r="F586">
            <v>767</v>
          </cell>
        </row>
        <row r="587">
          <cell r="A587" t="str">
            <v>050904</v>
          </cell>
          <cell r="B587" t="str">
            <v>05</v>
          </cell>
          <cell r="C587" t="str">
            <v>09</v>
          </cell>
          <cell r="D587" t="str">
            <v>04</v>
          </cell>
          <cell r="E587" t="str">
            <v>CHILCAYOC</v>
          </cell>
          <cell r="F587">
            <v>685</v>
          </cell>
        </row>
        <row r="588">
          <cell r="A588" t="str">
            <v>050905</v>
          </cell>
          <cell r="B588" t="str">
            <v>05</v>
          </cell>
          <cell r="C588" t="str">
            <v>09</v>
          </cell>
          <cell r="D588" t="str">
            <v>05</v>
          </cell>
          <cell r="E588" t="str">
            <v>HUACAÑA</v>
          </cell>
          <cell r="F588">
            <v>677</v>
          </cell>
        </row>
        <row r="589">
          <cell r="A589" t="str">
            <v>050906</v>
          </cell>
          <cell r="B589" t="str">
            <v>05</v>
          </cell>
          <cell r="C589" t="str">
            <v>09</v>
          </cell>
          <cell r="D589" t="str">
            <v>06</v>
          </cell>
          <cell r="E589" t="str">
            <v>MORCOLLA</v>
          </cell>
          <cell r="F589">
            <v>2297</v>
          </cell>
        </row>
        <row r="590">
          <cell r="A590" t="str">
            <v>050907</v>
          </cell>
          <cell r="B590" t="str">
            <v>05</v>
          </cell>
          <cell r="C590" t="str">
            <v>09</v>
          </cell>
          <cell r="D590" t="str">
            <v>07</v>
          </cell>
          <cell r="E590" t="str">
            <v>PAICO</v>
          </cell>
          <cell r="F590">
            <v>1000</v>
          </cell>
        </row>
        <row r="591">
          <cell r="A591" t="str">
            <v>050908</v>
          </cell>
          <cell r="B591" t="str">
            <v>05</v>
          </cell>
          <cell r="C591" t="str">
            <v>09</v>
          </cell>
          <cell r="D591" t="str">
            <v>08</v>
          </cell>
          <cell r="E591" t="str">
            <v>SAN PEDRO DE LARCAY</v>
          </cell>
          <cell r="F591">
            <v>1300</v>
          </cell>
        </row>
        <row r="592">
          <cell r="A592" t="str">
            <v>050909</v>
          </cell>
          <cell r="B592" t="str">
            <v>05</v>
          </cell>
          <cell r="C592" t="str">
            <v>09</v>
          </cell>
          <cell r="D592" t="str">
            <v>09</v>
          </cell>
          <cell r="E592" t="str">
            <v>SAN SALVADOR DE QUIJE</v>
          </cell>
          <cell r="F592">
            <v>1599</v>
          </cell>
        </row>
        <row r="593">
          <cell r="A593" t="str">
            <v>050910</v>
          </cell>
          <cell r="B593" t="str">
            <v>05</v>
          </cell>
          <cell r="C593" t="str">
            <v>09</v>
          </cell>
          <cell r="D593" t="str">
            <v>10</v>
          </cell>
          <cell r="E593" t="str">
            <v>SANTIAGO DE PAUCARAY</v>
          </cell>
          <cell r="F593">
            <v>1045</v>
          </cell>
        </row>
        <row r="594">
          <cell r="A594" t="str">
            <v>050911</v>
          </cell>
          <cell r="B594" t="str">
            <v>05</v>
          </cell>
          <cell r="C594" t="str">
            <v>09</v>
          </cell>
          <cell r="D594" t="str">
            <v>11</v>
          </cell>
          <cell r="E594" t="str">
            <v>SORAS</v>
          </cell>
          <cell r="F594">
            <v>1436</v>
          </cell>
        </row>
        <row r="595">
          <cell r="A595" t="str">
            <v>051000</v>
          </cell>
          <cell r="B595" t="str">
            <v>05</v>
          </cell>
          <cell r="C595" t="str">
            <v>10</v>
          </cell>
          <cell r="D595" t="str">
            <v>00</v>
          </cell>
          <cell r="E595" t="str">
            <v>VICTOR FAJARDO</v>
          </cell>
          <cell r="F595">
            <v>24083</v>
          </cell>
        </row>
        <row r="596">
          <cell r="A596" t="str">
            <v>051001</v>
          </cell>
          <cell r="B596" t="str">
            <v>05</v>
          </cell>
          <cell r="C596" t="str">
            <v>10</v>
          </cell>
          <cell r="D596" t="str">
            <v>01</v>
          </cell>
          <cell r="E596" t="str">
            <v>HUANCAPI</v>
          </cell>
          <cell r="F596">
            <v>2476</v>
          </cell>
        </row>
        <row r="597">
          <cell r="A597" t="str">
            <v>051002</v>
          </cell>
          <cell r="B597" t="str">
            <v>05</v>
          </cell>
          <cell r="C597" t="str">
            <v>10</v>
          </cell>
          <cell r="D597" t="str">
            <v>02</v>
          </cell>
          <cell r="E597" t="str">
            <v>ALCAMENCA</v>
          </cell>
          <cell r="F597">
            <v>1973</v>
          </cell>
        </row>
        <row r="598">
          <cell r="A598" t="str">
            <v>051003</v>
          </cell>
          <cell r="B598" t="str">
            <v>05</v>
          </cell>
          <cell r="C598" t="str">
            <v>10</v>
          </cell>
          <cell r="D598" t="str">
            <v>03</v>
          </cell>
          <cell r="E598" t="str">
            <v>APONGO</v>
          </cell>
          <cell r="F598">
            <v>617</v>
          </cell>
        </row>
        <row r="599">
          <cell r="A599" t="str">
            <v>051004</v>
          </cell>
          <cell r="B599" t="str">
            <v>05</v>
          </cell>
          <cell r="C599" t="str">
            <v>10</v>
          </cell>
          <cell r="D599" t="str">
            <v>04</v>
          </cell>
          <cell r="E599" t="str">
            <v>ASQUIPATA</v>
          </cell>
          <cell r="F599">
            <v>440</v>
          </cell>
        </row>
        <row r="600">
          <cell r="A600" t="str">
            <v>051005</v>
          </cell>
          <cell r="B600" t="str">
            <v>05</v>
          </cell>
          <cell r="C600" t="str">
            <v>10</v>
          </cell>
          <cell r="D600" t="str">
            <v>05</v>
          </cell>
          <cell r="E600" t="str">
            <v>CANARIA</v>
          </cell>
          <cell r="F600">
            <v>3514</v>
          </cell>
        </row>
        <row r="601">
          <cell r="A601" t="str">
            <v>051006</v>
          </cell>
          <cell r="B601" t="str">
            <v>05</v>
          </cell>
          <cell r="C601" t="str">
            <v>10</v>
          </cell>
          <cell r="D601" t="str">
            <v>06</v>
          </cell>
          <cell r="E601" t="str">
            <v>CAYARA</v>
          </cell>
          <cell r="F601">
            <v>1462</v>
          </cell>
        </row>
        <row r="602">
          <cell r="A602" t="str">
            <v>051007</v>
          </cell>
          <cell r="B602" t="str">
            <v>05</v>
          </cell>
          <cell r="C602" t="str">
            <v>10</v>
          </cell>
          <cell r="D602" t="str">
            <v>07</v>
          </cell>
          <cell r="E602" t="str">
            <v>COLCA</v>
          </cell>
          <cell r="F602">
            <v>1368</v>
          </cell>
        </row>
        <row r="603">
          <cell r="A603" t="str">
            <v>051008</v>
          </cell>
          <cell r="B603" t="str">
            <v>05</v>
          </cell>
          <cell r="C603" t="str">
            <v>10</v>
          </cell>
          <cell r="D603" t="str">
            <v>08</v>
          </cell>
          <cell r="E603" t="str">
            <v>HUAMANQUIQUIA</v>
          </cell>
          <cell r="F603">
            <v>1397</v>
          </cell>
        </row>
        <row r="604">
          <cell r="A604" t="str">
            <v>051009</v>
          </cell>
          <cell r="B604" t="str">
            <v>05</v>
          </cell>
          <cell r="C604" t="str">
            <v>10</v>
          </cell>
          <cell r="D604" t="str">
            <v>09</v>
          </cell>
          <cell r="E604" t="str">
            <v>HUANCARAYLLA</v>
          </cell>
          <cell r="F604">
            <v>1641</v>
          </cell>
        </row>
        <row r="605">
          <cell r="A605" t="str">
            <v>051010</v>
          </cell>
          <cell r="B605" t="str">
            <v>05</v>
          </cell>
          <cell r="C605" t="str">
            <v>10</v>
          </cell>
          <cell r="D605" t="str">
            <v>10</v>
          </cell>
          <cell r="E605" t="str">
            <v>HUAYA</v>
          </cell>
          <cell r="F605">
            <v>2583</v>
          </cell>
        </row>
        <row r="606">
          <cell r="A606" t="str">
            <v>051011</v>
          </cell>
          <cell r="B606" t="str">
            <v>05</v>
          </cell>
          <cell r="C606" t="str">
            <v>10</v>
          </cell>
          <cell r="D606" t="str">
            <v>11</v>
          </cell>
          <cell r="E606" t="str">
            <v>SARHUA</v>
          </cell>
          <cell r="F606">
            <v>3156</v>
          </cell>
        </row>
        <row r="607">
          <cell r="A607" t="str">
            <v>051012</v>
          </cell>
          <cell r="B607" t="str">
            <v>05</v>
          </cell>
          <cell r="C607" t="str">
            <v>10</v>
          </cell>
          <cell r="D607" t="str">
            <v>12</v>
          </cell>
          <cell r="E607" t="str">
            <v>VILCANCHOS</v>
          </cell>
          <cell r="F607">
            <v>3456</v>
          </cell>
        </row>
        <row r="608">
          <cell r="A608" t="str">
            <v>051100</v>
          </cell>
          <cell r="B608" t="str">
            <v>05</v>
          </cell>
          <cell r="C608" t="str">
            <v>11</v>
          </cell>
          <cell r="D608" t="str">
            <v>00</v>
          </cell>
          <cell r="E608" t="str">
            <v>VILCAS HUAMAN</v>
          </cell>
          <cell r="F608">
            <v>27657</v>
          </cell>
        </row>
        <row r="609">
          <cell r="A609" t="str">
            <v>051101</v>
          </cell>
          <cell r="B609" t="str">
            <v>05</v>
          </cell>
          <cell r="C609" t="str">
            <v>11</v>
          </cell>
          <cell r="D609" t="str">
            <v>01</v>
          </cell>
          <cell r="E609" t="str">
            <v>VILCAS HUAMAN</v>
          </cell>
          <cell r="F609">
            <v>8927</v>
          </cell>
        </row>
        <row r="610">
          <cell r="A610" t="str">
            <v>051102</v>
          </cell>
          <cell r="B610" t="str">
            <v>05</v>
          </cell>
          <cell r="C610" t="str">
            <v>11</v>
          </cell>
          <cell r="D610" t="str">
            <v>02</v>
          </cell>
          <cell r="E610" t="str">
            <v>ACCOMARCA</v>
          </cell>
          <cell r="F610">
            <v>1865</v>
          </cell>
        </row>
        <row r="611">
          <cell r="A611" t="str">
            <v>051103</v>
          </cell>
          <cell r="B611" t="str">
            <v>05</v>
          </cell>
          <cell r="C611" t="str">
            <v>11</v>
          </cell>
          <cell r="D611" t="str">
            <v>03</v>
          </cell>
          <cell r="E611" t="str">
            <v>CARHUANCA</v>
          </cell>
          <cell r="F611">
            <v>1232</v>
          </cell>
        </row>
        <row r="612">
          <cell r="A612" t="str">
            <v>051104</v>
          </cell>
          <cell r="B612" t="str">
            <v>05</v>
          </cell>
          <cell r="C612" t="str">
            <v>11</v>
          </cell>
          <cell r="D612" t="str">
            <v>04</v>
          </cell>
          <cell r="E612" t="str">
            <v>CONCEPCION</v>
          </cell>
          <cell r="F612">
            <v>3627</v>
          </cell>
        </row>
        <row r="613">
          <cell r="A613" t="str">
            <v>051105</v>
          </cell>
          <cell r="B613" t="str">
            <v>05</v>
          </cell>
          <cell r="C613" t="str">
            <v>11</v>
          </cell>
          <cell r="D613" t="str">
            <v>05</v>
          </cell>
          <cell r="E613" t="str">
            <v>HUAMBALPA</v>
          </cell>
          <cell r="F613">
            <v>3003</v>
          </cell>
        </row>
        <row r="614">
          <cell r="A614" t="str">
            <v>051106</v>
          </cell>
          <cell r="B614" t="str">
            <v>05</v>
          </cell>
          <cell r="C614" t="str">
            <v>11</v>
          </cell>
          <cell r="D614" t="str">
            <v>06</v>
          </cell>
          <cell r="E614" t="str">
            <v>INDEPENDENCIA</v>
          </cell>
          <cell r="F614">
            <v>2208</v>
          </cell>
        </row>
        <row r="615">
          <cell r="A615" t="str">
            <v>051107</v>
          </cell>
          <cell r="B615" t="str">
            <v>05</v>
          </cell>
          <cell r="C615" t="str">
            <v>11</v>
          </cell>
          <cell r="D615" t="str">
            <v>07</v>
          </cell>
          <cell r="E615" t="str">
            <v>SAURAMA</v>
          </cell>
          <cell r="F615">
            <v>1778</v>
          </cell>
        </row>
        <row r="616">
          <cell r="A616" t="str">
            <v>051108</v>
          </cell>
          <cell r="B616" t="str">
            <v>05</v>
          </cell>
          <cell r="C616" t="str">
            <v>11</v>
          </cell>
          <cell r="D616" t="str">
            <v>08</v>
          </cell>
          <cell r="E616" t="str">
            <v>VISCHONGO</v>
          </cell>
          <cell r="F616">
            <v>5017</v>
          </cell>
        </row>
        <row r="617">
          <cell r="A617" t="str">
            <v>060000</v>
          </cell>
          <cell r="B617" t="str">
            <v>06</v>
          </cell>
          <cell r="C617" t="str">
            <v>00</v>
          </cell>
          <cell r="D617" t="str">
            <v>00</v>
          </cell>
          <cell r="E617" t="str">
            <v>CAJAMARCA</v>
          </cell>
          <cell r="F617">
            <v>1420212</v>
          </cell>
        </row>
        <row r="618">
          <cell r="A618" t="str">
            <v>060100</v>
          </cell>
          <cell r="B618" t="str">
            <v>06</v>
          </cell>
          <cell r="C618" t="str">
            <v>01</v>
          </cell>
          <cell r="D618" t="str">
            <v>00</v>
          </cell>
          <cell r="E618" t="str">
            <v>CAJAMARCA</v>
          </cell>
          <cell r="F618">
            <v>294871</v>
          </cell>
        </row>
        <row r="619">
          <cell r="A619" t="str">
            <v>060101</v>
          </cell>
          <cell r="B619" t="str">
            <v>06</v>
          </cell>
          <cell r="C619" t="str">
            <v>01</v>
          </cell>
          <cell r="D619" t="str">
            <v>01</v>
          </cell>
          <cell r="E619" t="str">
            <v>CAJAMARCA</v>
          </cell>
          <cell r="F619">
            <v>169024</v>
          </cell>
        </row>
        <row r="620">
          <cell r="A620" t="str">
            <v>060102</v>
          </cell>
          <cell r="B620" t="str">
            <v>06</v>
          </cell>
          <cell r="C620" t="str">
            <v>01</v>
          </cell>
          <cell r="D620" t="str">
            <v>02</v>
          </cell>
          <cell r="E620" t="str">
            <v>ASUNCION</v>
          </cell>
          <cell r="F620">
            <v>9236</v>
          </cell>
        </row>
        <row r="621">
          <cell r="A621" t="str">
            <v>060103</v>
          </cell>
          <cell r="B621" t="str">
            <v>06</v>
          </cell>
          <cell r="C621" t="str">
            <v>01</v>
          </cell>
          <cell r="D621" t="str">
            <v>03</v>
          </cell>
          <cell r="E621" t="str">
            <v>CHETILLA</v>
          </cell>
          <cell r="F621">
            <v>4340</v>
          </cell>
        </row>
        <row r="622">
          <cell r="A622" t="str">
            <v>060104</v>
          </cell>
          <cell r="B622" t="str">
            <v>06</v>
          </cell>
          <cell r="C622" t="str">
            <v>01</v>
          </cell>
          <cell r="D622" t="str">
            <v>04</v>
          </cell>
          <cell r="E622" t="str">
            <v>COSPAN</v>
          </cell>
          <cell r="F622">
            <v>8473</v>
          </cell>
        </row>
        <row r="623">
          <cell r="A623" t="str">
            <v>060105</v>
          </cell>
          <cell r="B623" t="str">
            <v>06</v>
          </cell>
          <cell r="C623" t="str">
            <v>01</v>
          </cell>
          <cell r="D623" t="str">
            <v>05</v>
          </cell>
          <cell r="E623" t="str">
            <v>ENCAÑADA</v>
          </cell>
          <cell r="F623">
            <v>23125</v>
          </cell>
        </row>
        <row r="624">
          <cell r="A624" t="str">
            <v>060106</v>
          </cell>
          <cell r="B624" t="str">
            <v>06</v>
          </cell>
          <cell r="C624" t="str">
            <v>01</v>
          </cell>
          <cell r="D624" t="str">
            <v>06</v>
          </cell>
          <cell r="E624" t="str">
            <v>JESUS</v>
          </cell>
          <cell r="F624">
            <v>14508</v>
          </cell>
        </row>
        <row r="625">
          <cell r="A625" t="str">
            <v>060107</v>
          </cell>
          <cell r="B625" t="str">
            <v>06</v>
          </cell>
          <cell r="C625" t="str">
            <v>01</v>
          </cell>
          <cell r="D625" t="str">
            <v>07</v>
          </cell>
          <cell r="E625" t="str">
            <v>LLACANORA</v>
          </cell>
          <cell r="F625">
            <v>4842</v>
          </cell>
        </row>
        <row r="626">
          <cell r="A626" t="str">
            <v>060108</v>
          </cell>
          <cell r="B626" t="str">
            <v>06</v>
          </cell>
          <cell r="C626" t="str">
            <v>01</v>
          </cell>
          <cell r="D626" t="str">
            <v>08</v>
          </cell>
          <cell r="E626" t="str">
            <v>LOS BAÑOS DEL INCA</v>
          </cell>
          <cell r="F626">
            <v>34034</v>
          </cell>
        </row>
        <row r="627">
          <cell r="A627" t="str">
            <v>060109</v>
          </cell>
          <cell r="B627" t="str">
            <v>06</v>
          </cell>
          <cell r="C627" t="str">
            <v>01</v>
          </cell>
          <cell r="D627" t="str">
            <v>09</v>
          </cell>
          <cell r="E627" t="str">
            <v>MAGDALENA</v>
          </cell>
          <cell r="F627">
            <v>9396</v>
          </cell>
        </row>
        <row r="628">
          <cell r="A628" t="str">
            <v>060110</v>
          </cell>
          <cell r="B628" t="str">
            <v>06</v>
          </cell>
          <cell r="C628" t="str">
            <v>01</v>
          </cell>
          <cell r="D628" t="str">
            <v>10</v>
          </cell>
          <cell r="E628" t="str">
            <v>MATARA</v>
          </cell>
          <cell r="F628">
            <v>3557</v>
          </cell>
        </row>
        <row r="629">
          <cell r="A629" t="str">
            <v>060111</v>
          </cell>
          <cell r="B629" t="str">
            <v>06</v>
          </cell>
          <cell r="C629" t="str">
            <v>01</v>
          </cell>
          <cell r="D629" t="str">
            <v>11</v>
          </cell>
          <cell r="E629" t="str">
            <v>NAMORA</v>
          </cell>
          <cell r="F629">
            <v>8907</v>
          </cell>
        </row>
        <row r="630">
          <cell r="A630" t="str">
            <v>060112</v>
          </cell>
          <cell r="B630" t="str">
            <v>06</v>
          </cell>
          <cell r="C630" t="str">
            <v>01</v>
          </cell>
          <cell r="D630" t="str">
            <v>12</v>
          </cell>
          <cell r="E630" t="str">
            <v>SAN JUAN</v>
          </cell>
          <cell r="F630">
            <v>5429</v>
          </cell>
        </row>
        <row r="631">
          <cell r="A631" t="str">
            <v>060200</v>
          </cell>
          <cell r="B631" t="str">
            <v>06</v>
          </cell>
          <cell r="C631" t="str">
            <v>02</v>
          </cell>
          <cell r="D631" t="str">
            <v>00</v>
          </cell>
          <cell r="E631" t="str">
            <v>CAJABAMBA</v>
          </cell>
          <cell r="F631">
            <v>78372</v>
          </cell>
        </row>
        <row r="632">
          <cell r="A632" t="str">
            <v>060201</v>
          </cell>
          <cell r="B632" t="str">
            <v>06</v>
          </cell>
          <cell r="C632" t="str">
            <v>02</v>
          </cell>
          <cell r="D632" t="str">
            <v>01</v>
          </cell>
          <cell r="E632" t="str">
            <v>CAJABAMBA</v>
          </cell>
          <cell r="F632">
            <v>27400</v>
          </cell>
        </row>
        <row r="633">
          <cell r="A633" t="str">
            <v>060202</v>
          </cell>
          <cell r="B633" t="str">
            <v>06</v>
          </cell>
          <cell r="C633" t="str">
            <v>02</v>
          </cell>
          <cell r="D633" t="str">
            <v>02</v>
          </cell>
          <cell r="E633" t="str">
            <v>CACHACHI</v>
          </cell>
          <cell r="F633">
            <v>26196</v>
          </cell>
        </row>
        <row r="634">
          <cell r="A634" t="str">
            <v>060203</v>
          </cell>
          <cell r="B634" t="str">
            <v>06</v>
          </cell>
          <cell r="C634" t="str">
            <v>02</v>
          </cell>
          <cell r="D634" t="str">
            <v>03</v>
          </cell>
          <cell r="E634" t="str">
            <v>CONDEBAMBA</v>
          </cell>
          <cell r="F634">
            <v>14920</v>
          </cell>
        </row>
        <row r="635">
          <cell r="A635" t="str">
            <v>060204</v>
          </cell>
          <cell r="B635" t="str">
            <v>06</v>
          </cell>
          <cell r="C635" t="str">
            <v>02</v>
          </cell>
          <cell r="D635" t="str">
            <v>04</v>
          </cell>
          <cell r="E635" t="str">
            <v>SITACOCHA</v>
          </cell>
          <cell r="F635">
            <v>9856</v>
          </cell>
        </row>
        <row r="636">
          <cell r="A636" t="str">
            <v>060300</v>
          </cell>
          <cell r="B636" t="str">
            <v>06</v>
          </cell>
          <cell r="C636" t="str">
            <v>03</v>
          </cell>
          <cell r="D636" t="str">
            <v>00</v>
          </cell>
          <cell r="E636" t="str">
            <v>CELENDIN</v>
          </cell>
          <cell r="F636">
            <v>92977</v>
          </cell>
        </row>
        <row r="637">
          <cell r="A637" t="str">
            <v>060301</v>
          </cell>
          <cell r="B637" t="str">
            <v>06</v>
          </cell>
          <cell r="C637" t="str">
            <v>03</v>
          </cell>
          <cell r="D637" t="str">
            <v>01</v>
          </cell>
          <cell r="E637" t="str">
            <v>CELENDIN</v>
          </cell>
          <cell r="F637">
            <v>23505</v>
          </cell>
        </row>
        <row r="638">
          <cell r="A638" t="str">
            <v>060302</v>
          </cell>
          <cell r="B638" t="str">
            <v>06</v>
          </cell>
          <cell r="C638" t="str">
            <v>03</v>
          </cell>
          <cell r="D638" t="str">
            <v>02</v>
          </cell>
          <cell r="E638" t="str">
            <v>CHUMUCH</v>
          </cell>
          <cell r="F638">
            <v>3358</v>
          </cell>
        </row>
        <row r="639">
          <cell r="A639" t="str">
            <v>060303</v>
          </cell>
          <cell r="B639" t="str">
            <v>06</v>
          </cell>
          <cell r="C639" t="str">
            <v>03</v>
          </cell>
          <cell r="D639" t="str">
            <v>03</v>
          </cell>
          <cell r="E639" t="str">
            <v>CORTEGANA</v>
          </cell>
          <cell r="F639">
            <v>8662</v>
          </cell>
        </row>
        <row r="640">
          <cell r="A640" t="str">
            <v>060304</v>
          </cell>
          <cell r="B640" t="str">
            <v>06</v>
          </cell>
          <cell r="C640" t="str">
            <v>03</v>
          </cell>
          <cell r="D640" t="str">
            <v>04</v>
          </cell>
          <cell r="E640" t="str">
            <v>HUASMIN</v>
          </cell>
          <cell r="F640">
            <v>15343</v>
          </cell>
        </row>
        <row r="641">
          <cell r="A641" t="str">
            <v>060305</v>
          </cell>
          <cell r="B641" t="str">
            <v>06</v>
          </cell>
          <cell r="C641" t="str">
            <v>03</v>
          </cell>
          <cell r="D641" t="str">
            <v>05</v>
          </cell>
          <cell r="E641" t="str">
            <v>JORGE CHAVEZ</v>
          </cell>
          <cell r="F641">
            <v>709</v>
          </cell>
        </row>
        <row r="642">
          <cell r="A642" t="str">
            <v>060306</v>
          </cell>
          <cell r="B642" t="str">
            <v>06</v>
          </cell>
          <cell r="C642" t="str">
            <v>03</v>
          </cell>
          <cell r="D642" t="str">
            <v>06</v>
          </cell>
          <cell r="E642" t="str">
            <v>JOSE GALVEZ</v>
          </cell>
          <cell r="F642">
            <v>2625</v>
          </cell>
        </row>
        <row r="643">
          <cell r="A643" t="str">
            <v>060307</v>
          </cell>
          <cell r="B643" t="str">
            <v>06</v>
          </cell>
          <cell r="C643" t="str">
            <v>03</v>
          </cell>
          <cell r="D643" t="str">
            <v>07</v>
          </cell>
          <cell r="E643" t="str">
            <v>MIGUEL IGLESIAS</v>
          </cell>
          <cell r="F643">
            <v>5104</v>
          </cell>
        </row>
        <row r="644">
          <cell r="A644" t="str">
            <v>060308</v>
          </cell>
          <cell r="B644" t="str">
            <v>06</v>
          </cell>
          <cell r="C644" t="str">
            <v>03</v>
          </cell>
          <cell r="D644" t="str">
            <v>08</v>
          </cell>
          <cell r="E644" t="str">
            <v>OXAMARCA</v>
          </cell>
          <cell r="F644">
            <v>7153</v>
          </cell>
        </row>
        <row r="645">
          <cell r="A645" t="str">
            <v>060309</v>
          </cell>
          <cell r="B645" t="str">
            <v>06</v>
          </cell>
          <cell r="C645" t="str">
            <v>03</v>
          </cell>
          <cell r="D645" t="str">
            <v>09</v>
          </cell>
          <cell r="E645" t="str">
            <v>SOROCHUCO</v>
          </cell>
          <cell r="F645">
            <v>10513</v>
          </cell>
        </row>
        <row r="646">
          <cell r="A646" t="str">
            <v>060310</v>
          </cell>
          <cell r="B646" t="str">
            <v>06</v>
          </cell>
          <cell r="C646" t="str">
            <v>03</v>
          </cell>
          <cell r="D646" t="str">
            <v>10</v>
          </cell>
          <cell r="E646" t="str">
            <v>SUCRE</v>
          </cell>
          <cell r="F646">
            <v>5991</v>
          </cell>
        </row>
        <row r="647">
          <cell r="A647" t="str">
            <v>060311</v>
          </cell>
          <cell r="B647" t="str">
            <v>06</v>
          </cell>
          <cell r="C647" t="str">
            <v>03</v>
          </cell>
          <cell r="D647" t="str">
            <v>11</v>
          </cell>
          <cell r="E647" t="str">
            <v>UTCO</v>
          </cell>
          <cell r="F647">
            <v>1558</v>
          </cell>
        </row>
        <row r="648">
          <cell r="A648" t="str">
            <v>060312</v>
          </cell>
          <cell r="B648" t="str">
            <v>06</v>
          </cell>
          <cell r="C648" t="str">
            <v>03</v>
          </cell>
          <cell r="D648" t="str">
            <v>12</v>
          </cell>
          <cell r="E648" t="str">
            <v>LA LIBERTAD DE PALLAN</v>
          </cell>
          <cell r="F648">
            <v>8456</v>
          </cell>
        </row>
        <row r="649">
          <cell r="A649" t="str">
            <v>060400</v>
          </cell>
          <cell r="B649" t="str">
            <v>06</v>
          </cell>
          <cell r="C649" t="str">
            <v>04</v>
          </cell>
          <cell r="D649" t="str">
            <v>00</v>
          </cell>
          <cell r="E649" t="str">
            <v>CHOTA</v>
          </cell>
          <cell r="F649">
            <v>170908</v>
          </cell>
        </row>
        <row r="650">
          <cell r="A650" t="str">
            <v>060401</v>
          </cell>
          <cell r="B650" t="str">
            <v>06</v>
          </cell>
          <cell r="C650" t="str">
            <v>04</v>
          </cell>
          <cell r="D650" t="str">
            <v>01</v>
          </cell>
          <cell r="E650" t="str">
            <v>CHOTA</v>
          </cell>
          <cell r="F650">
            <v>50582</v>
          </cell>
        </row>
        <row r="651">
          <cell r="A651" t="str">
            <v>060402</v>
          </cell>
          <cell r="B651" t="str">
            <v>06</v>
          </cell>
          <cell r="C651" t="str">
            <v>04</v>
          </cell>
          <cell r="D651" t="str">
            <v>02</v>
          </cell>
          <cell r="E651" t="str">
            <v>ANGUIA</v>
          </cell>
          <cell r="F651">
            <v>4701</v>
          </cell>
        </row>
        <row r="652">
          <cell r="A652" t="str">
            <v>060403</v>
          </cell>
          <cell r="B652" t="str">
            <v>06</v>
          </cell>
          <cell r="C652" t="str">
            <v>04</v>
          </cell>
          <cell r="D652" t="str">
            <v>03</v>
          </cell>
          <cell r="E652" t="str">
            <v>CHADIN</v>
          </cell>
          <cell r="F652">
            <v>4477</v>
          </cell>
        </row>
        <row r="653">
          <cell r="A653" t="str">
            <v>060404</v>
          </cell>
          <cell r="B653" t="str">
            <v>06</v>
          </cell>
          <cell r="C653" t="str">
            <v>04</v>
          </cell>
          <cell r="D653" t="str">
            <v>04</v>
          </cell>
          <cell r="E653" t="str">
            <v>CHIGUIRIP</v>
          </cell>
          <cell r="F653">
            <v>5282</v>
          </cell>
        </row>
        <row r="654">
          <cell r="A654" t="str">
            <v>060405</v>
          </cell>
          <cell r="B654" t="str">
            <v>06</v>
          </cell>
          <cell r="C654" t="str">
            <v>04</v>
          </cell>
          <cell r="D654" t="str">
            <v>05</v>
          </cell>
          <cell r="E654" t="str">
            <v>CHIMBAN</v>
          </cell>
          <cell r="F654">
            <v>2888</v>
          </cell>
        </row>
        <row r="655">
          <cell r="A655" t="str">
            <v>060406</v>
          </cell>
          <cell r="B655" t="str">
            <v>06</v>
          </cell>
          <cell r="C655" t="str">
            <v>04</v>
          </cell>
          <cell r="D655" t="str">
            <v>06</v>
          </cell>
          <cell r="E655" t="str">
            <v>CHOROPAMPA</v>
          </cell>
          <cell r="F655">
            <v>3355</v>
          </cell>
        </row>
        <row r="656">
          <cell r="A656" t="str">
            <v>060407</v>
          </cell>
          <cell r="B656" t="str">
            <v>06</v>
          </cell>
          <cell r="C656" t="str">
            <v>04</v>
          </cell>
          <cell r="D656" t="str">
            <v>07</v>
          </cell>
          <cell r="E656" t="str">
            <v>COCHABAMBA</v>
          </cell>
          <cell r="F656">
            <v>7238</v>
          </cell>
        </row>
        <row r="657">
          <cell r="A657" t="str">
            <v>060408</v>
          </cell>
          <cell r="B657" t="str">
            <v>06</v>
          </cell>
          <cell r="C657" t="str">
            <v>04</v>
          </cell>
          <cell r="D657" t="str">
            <v>08</v>
          </cell>
          <cell r="E657" t="str">
            <v>CONCHAN</v>
          </cell>
          <cell r="F657">
            <v>7339</v>
          </cell>
        </row>
        <row r="658">
          <cell r="A658" t="str">
            <v>060409</v>
          </cell>
          <cell r="B658" t="str">
            <v>06</v>
          </cell>
          <cell r="C658" t="str">
            <v>04</v>
          </cell>
          <cell r="D658" t="str">
            <v>09</v>
          </cell>
          <cell r="E658" t="str">
            <v>HUAMBOS</v>
          </cell>
          <cell r="F658">
            <v>9944</v>
          </cell>
        </row>
        <row r="659">
          <cell r="A659" t="str">
            <v>060410</v>
          </cell>
          <cell r="B659" t="str">
            <v>06</v>
          </cell>
          <cell r="C659" t="str">
            <v>04</v>
          </cell>
          <cell r="D659" t="str">
            <v>10</v>
          </cell>
          <cell r="E659" t="str">
            <v>LAJAS</v>
          </cell>
          <cell r="F659">
            <v>13729</v>
          </cell>
        </row>
        <row r="660">
          <cell r="A660" t="str">
            <v>060411</v>
          </cell>
          <cell r="B660" t="str">
            <v>06</v>
          </cell>
          <cell r="C660" t="str">
            <v>04</v>
          </cell>
          <cell r="D660" t="str">
            <v>11</v>
          </cell>
          <cell r="E660" t="str">
            <v>LLAMA</v>
          </cell>
          <cell r="F660">
            <v>7665</v>
          </cell>
        </row>
        <row r="661">
          <cell r="A661" t="str">
            <v>060412</v>
          </cell>
          <cell r="B661" t="str">
            <v>06</v>
          </cell>
          <cell r="C661" t="str">
            <v>04</v>
          </cell>
          <cell r="D661" t="str">
            <v>12</v>
          </cell>
          <cell r="E661" t="str">
            <v>MIRACOSTA</v>
          </cell>
          <cell r="F661">
            <v>3170</v>
          </cell>
        </row>
        <row r="662">
          <cell r="A662" t="str">
            <v>060413</v>
          </cell>
          <cell r="B662" t="str">
            <v>06</v>
          </cell>
          <cell r="C662" t="str">
            <v>04</v>
          </cell>
          <cell r="D662" t="str">
            <v>13</v>
          </cell>
          <cell r="E662" t="str">
            <v>PACCHA</v>
          </cell>
          <cell r="F662">
            <v>5307</v>
          </cell>
        </row>
        <row r="663">
          <cell r="A663" t="str">
            <v>060414</v>
          </cell>
          <cell r="B663" t="str">
            <v>06</v>
          </cell>
          <cell r="C663" t="str">
            <v>04</v>
          </cell>
          <cell r="D663" t="str">
            <v>14</v>
          </cell>
          <cell r="E663" t="str">
            <v>PION</v>
          </cell>
          <cell r="F663">
            <v>1905</v>
          </cell>
        </row>
        <row r="664">
          <cell r="A664" t="str">
            <v>060415</v>
          </cell>
          <cell r="B664" t="str">
            <v>06</v>
          </cell>
          <cell r="C664" t="str">
            <v>04</v>
          </cell>
          <cell r="D664" t="str">
            <v>15</v>
          </cell>
          <cell r="E664" t="str">
            <v>QUEROCOTO</v>
          </cell>
          <cell r="F664">
            <v>10011</v>
          </cell>
        </row>
        <row r="665">
          <cell r="A665" t="str">
            <v>060416</v>
          </cell>
          <cell r="B665" t="str">
            <v>06</v>
          </cell>
          <cell r="C665" t="str">
            <v>04</v>
          </cell>
          <cell r="D665" t="str">
            <v>16</v>
          </cell>
          <cell r="E665" t="str">
            <v>SAN JUAN DE LICUPIS</v>
          </cell>
          <cell r="F665">
            <v>1190</v>
          </cell>
        </row>
        <row r="666">
          <cell r="A666" t="str">
            <v>060417</v>
          </cell>
          <cell r="B666" t="str">
            <v>06</v>
          </cell>
          <cell r="C666" t="str">
            <v>04</v>
          </cell>
          <cell r="D666" t="str">
            <v>17</v>
          </cell>
          <cell r="E666" t="str">
            <v>TACABAMBA</v>
          </cell>
          <cell r="F666">
            <v>18945</v>
          </cell>
        </row>
        <row r="667">
          <cell r="A667" t="str">
            <v>060418</v>
          </cell>
          <cell r="B667" t="str">
            <v>06</v>
          </cell>
          <cell r="C667" t="str">
            <v>04</v>
          </cell>
          <cell r="D667" t="str">
            <v>18</v>
          </cell>
          <cell r="E667" t="str">
            <v>TOCMOCHE</v>
          </cell>
          <cell r="F667">
            <v>918</v>
          </cell>
        </row>
        <row r="668">
          <cell r="A668" t="str">
            <v>060419</v>
          </cell>
          <cell r="B668" t="str">
            <v>06</v>
          </cell>
          <cell r="C668" t="str">
            <v>04</v>
          </cell>
          <cell r="D668" t="str">
            <v>19</v>
          </cell>
          <cell r="E668" t="str">
            <v>CHALAMARCA</v>
          </cell>
          <cell r="F668">
            <v>12262</v>
          </cell>
        </row>
        <row r="669">
          <cell r="A669" t="str">
            <v>060500</v>
          </cell>
          <cell r="B669" t="str">
            <v>06</v>
          </cell>
          <cell r="C669" t="str">
            <v>05</v>
          </cell>
          <cell r="D669" t="str">
            <v>00</v>
          </cell>
          <cell r="E669" t="str">
            <v>CONTUMAZA</v>
          </cell>
          <cell r="F669">
            <v>33392</v>
          </cell>
        </row>
        <row r="670">
          <cell r="A670" t="str">
            <v>060501</v>
          </cell>
          <cell r="B670" t="str">
            <v>06</v>
          </cell>
          <cell r="C670" t="str">
            <v>05</v>
          </cell>
          <cell r="D670" t="str">
            <v>01</v>
          </cell>
          <cell r="E670" t="str">
            <v>CONTUMAZA</v>
          </cell>
          <cell r="F670">
            <v>9400</v>
          </cell>
        </row>
        <row r="671">
          <cell r="A671" t="str">
            <v>060502</v>
          </cell>
          <cell r="B671" t="str">
            <v>06</v>
          </cell>
          <cell r="C671" t="str">
            <v>05</v>
          </cell>
          <cell r="D671" t="str">
            <v>02</v>
          </cell>
          <cell r="E671" t="str">
            <v>CHILETE</v>
          </cell>
          <cell r="F671">
            <v>3210</v>
          </cell>
        </row>
        <row r="672">
          <cell r="A672" t="str">
            <v>060503</v>
          </cell>
          <cell r="B672" t="str">
            <v>06</v>
          </cell>
          <cell r="C672" t="str">
            <v>05</v>
          </cell>
          <cell r="D672" t="str">
            <v>03</v>
          </cell>
          <cell r="E672" t="str">
            <v>CUPISNIQUE</v>
          </cell>
          <cell r="F672">
            <v>1675</v>
          </cell>
        </row>
        <row r="673">
          <cell r="A673" t="str">
            <v>060504</v>
          </cell>
          <cell r="B673" t="str">
            <v>06</v>
          </cell>
          <cell r="C673" t="str">
            <v>05</v>
          </cell>
          <cell r="D673" t="str">
            <v>04</v>
          </cell>
          <cell r="E673" t="str">
            <v>GUZMANGO</v>
          </cell>
          <cell r="F673">
            <v>3175</v>
          </cell>
        </row>
        <row r="674">
          <cell r="A674" t="str">
            <v>060505</v>
          </cell>
          <cell r="B674" t="str">
            <v>06</v>
          </cell>
          <cell r="C674" t="str">
            <v>05</v>
          </cell>
          <cell r="D674" t="str">
            <v>05</v>
          </cell>
          <cell r="E674" t="str">
            <v>SAN BENITO</v>
          </cell>
          <cell r="F674">
            <v>3775</v>
          </cell>
        </row>
        <row r="675">
          <cell r="A675" t="str">
            <v>060506</v>
          </cell>
          <cell r="B675" t="str">
            <v>06</v>
          </cell>
          <cell r="C675" t="str">
            <v>05</v>
          </cell>
          <cell r="D675" t="str">
            <v>06</v>
          </cell>
          <cell r="E675" t="str">
            <v>SANTA CRUZ DE TOLED</v>
          </cell>
          <cell r="F675">
            <v>1087</v>
          </cell>
        </row>
        <row r="676">
          <cell r="A676" t="str">
            <v>060507</v>
          </cell>
          <cell r="B676" t="str">
            <v>06</v>
          </cell>
          <cell r="C676" t="str">
            <v>05</v>
          </cell>
          <cell r="D676" t="str">
            <v>07</v>
          </cell>
          <cell r="E676" t="str">
            <v>TANTARICA</v>
          </cell>
          <cell r="F676">
            <v>2844</v>
          </cell>
        </row>
        <row r="677">
          <cell r="A677" t="str">
            <v>060508</v>
          </cell>
          <cell r="B677" t="str">
            <v>06</v>
          </cell>
          <cell r="C677" t="str">
            <v>05</v>
          </cell>
          <cell r="D677" t="str">
            <v>08</v>
          </cell>
          <cell r="E677" t="str">
            <v>YONAN</v>
          </cell>
          <cell r="F677">
            <v>8226</v>
          </cell>
        </row>
        <row r="678">
          <cell r="A678" t="str">
            <v>060600</v>
          </cell>
          <cell r="B678" t="str">
            <v>06</v>
          </cell>
          <cell r="C678" t="str">
            <v>06</v>
          </cell>
          <cell r="D678" t="str">
            <v>00</v>
          </cell>
          <cell r="E678" t="str">
            <v>CUTERVO</v>
          </cell>
          <cell r="F678">
            <v>146869</v>
          </cell>
        </row>
        <row r="679">
          <cell r="A679" t="str">
            <v>060601</v>
          </cell>
          <cell r="B679" t="str">
            <v>06</v>
          </cell>
          <cell r="C679" t="str">
            <v>06</v>
          </cell>
          <cell r="D679" t="str">
            <v>01</v>
          </cell>
          <cell r="E679" t="str">
            <v>CUTERVO</v>
          </cell>
          <cell r="F679">
            <v>55461</v>
          </cell>
        </row>
        <row r="680">
          <cell r="A680" t="str">
            <v>060602</v>
          </cell>
          <cell r="B680" t="str">
            <v>06</v>
          </cell>
          <cell r="C680" t="str">
            <v>06</v>
          </cell>
          <cell r="D680" t="str">
            <v>02</v>
          </cell>
          <cell r="E680" t="str">
            <v>CALLAYUC</v>
          </cell>
          <cell r="F680">
            <v>11602</v>
          </cell>
        </row>
        <row r="681">
          <cell r="A681" t="str">
            <v>060603</v>
          </cell>
          <cell r="B681" t="str">
            <v>06</v>
          </cell>
          <cell r="C681" t="str">
            <v>06</v>
          </cell>
          <cell r="D681" t="str">
            <v>03</v>
          </cell>
          <cell r="E681" t="str">
            <v>CHOROS</v>
          </cell>
          <cell r="F681">
            <v>4126</v>
          </cell>
        </row>
        <row r="682">
          <cell r="A682" t="str">
            <v>060604</v>
          </cell>
          <cell r="B682" t="str">
            <v>06</v>
          </cell>
          <cell r="C682" t="str">
            <v>06</v>
          </cell>
          <cell r="D682" t="str">
            <v>04</v>
          </cell>
          <cell r="E682" t="str">
            <v>CUJILLO</v>
          </cell>
          <cell r="F682">
            <v>3109</v>
          </cell>
        </row>
        <row r="683">
          <cell r="A683" t="str">
            <v>060605</v>
          </cell>
          <cell r="B683" t="str">
            <v>06</v>
          </cell>
          <cell r="C683" t="str">
            <v>06</v>
          </cell>
          <cell r="D683" t="str">
            <v>05</v>
          </cell>
          <cell r="E683" t="str">
            <v>LA RAMADA</v>
          </cell>
          <cell r="F683">
            <v>4835</v>
          </cell>
        </row>
        <row r="684">
          <cell r="A684" t="str">
            <v>060606</v>
          </cell>
          <cell r="B684" t="str">
            <v>06</v>
          </cell>
          <cell r="C684" t="str">
            <v>06</v>
          </cell>
          <cell r="D684" t="str">
            <v>06</v>
          </cell>
          <cell r="E684" t="str">
            <v>PIMPINGOS</v>
          </cell>
          <cell r="F684">
            <v>6187</v>
          </cell>
        </row>
        <row r="685">
          <cell r="A685" t="str">
            <v>060607</v>
          </cell>
          <cell r="B685" t="str">
            <v>06</v>
          </cell>
          <cell r="C685" t="str">
            <v>06</v>
          </cell>
          <cell r="D685" t="str">
            <v>07</v>
          </cell>
          <cell r="E685" t="str">
            <v>QUEROCOTILLO</v>
          </cell>
          <cell r="F685">
            <v>16909</v>
          </cell>
        </row>
        <row r="686">
          <cell r="A686" t="str">
            <v>060608</v>
          </cell>
          <cell r="B686" t="str">
            <v>06</v>
          </cell>
          <cell r="C686" t="str">
            <v>06</v>
          </cell>
          <cell r="D686" t="str">
            <v>08</v>
          </cell>
          <cell r="E686" t="str">
            <v>SAN ANDRES DE CUTERVO</v>
          </cell>
          <cell r="F686">
            <v>6103</v>
          </cell>
        </row>
        <row r="687">
          <cell r="A687" t="str">
            <v>060609</v>
          </cell>
          <cell r="B687" t="str">
            <v>06</v>
          </cell>
          <cell r="C687" t="str">
            <v>06</v>
          </cell>
          <cell r="D687" t="str">
            <v>09</v>
          </cell>
          <cell r="E687" t="str">
            <v>SAN JUAN DE CUTERVO</v>
          </cell>
          <cell r="F687">
            <v>2403</v>
          </cell>
        </row>
        <row r="688">
          <cell r="A688" t="str">
            <v>060610</v>
          </cell>
          <cell r="B688" t="str">
            <v>06</v>
          </cell>
          <cell r="C688" t="str">
            <v>06</v>
          </cell>
          <cell r="D688" t="str">
            <v>10</v>
          </cell>
          <cell r="E688" t="str">
            <v>SAN LUIS DE LUCMA</v>
          </cell>
          <cell r="F688">
            <v>4259</v>
          </cell>
        </row>
        <row r="689">
          <cell r="A689" t="str">
            <v>060611</v>
          </cell>
          <cell r="B689" t="str">
            <v>06</v>
          </cell>
          <cell r="C689" t="str">
            <v>06</v>
          </cell>
          <cell r="D689" t="str">
            <v>11</v>
          </cell>
          <cell r="E689" t="str">
            <v>SANTA CRUZ</v>
          </cell>
          <cell r="F689">
            <v>3368</v>
          </cell>
        </row>
        <row r="690">
          <cell r="A690" t="str">
            <v>060612</v>
          </cell>
          <cell r="B690" t="str">
            <v>06</v>
          </cell>
          <cell r="C690" t="str">
            <v>06</v>
          </cell>
          <cell r="D690" t="str">
            <v>12</v>
          </cell>
          <cell r="E690" t="str">
            <v>SANTO DOMINGO DE LA CAPILLA</v>
          </cell>
          <cell r="F690">
            <v>5923</v>
          </cell>
        </row>
        <row r="691">
          <cell r="A691" t="str">
            <v>060613</v>
          </cell>
          <cell r="B691" t="str">
            <v>06</v>
          </cell>
          <cell r="C691" t="str">
            <v>06</v>
          </cell>
          <cell r="D691" t="str">
            <v>13</v>
          </cell>
          <cell r="E691" t="str">
            <v>SANTO TOMAS</v>
          </cell>
          <cell r="F691">
            <v>9409</v>
          </cell>
        </row>
        <row r="692">
          <cell r="A692" t="str">
            <v>060614</v>
          </cell>
          <cell r="B692" t="str">
            <v>06</v>
          </cell>
          <cell r="C692" t="str">
            <v>06</v>
          </cell>
          <cell r="D692" t="str">
            <v>14</v>
          </cell>
          <cell r="E692" t="str">
            <v>SOCOTA</v>
          </cell>
          <cell r="F692">
            <v>11605</v>
          </cell>
        </row>
        <row r="693">
          <cell r="A693" t="str">
            <v>060615</v>
          </cell>
          <cell r="B693" t="str">
            <v>06</v>
          </cell>
          <cell r="C693" t="str">
            <v>06</v>
          </cell>
          <cell r="D693" t="str">
            <v>15</v>
          </cell>
          <cell r="E693" t="str">
            <v>TORIBIO CASANOVA</v>
          </cell>
          <cell r="F693">
            <v>1570</v>
          </cell>
        </row>
        <row r="694">
          <cell r="A694" t="str">
            <v>060700</v>
          </cell>
          <cell r="B694" t="str">
            <v>06</v>
          </cell>
          <cell r="C694" t="str">
            <v>07</v>
          </cell>
          <cell r="D694" t="str">
            <v>00</v>
          </cell>
          <cell r="E694" t="str">
            <v>HUALGAYOC</v>
          </cell>
          <cell r="F694">
            <v>100457</v>
          </cell>
        </row>
        <row r="695">
          <cell r="A695" t="str">
            <v>060701</v>
          </cell>
          <cell r="B695" t="str">
            <v>06</v>
          </cell>
          <cell r="C695" t="str">
            <v>07</v>
          </cell>
          <cell r="D695" t="str">
            <v>01</v>
          </cell>
          <cell r="E695" t="str">
            <v>BAMBAMARCA</v>
          </cell>
          <cell r="F695">
            <v>80594</v>
          </cell>
        </row>
        <row r="696">
          <cell r="A696" t="str">
            <v>060702</v>
          </cell>
          <cell r="B696" t="str">
            <v>06</v>
          </cell>
          <cell r="C696" t="str">
            <v>07</v>
          </cell>
          <cell r="D696" t="str">
            <v>02</v>
          </cell>
          <cell r="E696" t="str">
            <v>CHUGUR</v>
          </cell>
          <cell r="F696">
            <v>3886</v>
          </cell>
        </row>
        <row r="697">
          <cell r="A697" t="str">
            <v>060703</v>
          </cell>
          <cell r="B697" t="str">
            <v>06</v>
          </cell>
          <cell r="C697" t="str">
            <v>07</v>
          </cell>
          <cell r="D697" t="str">
            <v>03</v>
          </cell>
          <cell r="E697" t="str">
            <v>HUALGAYOC</v>
          </cell>
          <cell r="F697">
            <v>15977</v>
          </cell>
        </row>
        <row r="698">
          <cell r="A698" t="str">
            <v>060800</v>
          </cell>
          <cell r="B698" t="str">
            <v>06</v>
          </cell>
          <cell r="C698" t="str">
            <v>08</v>
          </cell>
          <cell r="D698" t="str">
            <v>00</v>
          </cell>
          <cell r="E698" t="str">
            <v>JAEN</v>
          </cell>
          <cell r="F698">
            <v>187019</v>
          </cell>
        </row>
        <row r="699">
          <cell r="A699" t="str">
            <v>060801</v>
          </cell>
          <cell r="B699" t="str">
            <v>06</v>
          </cell>
          <cell r="C699" t="str">
            <v>08</v>
          </cell>
          <cell r="D699" t="str">
            <v>01</v>
          </cell>
          <cell r="E699" t="str">
            <v>JAEN</v>
          </cell>
          <cell r="F699">
            <v>84521</v>
          </cell>
        </row>
        <row r="700">
          <cell r="A700" t="str">
            <v>060802</v>
          </cell>
          <cell r="B700" t="str">
            <v>06</v>
          </cell>
          <cell r="C700" t="str">
            <v>08</v>
          </cell>
          <cell r="D700" t="str">
            <v>02</v>
          </cell>
          <cell r="E700" t="str">
            <v>BELLAVISTA</v>
          </cell>
          <cell r="F700">
            <v>18042</v>
          </cell>
        </row>
        <row r="701">
          <cell r="A701" t="str">
            <v>060803</v>
          </cell>
          <cell r="B701" t="str">
            <v>06</v>
          </cell>
          <cell r="C701" t="str">
            <v>08</v>
          </cell>
          <cell r="D701" t="str">
            <v>03</v>
          </cell>
          <cell r="E701" t="str">
            <v>CHONTALI</v>
          </cell>
          <cell r="F701">
            <v>10633</v>
          </cell>
        </row>
        <row r="702">
          <cell r="A702" t="str">
            <v>060804</v>
          </cell>
          <cell r="B702" t="str">
            <v>06</v>
          </cell>
          <cell r="C702" t="str">
            <v>08</v>
          </cell>
          <cell r="D702" t="str">
            <v>04</v>
          </cell>
          <cell r="E702" t="str">
            <v>COLASAY</v>
          </cell>
          <cell r="F702">
            <v>12171</v>
          </cell>
        </row>
        <row r="703">
          <cell r="A703" t="str">
            <v>060805</v>
          </cell>
          <cell r="B703" t="str">
            <v>06</v>
          </cell>
          <cell r="C703" t="str">
            <v>08</v>
          </cell>
          <cell r="D703" t="str">
            <v>05</v>
          </cell>
          <cell r="E703" t="str">
            <v>HUABAL</v>
          </cell>
          <cell r="F703">
            <v>7879</v>
          </cell>
        </row>
        <row r="704">
          <cell r="A704" t="str">
            <v>060806</v>
          </cell>
          <cell r="B704" t="str">
            <v>06</v>
          </cell>
          <cell r="C704" t="str">
            <v>08</v>
          </cell>
          <cell r="D704" t="str">
            <v>06</v>
          </cell>
          <cell r="E704" t="str">
            <v>LAS PIRIAS</v>
          </cell>
          <cell r="F704">
            <v>3833</v>
          </cell>
        </row>
        <row r="705">
          <cell r="A705" t="str">
            <v>060807</v>
          </cell>
          <cell r="B705" t="str">
            <v>06</v>
          </cell>
          <cell r="C705" t="str">
            <v>08</v>
          </cell>
          <cell r="D705" t="str">
            <v>07</v>
          </cell>
          <cell r="E705" t="str">
            <v>POMAHUACA</v>
          </cell>
          <cell r="F705">
            <v>9793</v>
          </cell>
        </row>
        <row r="706">
          <cell r="A706" t="str">
            <v>060808</v>
          </cell>
          <cell r="B706" t="str">
            <v>06</v>
          </cell>
          <cell r="C706" t="str">
            <v>08</v>
          </cell>
          <cell r="D706" t="str">
            <v>08</v>
          </cell>
          <cell r="E706" t="str">
            <v>PUCARA</v>
          </cell>
          <cell r="F706">
            <v>7341</v>
          </cell>
        </row>
        <row r="707">
          <cell r="A707" t="str">
            <v>060809</v>
          </cell>
          <cell r="B707" t="str">
            <v>06</v>
          </cell>
          <cell r="C707" t="str">
            <v>08</v>
          </cell>
          <cell r="D707" t="str">
            <v>09</v>
          </cell>
          <cell r="E707" t="str">
            <v>SALLIQUE</v>
          </cell>
          <cell r="F707">
            <v>8342</v>
          </cell>
        </row>
        <row r="708">
          <cell r="A708" t="str">
            <v>060810</v>
          </cell>
          <cell r="B708" t="str">
            <v>06</v>
          </cell>
          <cell r="C708" t="str">
            <v>08</v>
          </cell>
          <cell r="D708" t="str">
            <v>10</v>
          </cell>
          <cell r="E708" t="str">
            <v>SAN FELIPE</v>
          </cell>
          <cell r="F708">
            <v>5651</v>
          </cell>
        </row>
        <row r="709">
          <cell r="A709" t="str">
            <v>060811</v>
          </cell>
          <cell r="B709" t="str">
            <v>06</v>
          </cell>
          <cell r="C709" t="str">
            <v>08</v>
          </cell>
          <cell r="D709" t="str">
            <v>11</v>
          </cell>
          <cell r="E709" t="str">
            <v>SAN JOSE DEL ALTO</v>
          </cell>
          <cell r="F709">
            <v>6764</v>
          </cell>
        </row>
        <row r="710">
          <cell r="A710" t="str">
            <v>060812</v>
          </cell>
          <cell r="B710" t="str">
            <v>06</v>
          </cell>
          <cell r="C710" t="str">
            <v>08</v>
          </cell>
          <cell r="D710" t="str">
            <v>12</v>
          </cell>
          <cell r="E710" t="str">
            <v>SANTA ROSA</v>
          </cell>
          <cell r="F710">
            <v>12049</v>
          </cell>
        </row>
        <row r="711">
          <cell r="A711" t="str">
            <v>060900</v>
          </cell>
          <cell r="B711" t="str">
            <v>06</v>
          </cell>
          <cell r="C711" t="str">
            <v>09</v>
          </cell>
          <cell r="D711" t="str">
            <v>00</v>
          </cell>
          <cell r="E711" t="str">
            <v>SAN IGNACIO</v>
          </cell>
          <cell r="F711">
            <v>134209</v>
          </cell>
        </row>
        <row r="712">
          <cell r="A712" t="str">
            <v>060901</v>
          </cell>
          <cell r="B712" t="str">
            <v>06</v>
          </cell>
          <cell r="C712" t="str">
            <v>09</v>
          </cell>
          <cell r="D712" t="str">
            <v>01</v>
          </cell>
          <cell r="E712" t="str">
            <v>SAN IGNACIO</v>
          </cell>
          <cell r="F712">
            <v>33758</v>
          </cell>
        </row>
        <row r="713">
          <cell r="A713" t="str">
            <v>060902</v>
          </cell>
          <cell r="B713" t="str">
            <v>06</v>
          </cell>
          <cell r="C713" t="str">
            <v>09</v>
          </cell>
          <cell r="D713" t="str">
            <v>02</v>
          </cell>
          <cell r="E713" t="str">
            <v>CHIRINOS</v>
          </cell>
          <cell r="F713">
            <v>14166</v>
          </cell>
        </row>
        <row r="714">
          <cell r="A714" t="str">
            <v>060903</v>
          </cell>
          <cell r="B714" t="str">
            <v>06</v>
          </cell>
          <cell r="C714" t="str">
            <v>09</v>
          </cell>
          <cell r="D714" t="str">
            <v>03</v>
          </cell>
          <cell r="E714" t="str">
            <v>HUARANGO</v>
          </cell>
          <cell r="F714">
            <v>21173</v>
          </cell>
        </row>
        <row r="715">
          <cell r="A715" t="str">
            <v>060904</v>
          </cell>
          <cell r="B715" t="str">
            <v>06</v>
          </cell>
          <cell r="C715" t="str">
            <v>09</v>
          </cell>
          <cell r="D715" t="str">
            <v>04</v>
          </cell>
          <cell r="E715" t="str">
            <v>LA COIPA</v>
          </cell>
          <cell r="F715">
            <v>19341</v>
          </cell>
        </row>
        <row r="716">
          <cell r="A716" t="str">
            <v>060905</v>
          </cell>
          <cell r="B716" t="str">
            <v>06</v>
          </cell>
          <cell r="C716" t="str">
            <v>09</v>
          </cell>
          <cell r="D716" t="str">
            <v>05</v>
          </cell>
          <cell r="E716" t="str">
            <v>NAMBALLE</v>
          </cell>
          <cell r="F716">
            <v>8750</v>
          </cell>
        </row>
        <row r="717">
          <cell r="A717" t="str">
            <v>060906</v>
          </cell>
          <cell r="B717" t="str">
            <v>06</v>
          </cell>
          <cell r="C717" t="str">
            <v>09</v>
          </cell>
          <cell r="D717" t="str">
            <v>06</v>
          </cell>
          <cell r="E717" t="str">
            <v>SAN JOSE DE LOURDES</v>
          </cell>
          <cell r="F717">
            <v>20064</v>
          </cell>
        </row>
        <row r="718">
          <cell r="A718" t="str">
            <v>060907</v>
          </cell>
          <cell r="B718" t="str">
            <v>06</v>
          </cell>
          <cell r="C718" t="str">
            <v>09</v>
          </cell>
          <cell r="D718" t="str">
            <v>07</v>
          </cell>
          <cell r="E718" t="str">
            <v>TABACONAS</v>
          </cell>
          <cell r="F718">
            <v>16957</v>
          </cell>
        </row>
        <row r="719">
          <cell r="A719" t="str">
            <v>061000</v>
          </cell>
          <cell r="B719" t="str">
            <v>06</v>
          </cell>
          <cell r="C719" t="str">
            <v>10</v>
          </cell>
          <cell r="D719" t="str">
            <v>00</v>
          </cell>
          <cell r="E719" t="str">
            <v>SAN MARCOS</v>
          </cell>
          <cell r="F719">
            <v>53893</v>
          </cell>
        </row>
        <row r="720">
          <cell r="A720" t="str">
            <v>061001</v>
          </cell>
          <cell r="B720" t="str">
            <v>06</v>
          </cell>
          <cell r="C720" t="str">
            <v>10</v>
          </cell>
          <cell r="D720" t="str">
            <v>01</v>
          </cell>
          <cell r="E720" t="str">
            <v>PEDRO GALVEZ</v>
          </cell>
          <cell r="F720">
            <v>17740</v>
          </cell>
        </row>
        <row r="721">
          <cell r="A721" t="str">
            <v>061002</v>
          </cell>
          <cell r="B721" t="str">
            <v>06</v>
          </cell>
          <cell r="C721" t="str">
            <v>10</v>
          </cell>
          <cell r="D721" t="str">
            <v>02</v>
          </cell>
          <cell r="E721" t="str">
            <v>CHANCAY</v>
          </cell>
          <cell r="F721">
            <v>3385</v>
          </cell>
        </row>
        <row r="722">
          <cell r="A722" t="str">
            <v>061003</v>
          </cell>
          <cell r="B722" t="str">
            <v>06</v>
          </cell>
          <cell r="C722" t="str">
            <v>10</v>
          </cell>
          <cell r="D722" t="str">
            <v>03</v>
          </cell>
          <cell r="E722" t="str">
            <v>EDUARDO VILLANUEVA</v>
          </cell>
          <cell r="F722">
            <v>2553</v>
          </cell>
        </row>
        <row r="723">
          <cell r="A723" t="str">
            <v>061004</v>
          </cell>
          <cell r="B723" t="str">
            <v>06</v>
          </cell>
          <cell r="C723" t="str">
            <v>10</v>
          </cell>
          <cell r="D723" t="str">
            <v>04</v>
          </cell>
          <cell r="E723" t="str">
            <v>GREGORIO PITA</v>
          </cell>
          <cell r="F723">
            <v>7808</v>
          </cell>
        </row>
        <row r="724">
          <cell r="A724" t="str">
            <v>061005</v>
          </cell>
          <cell r="B724" t="str">
            <v>06</v>
          </cell>
          <cell r="C724" t="str">
            <v>10</v>
          </cell>
          <cell r="D724" t="str">
            <v>05</v>
          </cell>
          <cell r="E724" t="str">
            <v>ICHOCAN</v>
          </cell>
          <cell r="F724">
            <v>2435</v>
          </cell>
        </row>
        <row r="725">
          <cell r="A725" t="str">
            <v>061006</v>
          </cell>
          <cell r="B725" t="str">
            <v>06</v>
          </cell>
          <cell r="C725" t="str">
            <v>10</v>
          </cell>
          <cell r="D725" t="str">
            <v>06</v>
          </cell>
          <cell r="E725" t="str">
            <v>JOSE MANUEL QUIROZ</v>
          </cell>
          <cell r="F725">
            <v>4139</v>
          </cell>
        </row>
        <row r="726">
          <cell r="A726" t="str">
            <v>061007</v>
          </cell>
          <cell r="B726" t="str">
            <v>06</v>
          </cell>
          <cell r="C726" t="str">
            <v>10</v>
          </cell>
          <cell r="D726" t="str">
            <v>07</v>
          </cell>
          <cell r="E726" t="str">
            <v>JOSE SABOGAL</v>
          </cell>
          <cell r="F726">
            <v>15833</v>
          </cell>
        </row>
        <row r="727">
          <cell r="A727" t="str">
            <v>061100</v>
          </cell>
          <cell r="B727" t="str">
            <v>06</v>
          </cell>
          <cell r="C727" t="str">
            <v>11</v>
          </cell>
          <cell r="D727" t="str">
            <v>00</v>
          </cell>
          <cell r="E727" t="str">
            <v>SAN MIGUEL</v>
          </cell>
          <cell r="F727">
            <v>57572</v>
          </cell>
        </row>
        <row r="728">
          <cell r="A728" t="str">
            <v>061101</v>
          </cell>
          <cell r="B728" t="str">
            <v>06</v>
          </cell>
          <cell r="C728" t="str">
            <v>11</v>
          </cell>
          <cell r="D728" t="str">
            <v>01</v>
          </cell>
          <cell r="E728" t="str">
            <v>SAN MIGUEL</v>
          </cell>
          <cell r="F728">
            <v>16328</v>
          </cell>
        </row>
        <row r="729">
          <cell r="A729" t="str">
            <v>061102</v>
          </cell>
          <cell r="B729" t="str">
            <v>06</v>
          </cell>
          <cell r="C729" t="str">
            <v>11</v>
          </cell>
          <cell r="D729" t="str">
            <v>02</v>
          </cell>
          <cell r="E729" t="str">
            <v>BOLIVAR</v>
          </cell>
          <cell r="F729">
            <v>1609</v>
          </cell>
        </row>
        <row r="730">
          <cell r="A730" t="str">
            <v>061103</v>
          </cell>
          <cell r="B730" t="str">
            <v>06</v>
          </cell>
          <cell r="C730" t="str">
            <v>11</v>
          </cell>
          <cell r="D730" t="str">
            <v>03</v>
          </cell>
          <cell r="E730" t="str">
            <v>CALQUIS</v>
          </cell>
          <cell r="F730">
            <v>4841</v>
          </cell>
        </row>
        <row r="731">
          <cell r="A731" t="str">
            <v>061104</v>
          </cell>
          <cell r="B731" t="str">
            <v>06</v>
          </cell>
          <cell r="C731" t="str">
            <v>11</v>
          </cell>
          <cell r="D731" t="str">
            <v>04</v>
          </cell>
          <cell r="E731" t="str">
            <v>CATILLUC</v>
          </cell>
          <cell r="F731">
            <v>3390</v>
          </cell>
        </row>
        <row r="732">
          <cell r="A732" t="str">
            <v>061105</v>
          </cell>
          <cell r="B732" t="str">
            <v>06</v>
          </cell>
          <cell r="C732" t="str">
            <v>11</v>
          </cell>
          <cell r="D732" t="str">
            <v>05</v>
          </cell>
          <cell r="E732" t="str">
            <v>EL PRADO</v>
          </cell>
          <cell r="F732">
            <v>1952</v>
          </cell>
        </row>
        <row r="733">
          <cell r="A733" t="str">
            <v>061106</v>
          </cell>
          <cell r="B733" t="str">
            <v>06</v>
          </cell>
          <cell r="C733" t="str">
            <v>11</v>
          </cell>
          <cell r="D733" t="str">
            <v>06</v>
          </cell>
          <cell r="E733" t="str">
            <v>LA FLORIDA</v>
          </cell>
          <cell r="F733">
            <v>2637</v>
          </cell>
        </row>
        <row r="734">
          <cell r="A734" t="str">
            <v>061107</v>
          </cell>
          <cell r="B734" t="str">
            <v>06</v>
          </cell>
          <cell r="C734" t="str">
            <v>11</v>
          </cell>
          <cell r="D734" t="str">
            <v>07</v>
          </cell>
          <cell r="E734" t="str">
            <v>LLAPA</v>
          </cell>
          <cell r="F734">
            <v>5885</v>
          </cell>
        </row>
        <row r="735">
          <cell r="A735" t="str">
            <v>061108</v>
          </cell>
          <cell r="B735" t="str">
            <v>06</v>
          </cell>
          <cell r="C735" t="str">
            <v>11</v>
          </cell>
          <cell r="D735" t="str">
            <v>08</v>
          </cell>
          <cell r="E735" t="str">
            <v>NANCHOC</v>
          </cell>
          <cell r="F735">
            <v>1356</v>
          </cell>
        </row>
        <row r="736">
          <cell r="A736" t="str">
            <v>061109</v>
          </cell>
          <cell r="B736" t="str">
            <v>06</v>
          </cell>
          <cell r="C736" t="str">
            <v>11</v>
          </cell>
          <cell r="D736" t="str">
            <v>09</v>
          </cell>
          <cell r="E736" t="str">
            <v>NIEPOS</v>
          </cell>
          <cell r="F736">
            <v>4568</v>
          </cell>
        </row>
        <row r="737">
          <cell r="A737" t="str">
            <v>061110</v>
          </cell>
          <cell r="B737" t="str">
            <v>06</v>
          </cell>
          <cell r="C737" t="str">
            <v>11</v>
          </cell>
          <cell r="D737" t="str">
            <v>10</v>
          </cell>
          <cell r="E737" t="str">
            <v>SAN GREGORIO</v>
          </cell>
          <cell r="F737">
            <v>2706</v>
          </cell>
        </row>
        <row r="738">
          <cell r="A738" t="str">
            <v>061111</v>
          </cell>
          <cell r="B738" t="str">
            <v>06</v>
          </cell>
          <cell r="C738" t="str">
            <v>11</v>
          </cell>
          <cell r="D738" t="str">
            <v>11</v>
          </cell>
          <cell r="E738" t="str">
            <v>SAN SILVESTRE DE COCHAN</v>
          </cell>
          <cell r="F738">
            <v>4892</v>
          </cell>
        </row>
        <row r="739">
          <cell r="A739" t="str">
            <v>061112</v>
          </cell>
          <cell r="B739" t="str">
            <v>06</v>
          </cell>
          <cell r="C739" t="str">
            <v>11</v>
          </cell>
          <cell r="D739" t="str">
            <v>12</v>
          </cell>
          <cell r="E739" t="str">
            <v>TONGOD</v>
          </cell>
          <cell r="F739">
            <v>3341</v>
          </cell>
        </row>
        <row r="740">
          <cell r="A740" t="str">
            <v>061113</v>
          </cell>
          <cell r="B740" t="str">
            <v>06</v>
          </cell>
          <cell r="C740" t="str">
            <v>11</v>
          </cell>
          <cell r="D740" t="str">
            <v>13</v>
          </cell>
          <cell r="E740" t="str">
            <v>UNION AGUA BLANCA</v>
          </cell>
          <cell r="F740">
            <v>4067</v>
          </cell>
        </row>
        <row r="741">
          <cell r="A741" t="str">
            <v>061200</v>
          </cell>
          <cell r="B741" t="str">
            <v>06</v>
          </cell>
          <cell r="C741" t="str">
            <v>12</v>
          </cell>
          <cell r="D741" t="str">
            <v>00</v>
          </cell>
          <cell r="E741" t="str">
            <v>SAN PABLO</v>
          </cell>
          <cell r="F741">
            <v>24109</v>
          </cell>
        </row>
        <row r="742">
          <cell r="A742" t="str">
            <v>061201</v>
          </cell>
          <cell r="B742" t="str">
            <v>06</v>
          </cell>
          <cell r="C742" t="str">
            <v>12</v>
          </cell>
          <cell r="D742" t="str">
            <v>01</v>
          </cell>
          <cell r="E742" t="str">
            <v>SAN PABLO</v>
          </cell>
          <cell r="F742">
            <v>13850</v>
          </cell>
        </row>
        <row r="743">
          <cell r="A743" t="str">
            <v>061202</v>
          </cell>
          <cell r="B743" t="str">
            <v>06</v>
          </cell>
          <cell r="C743" t="str">
            <v>12</v>
          </cell>
          <cell r="D743" t="str">
            <v>02</v>
          </cell>
          <cell r="E743" t="str">
            <v>SAN BERNARDINO</v>
          </cell>
          <cell r="F743">
            <v>4717</v>
          </cell>
        </row>
        <row r="744">
          <cell r="A744" t="str">
            <v>061203</v>
          </cell>
          <cell r="B744" t="str">
            <v>06</v>
          </cell>
          <cell r="C744" t="str">
            <v>12</v>
          </cell>
          <cell r="D744" t="str">
            <v>03</v>
          </cell>
          <cell r="E744" t="str">
            <v>SAN LUIS</v>
          </cell>
          <cell r="F744">
            <v>1531</v>
          </cell>
        </row>
        <row r="745">
          <cell r="A745" t="str">
            <v>061204</v>
          </cell>
          <cell r="B745" t="str">
            <v>06</v>
          </cell>
          <cell r="C745" t="str">
            <v>12</v>
          </cell>
          <cell r="D745" t="str">
            <v>04</v>
          </cell>
          <cell r="E745" t="str">
            <v>TUMBADEN</v>
          </cell>
          <cell r="F745">
            <v>4011</v>
          </cell>
        </row>
        <row r="746">
          <cell r="A746" t="str">
            <v>061300</v>
          </cell>
          <cell r="B746" t="str">
            <v>06</v>
          </cell>
          <cell r="C746" t="str">
            <v>13</v>
          </cell>
          <cell r="D746" t="str">
            <v>00</v>
          </cell>
          <cell r="E746" t="str">
            <v>SANTA CRUZ</v>
          </cell>
          <cell r="F746">
            <v>45564</v>
          </cell>
        </row>
        <row r="747">
          <cell r="A747" t="str">
            <v>061301</v>
          </cell>
          <cell r="B747" t="str">
            <v>06</v>
          </cell>
          <cell r="C747" t="str">
            <v>13</v>
          </cell>
          <cell r="D747" t="str">
            <v>01</v>
          </cell>
          <cell r="E747" t="str">
            <v>SANTA CRUZ</v>
          </cell>
          <cell r="F747">
            <v>10310</v>
          </cell>
        </row>
        <row r="748">
          <cell r="A748" t="str">
            <v>061302</v>
          </cell>
          <cell r="B748" t="str">
            <v>06</v>
          </cell>
          <cell r="C748" t="str">
            <v>13</v>
          </cell>
          <cell r="D748" t="str">
            <v>02</v>
          </cell>
          <cell r="E748" t="str">
            <v>ANDABAMBA</v>
          </cell>
          <cell r="F748">
            <v>1849</v>
          </cell>
        </row>
        <row r="749">
          <cell r="A749" t="str">
            <v>061303</v>
          </cell>
          <cell r="B749" t="str">
            <v>06</v>
          </cell>
          <cell r="C749" t="str">
            <v>13</v>
          </cell>
          <cell r="D749" t="str">
            <v>03</v>
          </cell>
          <cell r="E749" t="str">
            <v>CATACHE</v>
          </cell>
          <cell r="F749">
            <v>9853</v>
          </cell>
        </row>
        <row r="750">
          <cell r="A750" t="str">
            <v>061304</v>
          </cell>
          <cell r="B750" t="str">
            <v>06</v>
          </cell>
          <cell r="C750" t="str">
            <v>13</v>
          </cell>
          <cell r="D750" t="str">
            <v>04</v>
          </cell>
          <cell r="E750" t="str">
            <v>CHANCAYBAÑOS</v>
          </cell>
          <cell r="F750">
            <v>4027</v>
          </cell>
        </row>
        <row r="751">
          <cell r="A751" t="str">
            <v>061305</v>
          </cell>
          <cell r="B751" t="str">
            <v>06</v>
          </cell>
          <cell r="C751" t="str">
            <v>13</v>
          </cell>
          <cell r="D751" t="str">
            <v>05</v>
          </cell>
          <cell r="E751" t="str">
            <v>LA ESPERANZA</v>
          </cell>
          <cell r="F751">
            <v>3126</v>
          </cell>
        </row>
        <row r="752">
          <cell r="A752" t="str">
            <v>061306</v>
          </cell>
          <cell r="B752" t="str">
            <v>06</v>
          </cell>
          <cell r="C752" t="str">
            <v>13</v>
          </cell>
          <cell r="D752" t="str">
            <v>06</v>
          </cell>
          <cell r="E752" t="str">
            <v>NINABAMBA</v>
          </cell>
          <cell r="F752">
            <v>3242</v>
          </cell>
        </row>
        <row r="753">
          <cell r="A753" t="str">
            <v>061307</v>
          </cell>
          <cell r="B753" t="str">
            <v>06</v>
          </cell>
          <cell r="C753" t="str">
            <v>13</v>
          </cell>
          <cell r="D753" t="str">
            <v>07</v>
          </cell>
          <cell r="E753" t="str">
            <v>PULAN</v>
          </cell>
          <cell r="F753">
            <v>5255</v>
          </cell>
        </row>
        <row r="754">
          <cell r="A754" t="str">
            <v>061308</v>
          </cell>
          <cell r="B754" t="str">
            <v>06</v>
          </cell>
          <cell r="C754" t="str">
            <v>13</v>
          </cell>
          <cell r="D754" t="str">
            <v>08</v>
          </cell>
          <cell r="E754" t="str">
            <v>SAUCEPAMPA</v>
          </cell>
          <cell r="F754">
            <v>2083</v>
          </cell>
        </row>
        <row r="755">
          <cell r="A755" t="str">
            <v>061309</v>
          </cell>
          <cell r="B755" t="str">
            <v>06</v>
          </cell>
          <cell r="C755" t="str">
            <v>13</v>
          </cell>
          <cell r="D755" t="str">
            <v>09</v>
          </cell>
          <cell r="E755" t="str">
            <v>SEXI</v>
          </cell>
          <cell r="F755">
            <v>463</v>
          </cell>
        </row>
        <row r="756">
          <cell r="A756" t="str">
            <v>061310</v>
          </cell>
          <cell r="B756" t="str">
            <v>06</v>
          </cell>
          <cell r="C756" t="str">
            <v>13</v>
          </cell>
          <cell r="D756" t="str">
            <v>10</v>
          </cell>
          <cell r="E756" t="str">
            <v>UTICYACU</v>
          </cell>
          <cell r="F756">
            <v>1690</v>
          </cell>
        </row>
        <row r="757">
          <cell r="A757" t="str">
            <v>061311</v>
          </cell>
          <cell r="B757" t="str">
            <v>06</v>
          </cell>
          <cell r="C757" t="str">
            <v>13</v>
          </cell>
          <cell r="D757" t="str">
            <v>11</v>
          </cell>
          <cell r="E757" t="str">
            <v>YAUYUCAN</v>
          </cell>
          <cell r="F757">
            <v>3666</v>
          </cell>
        </row>
        <row r="758">
          <cell r="A758" t="str">
            <v>070000</v>
          </cell>
          <cell r="B758" t="str">
            <v>07</v>
          </cell>
          <cell r="C758" t="str">
            <v>00</v>
          </cell>
          <cell r="D758" t="str">
            <v>00</v>
          </cell>
          <cell r="E758" t="str">
            <v>PROV. CONST. DEL CALLAO</v>
          </cell>
          <cell r="F758">
            <v>848678</v>
          </cell>
        </row>
        <row r="759">
          <cell r="A759" t="str">
            <v>070100</v>
          </cell>
          <cell r="B759" t="str">
            <v>07</v>
          </cell>
          <cell r="C759" t="str">
            <v>01</v>
          </cell>
          <cell r="D759" t="str">
            <v>00</v>
          </cell>
          <cell r="E759" t="str">
            <v>PROV. CONST. DEL CALLAO</v>
          </cell>
          <cell r="F759">
            <v>848678</v>
          </cell>
        </row>
        <row r="760">
          <cell r="A760" t="str">
            <v>070101</v>
          </cell>
          <cell r="B760" t="str">
            <v>07</v>
          </cell>
          <cell r="C760" t="str">
            <v>01</v>
          </cell>
          <cell r="D760" t="str">
            <v>01</v>
          </cell>
          <cell r="E760" t="str">
            <v>CALLAO</v>
          </cell>
          <cell r="F760">
            <v>391658</v>
          </cell>
        </row>
        <row r="761">
          <cell r="A761" t="str">
            <v>070102</v>
          </cell>
          <cell r="B761" t="str">
            <v>07</v>
          </cell>
          <cell r="C761" t="str">
            <v>01</v>
          </cell>
          <cell r="D761" t="str">
            <v>02</v>
          </cell>
          <cell r="E761" t="str">
            <v>BELLAVISTA</v>
          </cell>
          <cell r="F761">
            <v>72939</v>
          </cell>
        </row>
        <row r="762">
          <cell r="A762" t="str">
            <v>070103</v>
          </cell>
          <cell r="B762" t="str">
            <v>07</v>
          </cell>
          <cell r="C762" t="str">
            <v>01</v>
          </cell>
          <cell r="D762" t="str">
            <v>03</v>
          </cell>
          <cell r="E762" t="str">
            <v>CARMEN DE LA LEGUA REYNOSO</v>
          </cell>
          <cell r="F762">
            <v>40831</v>
          </cell>
        </row>
        <row r="763">
          <cell r="A763" t="str">
            <v>070104</v>
          </cell>
          <cell r="B763" t="str">
            <v>07</v>
          </cell>
          <cell r="C763" t="str">
            <v>01</v>
          </cell>
          <cell r="D763" t="str">
            <v>04</v>
          </cell>
          <cell r="E763" t="str">
            <v>LA PERLA</v>
          </cell>
          <cell r="F763">
            <v>59679</v>
          </cell>
        </row>
        <row r="764">
          <cell r="A764" t="str">
            <v>070105</v>
          </cell>
          <cell r="B764" t="str">
            <v>07</v>
          </cell>
          <cell r="C764" t="str">
            <v>01</v>
          </cell>
          <cell r="D764" t="str">
            <v>05</v>
          </cell>
          <cell r="E764" t="str">
            <v>LA PUNTA</v>
          </cell>
          <cell r="F764">
            <v>4462</v>
          </cell>
        </row>
        <row r="765">
          <cell r="A765" t="str">
            <v>070106</v>
          </cell>
          <cell r="B765" t="str">
            <v>07</v>
          </cell>
          <cell r="C765" t="str">
            <v>01</v>
          </cell>
          <cell r="D765" t="str">
            <v>06</v>
          </cell>
          <cell r="E765" t="str">
            <v>VENTANILLA</v>
          </cell>
          <cell r="F765">
            <v>279109</v>
          </cell>
        </row>
        <row r="766">
          <cell r="A766" t="str">
            <v>080000</v>
          </cell>
          <cell r="B766" t="str">
            <v>08</v>
          </cell>
          <cell r="C766" t="str">
            <v>00</v>
          </cell>
          <cell r="D766" t="str">
            <v>00</v>
          </cell>
          <cell r="E766" t="str">
            <v>CUSCO</v>
          </cell>
          <cell r="F766">
            <v>1222051</v>
          </cell>
        </row>
        <row r="767">
          <cell r="A767" t="str">
            <v>080100</v>
          </cell>
          <cell r="B767" t="str">
            <v>08</v>
          </cell>
          <cell r="C767" t="str">
            <v>01</v>
          </cell>
          <cell r="D767" t="str">
            <v>00</v>
          </cell>
          <cell r="E767" t="str">
            <v>CUSCO</v>
          </cell>
          <cell r="F767">
            <v>370340</v>
          </cell>
        </row>
        <row r="768">
          <cell r="A768" t="str">
            <v>080101</v>
          </cell>
          <cell r="B768" t="str">
            <v>08</v>
          </cell>
          <cell r="C768" t="str">
            <v>01</v>
          </cell>
          <cell r="D768" t="str">
            <v>01</v>
          </cell>
          <cell r="E768" t="str">
            <v>CUSCO</v>
          </cell>
          <cell r="F768">
            <v>106536</v>
          </cell>
        </row>
        <row r="769">
          <cell r="A769" t="str">
            <v>080102</v>
          </cell>
          <cell r="B769" t="str">
            <v>08</v>
          </cell>
          <cell r="C769" t="str">
            <v>01</v>
          </cell>
          <cell r="D769" t="str">
            <v>02</v>
          </cell>
          <cell r="E769" t="str">
            <v>CCORCA</v>
          </cell>
          <cell r="F769">
            <v>2442</v>
          </cell>
        </row>
        <row r="770">
          <cell r="A770" t="str">
            <v>080103</v>
          </cell>
          <cell r="B770" t="str">
            <v>08</v>
          </cell>
          <cell r="C770" t="str">
            <v>01</v>
          </cell>
          <cell r="D770" t="str">
            <v>03</v>
          </cell>
          <cell r="E770" t="str">
            <v>POROY</v>
          </cell>
          <cell r="F770">
            <v>5288</v>
          </cell>
        </row>
        <row r="771">
          <cell r="A771" t="str">
            <v>080104</v>
          </cell>
          <cell r="B771" t="str">
            <v>08</v>
          </cell>
          <cell r="C771" t="str">
            <v>01</v>
          </cell>
          <cell r="D771" t="str">
            <v>04</v>
          </cell>
          <cell r="E771" t="str">
            <v>SAN JERONIMO</v>
          </cell>
          <cell r="F771">
            <v>32215</v>
          </cell>
        </row>
        <row r="772">
          <cell r="A772" t="str">
            <v>080105</v>
          </cell>
          <cell r="B772" t="str">
            <v>08</v>
          </cell>
          <cell r="C772" t="str">
            <v>01</v>
          </cell>
          <cell r="D772" t="str">
            <v>05</v>
          </cell>
          <cell r="E772" t="str">
            <v>SAN SEBASTIAN</v>
          </cell>
          <cell r="F772">
            <v>99589</v>
          </cell>
        </row>
        <row r="773">
          <cell r="A773" t="str">
            <v>080106</v>
          </cell>
          <cell r="B773" t="str">
            <v>08</v>
          </cell>
          <cell r="C773" t="str">
            <v>01</v>
          </cell>
          <cell r="D773" t="str">
            <v>06</v>
          </cell>
          <cell r="E773" t="str">
            <v>SANTIAGO</v>
          </cell>
          <cell r="F773">
            <v>65660</v>
          </cell>
        </row>
        <row r="774">
          <cell r="A774" t="str">
            <v>080107</v>
          </cell>
          <cell r="B774" t="str">
            <v>08</v>
          </cell>
          <cell r="C774" t="str">
            <v>01</v>
          </cell>
          <cell r="D774" t="str">
            <v>07</v>
          </cell>
          <cell r="E774" t="str">
            <v>SAYLLA</v>
          </cell>
          <cell r="F774">
            <v>3122</v>
          </cell>
        </row>
        <row r="775">
          <cell r="A775" t="str">
            <v>080108</v>
          </cell>
          <cell r="B775" t="str">
            <v>08</v>
          </cell>
          <cell r="C775" t="str">
            <v>01</v>
          </cell>
          <cell r="D775" t="str">
            <v>08</v>
          </cell>
          <cell r="E775" t="str">
            <v>WANCHAQ</v>
          </cell>
          <cell r="F775">
            <v>55488</v>
          </cell>
        </row>
        <row r="776">
          <cell r="A776" t="str">
            <v>080200</v>
          </cell>
          <cell r="B776" t="str">
            <v>08</v>
          </cell>
          <cell r="C776" t="str">
            <v>02</v>
          </cell>
          <cell r="D776" t="str">
            <v>00</v>
          </cell>
          <cell r="E776" t="str">
            <v>ACOMAYO</v>
          </cell>
          <cell r="F776">
            <v>28104</v>
          </cell>
        </row>
        <row r="777">
          <cell r="A777" t="str">
            <v>080201</v>
          </cell>
          <cell r="B777" t="str">
            <v>08</v>
          </cell>
          <cell r="C777" t="str">
            <v>02</v>
          </cell>
          <cell r="D777" t="str">
            <v>01</v>
          </cell>
          <cell r="E777" t="str">
            <v>ACOMAYO</v>
          </cell>
          <cell r="F777">
            <v>5118</v>
          </cell>
        </row>
        <row r="778">
          <cell r="A778" t="str">
            <v>080202</v>
          </cell>
          <cell r="B778" t="str">
            <v>08</v>
          </cell>
          <cell r="C778" t="str">
            <v>02</v>
          </cell>
          <cell r="D778" t="str">
            <v>02</v>
          </cell>
          <cell r="E778" t="str">
            <v>ACOPIA</v>
          </cell>
          <cell r="F778">
            <v>2585</v>
          </cell>
        </row>
        <row r="779">
          <cell r="A779" t="str">
            <v>080203</v>
          </cell>
          <cell r="B779" t="str">
            <v>08</v>
          </cell>
          <cell r="C779" t="str">
            <v>02</v>
          </cell>
          <cell r="D779" t="str">
            <v>03</v>
          </cell>
          <cell r="E779" t="str">
            <v>ACOS</v>
          </cell>
          <cell r="F779">
            <v>2630</v>
          </cell>
        </row>
        <row r="780">
          <cell r="A780" t="str">
            <v>080204</v>
          </cell>
          <cell r="B780" t="str">
            <v>08</v>
          </cell>
          <cell r="C780" t="str">
            <v>02</v>
          </cell>
          <cell r="D780" t="str">
            <v>04</v>
          </cell>
          <cell r="E780" t="str">
            <v>MOSOC LLACTA</v>
          </cell>
          <cell r="F780">
            <v>1884</v>
          </cell>
        </row>
        <row r="781">
          <cell r="A781" t="str">
            <v>080205</v>
          </cell>
          <cell r="B781" t="str">
            <v>08</v>
          </cell>
          <cell r="C781" t="str">
            <v>02</v>
          </cell>
          <cell r="D781" t="str">
            <v>05</v>
          </cell>
          <cell r="E781" t="str">
            <v>POMACANCHI</v>
          </cell>
          <cell r="F781">
            <v>8581</v>
          </cell>
        </row>
        <row r="782">
          <cell r="A782" t="str">
            <v>080206</v>
          </cell>
          <cell r="B782" t="str">
            <v>08</v>
          </cell>
          <cell r="C782" t="str">
            <v>02</v>
          </cell>
          <cell r="D782" t="str">
            <v>06</v>
          </cell>
          <cell r="E782" t="str">
            <v>RONDOCAN</v>
          </cell>
          <cell r="F782">
            <v>3628</v>
          </cell>
        </row>
        <row r="783">
          <cell r="A783" t="str">
            <v>080207</v>
          </cell>
          <cell r="B783" t="str">
            <v>08</v>
          </cell>
          <cell r="C783" t="str">
            <v>02</v>
          </cell>
          <cell r="D783" t="str">
            <v>07</v>
          </cell>
          <cell r="E783" t="str">
            <v>SANGARARA</v>
          </cell>
          <cell r="F783">
            <v>3678</v>
          </cell>
        </row>
        <row r="784">
          <cell r="A784" t="str">
            <v>080300</v>
          </cell>
          <cell r="B784" t="str">
            <v>08</v>
          </cell>
          <cell r="C784" t="str">
            <v>03</v>
          </cell>
          <cell r="D784" t="str">
            <v>00</v>
          </cell>
          <cell r="E784" t="str">
            <v>ANTA</v>
          </cell>
          <cell r="F784">
            <v>59378</v>
          </cell>
        </row>
        <row r="785">
          <cell r="A785" t="str">
            <v>080301</v>
          </cell>
          <cell r="B785" t="str">
            <v>08</v>
          </cell>
          <cell r="C785" t="str">
            <v>03</v>
          </cell>
          <cell r="D785" t="str">
            <v>01</v>
          </cell>
          <cell r="E785" t="str">
            <v>ANTA</v>
          </cell>
          <cell r="F785">
            <v>17695</v>
          </cell>
        </row>
        <row r="786">
          <cell r="A786" t="str">
            <v>080302</v>
          </cell>
          <cell r="B786" t="str">
            <v>08</v>
          </cell>
          <cell r="C786" t="str">
            <v>03</v>
          </cell>
          <cell r="D786" t="str">
            <v>02</v>
          </cell>
          <cell r="E786" t="str">
            <v>ANCAHUASI</v>
          </cell>
          <cell r="F786">
            <v>7799</v>
          </cell>
        </row>
        <row r="787">
          <cell r="A787" t="str">
            <v>080303</v>
          </cell>
          <cell r="B787" t="str">
            <v>08</v>
          </cell>
          <cell r="C787" t="str">
            <v>03</v>
          </cell>
          <cell r="D787" t="str">
            <v>03</v>
          </cell>
          <cell r="E787" t="str">
            <v>CACHIMAYO</v>
          </cell>
          <cell r="F787">
            <v>1987</v>
          </cell>
        </row>
        <row r="788">
          <cell r="A788" t="str">
            <v>080304</v>
          </cell>
          <cell r="B788" t="str">
            <v>08</v>
          </cell>
          <cell r="C788" t="str">
            <v>03</v>
          </cell>
          <cell r="D788" t="str">
            <v>04</v>
          </cell>
          <cell r="E788" t="str">
            <v>CHINCHAYPUJIO</v>
          </cell>
          <cell r="F788">
            <v>5561</v>
          </cell>
        </row>
        <row r="789">
          <cell r="A789" t="str">
            <v>080305</v>
          </cell>
          <cell r="B789" t="str">
            <v>08</v>
          </cell>
          <cell r="C789" t="str">
            <v>03</v>
          </cell>
          <cell r="D789" t="str">
            <v>05</v>
          </cell>
          <cell r="E789" t="str">
            <v>HUAROCONDO</v>
          </cell>
          <cell r="F789">
            <v>5666</v>
          </cell>
        </row>
        <row r="790">
          <cell r="A790" t="str">
            <v>080306</v>
          </cell>
          <cell r="B790" t="str">
            <v>08</v>
          </cell>
          <cell r="C790" t="str">
            <v>03</v>
          </cell>
          <cell r="D790" t="str">
            <v>06</v>
          </cell>
          <cell r="E790" t="str">
            <v>LIMATAMBO</v>
          </cell>
          <cell r="F790">
            <v>8822</v>
          </cell>
        </row>
        <row r="791">
          <cell r="A791" t="str">
            <v>080307</v>
          </cell>
          <cell r="B791" t="str">
            <v>08</v>
          </cell>
          <cell r="C791" t="str">
            <v>03</v>
          </cell>
          <cell r="D791" t="str">
            <v>07</v>
          </cell>
          <cell r="E791" t="str">
            <v>MOLLEPATA</v>
          </cell>
          <cell r="F791">
            <v>3576</v>
          </cell>
        </row>
        <row r="792">
          <cell r="A792" t="str">
            <v>080308</v>
          </cell>
          <cell r="B792" t="str">
            <v>08</v>
          </cell>
          <cell r="C792" t="str">
            <v>03</v>
          </cell>
          <cell r="D792" t="str">
            <v>08</v>
          </cell>
          <cell r="E792" t="str">
            <v>PUCYURA</v>
          </cell>
          <cell r="F792">
            <v>4234</v>
          </cell>
        </row>
        <row r="793">
          <cell r="A793" t="str">
            <v>080309</v>
          </cell>
          <cell r="B793" t="str">
            <v>08</v>
          </cell>
          <cell r="C793" t="str">
            <v>03</v>
          </cell>
          <cell r="D793" t="str">
            <v>09</v>
          </cell>
          <cell r="E793" t="str">
            <v>ZURITE</v>
          </cell>
          <cell r="F793">
            <v>4038</v>
          </cell>
        </row>
        <row r="794">
          <cell r="A794" t="str">
            <v>080400</v>
          </cell>
          <cell r="B794" t="str">
            <v>08</v>
          </cell>
          <cell r="C794" t="str">
            <v>04</v>
          </cell>
          <cell r="D794" t="str">
            <v>00</v>
          </cell>
          <cell r="E794" t="str">
            <v>CALCA</v>
          </cell>
          <cell r="F794">
            <v>64006</v>
          </cell>
        </row>
        <row r="795">
          <cell r="A795" t="str">
            <v>080401</v>
          </cell>
          <cell r="B795" t="str">
            <v>08</v>
          </cell>
          <cell r="C795" t="str">
            <v>04</v>
          </cell>
          <cell r="D795" t="str">
            <v>01</v>
          </cell>
          <cell r="E795" t="str">
            <v>CALCA</v>
          </cell>
          <cell r="F795">
            <v>19588</v>
          </cell>
        </row>
        <row r="796">
          <cell r="A796" t="str">
            <v>080402</v>
          </cell>
          <cell r="B796" t="str">
            <v>08</v>
          </cell>
          <cell r="C796" t="str">
            <v>04</v>
          </cell>
          <cell r="D796" t="str">
            <v>02</v>
          </cell>
          <cell r="E796" t="str">
            <v>COYA</v>
          </cell>
          <cell r="F796">
            <v>3823</v>
          </cell>
        </row>
        <row r="797">
          <cell r="A797" t="str">
            <v>080403</v>
          </cell>
          <cell r="B797" t="str">
            <v>08</v>
          </cell>
          <cell r="C797" t="str">
            <v>04</v>
          </cell>
          <cell r="D797" t="str">
            <v>03</v>
          </cell>
          <cell r="E797" t="str">
            <v>LAMAY</v>
          </cell>
          <cell r="F797">
            <v>5854</v>
          </cell>
        </row>
        <row r="798">
          <cell r="A798" t="str">
            <v>080404</v>
          </cell>
          <cell r="B798" t="str">
            <v>08</v>
          </cell>
          <cell r="C798" t="str">
            <v>04</v>
          </cell>
          <cell r="D798" t="str">
            <v>04</v>
          </cell>
          <cell r="E798" t="str">
            <v>LARES</v>
          </cell>
          <cell r="F798">
            <v>6192</v>
          </cell>
        </row>
        <row r="799">
          <cell r="A799" t="str">
            <v>080405</v>
          </cell>
          <cell r="B799" t="str">
            <v>08</v>
          </cell>
          <cell r="C799" t="str">
            <v>04</v>
          </cell>
          <cell r="D799" t="str">
            <v>05</v>
          </cell>
          <cell r="E799" t="str">
            <v>PISAC</v>
          </cell>
          <cell r="F799">
            <v>9502</v>
          </cell>
        </row>
        <row r="800">
          <cell r="A800" t="str">
            <v>080406</v>
          </cell>
          <cell r="B800" t="str">
            <v>08</v>
          </cell>
          <cell r="C800" t="str">
            <v>04</v>
          </cell>
          <cell r="D800" t="str">
            <v>06</v>
          </cell>
          <cell r="E800" t="str">
            <v>SAN SALVADOR</v>
          </cell>
          <cell r="F800">
            <v>5082</v>
          </cell>
        </row>
        <row r="801">
          <cell r="A801" t="str">
            <v>080407</v>
          </cell>
          <cell r="B801" t="str">
            <v>08</v>
          </cell>
          <cell r="C801" t="str">
            <v>04</v>
          </cell>
          <cell r="D801" t="str">
            <v>07</v>
          </cell>
          <cell r="E801" t="str">
            <v>TARAY</v>
          </cell>
          <cell r="F801">
            <v>4014</v>
          </cell>
        </row>
        <row r="802">
          <cell r="A802" t="str">
            <v>080408</v>
          </cell>
          <cell r="B802" t="str">
            <v>08</v>
          </cell>
          <cell r="C802" t="str">
            <v>04</v>
          </cell>
          <cell r="D802" t="str">
            <v>08</v>
          </cell>
          <cell r="E802" t="str">
            <v>YANATILE</v>
          </cell>
          <cell r="F802">
            <v>9951</v>
          </cell>
        </row>
        <row r="803">
          <cell r="A803" t="str">
            <v>080500</v>
          </cell>
          <cell r="B803" t="str">
            <v>08</v>
          </cell>
          <cell r="C803" t="str">
            <v>05</v>
          </cell>
          <cell r="D803" t="str">
            <v>00</v>
          </cell>
          <cell r="E803" t="str">
            <v>CANAS</v>
          </cell>
          <cell r="F803">
            <v>43759</v>
          </cell>
        </row>
        <row r="804">
          <cell r="A804" t="str">
            <v>080501</v>
          </cell>
          <cell r="B804" t="str">
            <v>08</v>
          </cell>
          <cell r="C804" t="str">
            <v>05</v>
          </cell>
          <cell r="D804" t="str">
            <v>01</v>
          </cell>
          <cell r="E804" t="str">
            <v>YANAOCA</v>
          </cell>
          <cell r="F804">
            <v>10856</v>
          </cell>
        </row>
        <row r="805">
          <cell r="A805" t="str">
            <v>080502</v>
          </cell>
          <cell r="B805" t="str">
            <v>08</v>
          </cell>
          <cell r="C805" t="str">
            <v>05</v>
          </cell>
          <cell r="D805" t="str">
            <v>02</v>
          </cell>
          <cell r="E805" t="str">
            <v>CHECCA</v>
          </cell>
          <cell r="F805">
            <v>6736</v>
          </cell>
        </row>
        <row r="806">
          <cell r="A806" t="str">
            <v>080503</v>
          </cell>
          <cell r="B806" t="str">
            <v>08</v>
          </cell>
          <cell r="C806" t="str">
            <v>05</v>
          </cell>
          <cell r="D806" t="str">
            <v>03</v>
          </cell>
          <cell r="E806" t="str">
            <v>KUNTURKANKI</v>
          </cell>
          <cell r="F806">
            <v>6527</v>
          </cell>
        </row>
        <row r="807">
          <cell r="A807" t="str">
            <v>080504</v>
          </cell>
          <cell r="B807" t="str">
            <v>08</v>
          </cell>
          <cell r="C807" t="str">
            <v>05</v>
          </cell>
          <cell r="D807" t="str">
            <v>04</v>
          </cell>
          <cell r="E807" t="str">
            <v>LANGUI</v>
          </cell>
          <cell r="F807">
            <v>3073</v>
          </cell>
        </row>
        <row r="808">
          <cell r="A808" t="str">
            <v>080505</v>
          </cell>
          <cell r="B808" t="str">
            <v>08</v>
          </cell>
          <cell r="C808" t="str">
            <v>05</v>
          </cell>
          <cell r="D808" t="str">
            <v>05</v>
          </cell>
          <cell r="E808" t="str">
            <v>LAYO</v>
          </cell>
          <cell r="F808">
            <v>7023</v>
          </cell>
        </row>
        <row r="809">
          <cell r="A809" t="str">
            <v>080506</v>
          </cell>
          <cell r="B809" t="str">
            <v>08</v>
          </cell>
          <cell r="C809" t="str">
            <v>05</v>
          </cell>
          <cell r="D809" t="str">
            <v>06</v>
          </cell>
          <cell r="E809" t="str">
            <v>PAMPAMARCA</v>
          </cell>
          <cell r="F809">
            <v>2312</v>
          </cell>
        </row>
        <row r="810">
          <cell r="A810" t="str">
            <v>080507</v>
          </cell>
          <cell r="B810" t="str">
            <v>08</v>
          </cell>
          <cell r="C810" t="str">
            <v>05</v>
          </cell>
          <cell r="D810" t="str">
            <v>07</v>
          </cell>
          <cell r="E810" t="str">
            <v>QUEHUE</v>
          </cell>
          <cell r="F810">
            <v>3733</v>
          </cell>
        </row>
        <row r="811">
          <cell r="A811" t="str">
            <v>080508</v>
          </cell>
          <cell r="B811" t="str">
            <v>08</v>
          </cell>
          <cell r="C811" t="str">
            <v>05</v>
          </cell>
          <cell r="D811" t="str">
            <v>08</v>
          </cell>
          <cell r="E811" t="str">
            <v>TUPAC AMARU</v>
          </cell>
          <cell r="F811">
            <v>3499</v>
          </cell>
        </row>
        <row r="812">
          <cell r="A812" t="str">
            <v>080600</v>
          </cell>
          <cell r="B812" t="str">
            <v>08</v>
          </cell>
          <cell r="C812" t="str">
            <v>06</v>
          </cell>
          <cell r="D812" t="str">
            <v>00</v>
          </cell>
          <cell r="E812" t="str">
            <v>CANCHIS</v>
          </cell>
          <cell r="F812">
            <v>107728</v>
          </cell>
        </row>
        <row r="813">
          <cell r="A813" t="str">
            <v>080601</v>
          </cell>
          <cell r="B813" t="str">
            <v>08</v>
          </cell>
          <cell r="C813" t="str">
            <v>06</v>
          </cell>
          <cell r="D813" t="str">
            <v>01</v>
          </cell>
          <cell r="E813" t="str">
            <v>SICUANI</v>
          </cell>
          <cell r="F813">
            <v>59767</v>
          </cell>
        </row>
        <row r="814">
          <cell r="A814" t="str">
            <v>080602</v>
          </cell>
          <cell r="B814" t="str">
            <v>08</v>
          </cell>
          <cell r="C814" t="str">
            <v>06</v>
          </cell>
          <cell r="D814" t="str">
            <v>02</v>
          </cell>
          <cell r="E814" t="str">
            <v>CHECACUPE</v>
          </cell>
          <cell r="F814">
            <v>5875</v>
          </cell>
        </row>
        <row r="815">
          <cell r="A815" t="str">
            <v>080603</v>
          </cell>
          <cell r="B815" t="str">
            <v>08</v>
          </cell>
          <cell r="C815" t="str">
            <v>06</v>
          </cell>
          <cell r="D815" t="str">
            <v>03</v>
          </cell>
          <cell r="E815" t="str">
            <v>COMBAPATA</v>
          </cell>
          <cell r="F815">
            <v>5236</v>
          </cell>
        </row>
        <row r="816">
          <cell r="A816" t="str">
            <v>080604</v>
          </cell>
          <cell r="B816" t="str">
            <v>08</v>
          </cell>
          <cell r="C816" t="str">
            <v>06</v>
          </cell>
          <cell r="D816" t="str">
            <v>04</v>
          </cell>
          <cell r="E816" t="str">
            <v>MARANGANI</v>
          </cell>
          <cell r="F816">
            <v>12806</v>
          </cell>
        </row>
        <row r="817">
          <cell r="A817" t="str">
            <v>080605</v>
          </cell>
          <cell r="B817" t="str">
            <v>08</v>
          </cell>
          <cell r="C817" t="str">
            <v>06</v>
          </cell>
          <cell r="D817" t="str">
            <v>05</v>
          </cell>
          <cell r="E817" t="str">
            <v>PITUMARCA</v>
          </cell>
          <cell r="F817">
            <v>8380</v>
          </cell>
        </row>
        <row r="818">
          <cell r="A818" t="str">
            <v>080606</v>
          </cell>
          <cell r="B818" t="str">
            <v>08</v>
          </cell>
          <cell r="C818" t="str">
            <v>06</v>
          </cell>
          <cell r="D818" t="str">
            <v>06</v>
          </cell>
          <cell r="E818" t="str">
            <v>SAN PABLO</v>
          </cell>
          <cell r="F818">
            <v>6067</v>
          </cell>
        </row>
        <row r="819">
          <cell r="A819" t="str">
            <v>080607</v>
          </cell>
          <cell r="B819" t="str">
            <v>08</v>
          </cell>
          <cell r="C819" t="str">
            <v>06</v>
          </cell>
          <cell r="D819" t="str">
            <v>07</v>
          </cell>
          <cell r="E819" t="str">
            <v>SAN PEDRO</v>
          </cell>
          <cell r="F819">
            <v>3249</v>
          </cell>
        </row>
        <row r="820">
          <cell r="A820" t="str">
            <v>080608</v>
          </cell>
          <cell r="B820" t="str">
            <v>08</v>
          </cell>
          <cell r="C820" t="str">
            <v>06</v>
          </cell>
          <cell r="D820" t="str">
            <v>08</v>
          </cell>
          <cell r="E820" t="str">
            <v>TINTA</v>
          </cell>
          <cell r="F820">
            <v>6348</v>
          </cell>
        </row>
        <row r="821">
          <cell r="A821" t="str">
            <v>080700</v>
          </cell>
          <cell r="B821" t="str">
            <v>08</v>
          </cell>
          <cell r="C821" t="str">
            <v>07</v>
          </cell>
          <cell r="D821" t="str">
            <v>00</v>
          </cell>
          <cell r="E821" t="str">
            <v>CHUMBIVILCAS</v>
          </cell>
          <cell r="F821">
            <v>80763</v>
          </cell>
        </row>
        <row r="822">
          <cell r="A822" t="str">
            <v>080701</v>
          </cell>
          <cell r="B822" t="str">
            <v>08</v>
          </cell>
          <cell r="C822" t="str">
            <v>07</v>
          </cell>
          <cell r="D822" t="str">
            <v>01</v>
          </cell>
          <cell r="E822" t="str">
            <v>SANTO TOMAS</v>
          </cell>
          <cell r="F822">
            <v>25458</v>
          </cell>
        </row>
        <row r="823">
          <cell r="A823" t="str">
            <v>080702</v>
          </cell>
          <cell r="B823" t="str">
            <v>08</v>
          </cell>
          <cell r="C823" t="str">
            <v>07</v>
          </cell>
          <cell r="D823" t="str">
            <v>02</v>
          </cell>
          <cell r="E823" t="str">
            <v>CAPACMARCA</v>
          </cell>
          <cell r="F823">
            <v>4893</v>
          </cell>
        </row>
        <row r="824">
          <cell r="A824" t="str">
            <v>080703</v>
          </cell>
          <cell r="B824" t="str">
            <v>08</v>
          </cell>
          <cell r="C824" t="str">
            <v>07</v>
          </cell>
          <cell r="D824" t="str">
            <v>03</v>
          </cell>
          <cell r="E824" t="str">
            <v>CHAMACA</v>
          </cell>
          <cell r="F824">
            <v>7247</v>
          </cell>
        </row>
        <row r="825">
          <cell r="A825" t="str">
            <v>080704</v>
          </cell>
          <cell r="B825" t="str">
            <v>08</v>
          </cell>
          <cell r="C825" t="str">
            <v>07</v>
          </cell>
          <cell r="D825" t="str">
            <v>04</v>
          </cell>
          <cell r="E825" t="str">
            <v>COLQUEMARCA</v>
          </cell>
          <cell r="F825">
            <v>9698</v>
          </cell>
        </row>
        <row r="826">
          <cell r="A826" t="str">
            <v>080705</v>
          </cell>
          <cell r="B826" t="str">
            <v>08</v>
          </cell>
          <cell r="C826" t="str">
            <v>07</v>
          </cell>
          <cell r="D826" t="str">
            <v>05</v>
          </cell>
          <cell r="E826" t="str">
            <v>LIVITACA</v>
          </cell>
          <cell r="F826">
            <v>12003</v>
          </cell>
        </row>
        <row r="827">
          <cell r="A827" t="str">
            <v>080706</v>
          </cell>
          <cell r="B827" t="str">
            <v>08</v>
          </cell>
          <cell r="C827" t="str">
            <v>07</v>
          </cell>
          <cell r="D827" t="str">
            <v>06</v>
          </cell>
          <cell r="E827" t="str">
            <v>LLUSCO</v>
          </cell>
          <cell r="F827">
            <v>7773</v>
          </cell>
        </row>
        <row r="828">
          <cell r="A828" t="str">
            <v>080707</v>
          </cell>
          <cell r="B828" t="str">
            <v>08</v>
          </cell>
          <cell r="C828" t="str">
            <v>07</v>
          </cell>
          <cell r="D828" t="str">
            <v>07</v>
          </cell>
          <cell r="E828" t="str">
            <v>QUIÑOTA</v>
          </cell>
          <cell r="F828">
            <v>4941</v>
          </cell>
        </row>
        <row r="829">
          <cell r="A829" t="str">
            <v>080708</v>
          </cell>
          <cell r="B829" t="str">
            <v>08</v>
          </cell>
          <cell r="C829" t="str">
            <v>07</v>
          </cell>
          <cell r="D829" t="str">
            <v>08</v>
          </cell>
          <cell r="E829" t="str">
            <v>VELILLE</v>
          </cell>
          <cell r="F829">
            <v>8750</v>
          </cell>
        </row>
        <row r="830">
          <cell r="A830" t="str">
            <v>080800</v>
          </cell>
          <cell r="B830" t="str">
            <v>08</v>
          </cell>
          <cell r="C830" t="str">
            <v>08</v>
          </cell>
          <cell r="D830" t="str">
            <v>00</v>
          </cell>
          <cell r="E830" t="str">
            <v>ESPINAR</v>
          </cell>
          <cell r="F830">
            <v>70172</v>
          </cell>
        </row>
        <row r="831">
          <cell r="A831" t="str">
            <v>080801</v>
          </cell>
          <cell r="B831" t="str">
            <v>08</v>
          </cell>
          <cell r="C831" t="str">
            <v>08</v>
          </cell>
          <cell r="D831" t="str">
            <v>01</v>
          </cell>
          <cell r="E831" t="str">
            <v>ESPINAR</v>
          </cell>
          <cell r="F831">
            <v>34383</v>
          </cell>
        </row>
        <row r="832">
          <cell r="A832" t="str">
            <v>080802</v>
          </cell>
          <cell r="B832" t="str">
            <v>08</v>
          </cell>
          <cell r="C832" t="str">
            <v>08</v>
          </cell>
          <cell r="D832" t="str">
            <v>02</v>
          </cell>
          <cell r="E832" t="str">
            <v>CONDOROMA</v>
          </cell>
          <cell r="F832">
            <v>1746</v>
          </cell>
        </row>
        <row r="833">
          <cell r="A833" t="str">
            <v>080803</v>
          </cell>
          <cell r="B833" t="str">
            <v>08</v>
          </cell>
          <cell r="C833" t="str">
            <v>08</v>
          </cell>
          <cell r="D833" t="str">
            <v>03</v>
          </cell>
          <cell r="E833" t="str">
            <v>COPORAQUE</v>
          </cell>
          <cell r="F833">
            <v>15518</v>
          </cell>
        </row>
        <row r="834">
          <cell r="A834" t="str">
            <v>080804</v>
          </cell>
          <cell r="B834" t="str">
            <v>08</v>
          </cell>
          <cell r="C834" t="str">
            <v>08</v>
          </cell>
          <cell r="D834" t="str">
            <v>04</v>
          </cell>
          <cell r="E834" t="str">
            <v>OCORURO</v>
          </cell>
          <cell r="F834">
            <v>1571</v>
          </cell>
        </row>
        <row r="835">
          <cell r="A835" t="str">
            <v>080805</v>
          </cell>
          <cell r="B835" t="str">
            <v>08</v>
          </cell>
          <cell r="C835" t="str">
            <v>08</v>
          </cell>
          <cell r="D835" t="str">
            <v>05</v>
          </cell>
          <cell r="E835" t="str">
            <v>PALLPATA</v>
          </cell>
          <cell r="F835">
            <v>6713</v>
          </cell>
        </row>
        <row r="836">
          <cell r="A836" t="str">
            <v>080806</v>
          </cell>
          <cell r="B836" t="str">
            <v>08</v>
          </cell>
          <cell r="C836" t="str">
            <v>08</v>
          </cell>
          <cell r="D836" t="str">
            <v>06</v>
          </cell>
          <cell r="E836" t="str">
            <v>PICHIGUA</v>
          </cell>
          <cell r="F836">
            <v>3754</v>
          </cell>
        </row>
        <row r="837">
          <cell r="A837" t="str">
            <v>080807</v>
          </cell>
          <cell r="B837" t="str">
            <v>08</v>
          </cell>
          <cell r="C837" t="str">
            <v>08</v>
          </cell>
          <cell r="D837" t="str">
            <v>07</v>
          </cell>
          <cell r="E837" t="str">
            <v>SUYCKUTAMBO</v>
          </cell>
          <cell r="F837">
            <v>3299</v>
          </cell>
        </row>
        <row r="838">
          <cell r="A838" t="str">
            <v>080808</v>
          </cell>
          <cell r="B838" t="str">
            <v>08</v>
          </cell>
          <cell r="C838" t="str">
            <v>08</v>
          </cell>
          <cell r="D838" t="str">
            <v>08</v>
          </cell>
          <cell r="E838" t="str">
            <v>ALTO PICHIGUA</v>
          </cell>
          <cell r="F838">
            <v>3188</v>
          </cell>
        </row>
        <row r="839">
          <cell r="A839" t="str">
            <v>080900</v>
          </cell>
          <cell r="B839" t="str">
            <v>08</v>
          </cell>
          <cell r="C839" t="str">
            <v>09</v>
          </cell>
          <cell r="D839" t="str">
            <v>00</v>
          </cell>
          <cell r="E839" t="str">
            <v>LA CONVENCION</v>
          </cell>
          <cell r="F839">
            <v>170272</v>
          </cell>
        </row>
        <row r="840">
          <cell r="A840" t="str">
            <v>080901</v>
          </cell>
          <cell r="B840" t="str">
            <v>08</v>
          </cell>
          <cell r="C840" t="str">
            <v>09</v>
          </cell>
          <cell r="D840" t="str">
            <v>01</v>
          </cell>
          <cell r="E840" t="str">
            <v>SANTA ANA</v>
          </cell>
          <cell r="F840">
            <v>34323</v>
          </cell>
        </row>
        <row r="841">
          <cell r="A841" t="str">
            <v>080902</v>
          </cell>
          <cell r="B841" t="str">
            <v>08</v>
          </cell>
          <cell r="C841" t="str">
            <v>09</v>
          </cell>
          <cell r="D841" t="str">
            <v>02</v>
          </cell>
          <cell r="E841" t="str">
            <v>ECHARATE</v>
          </cell>
          <cell r="F841">
            <v>43229</v>
          </cell>
        </row>
        <row r="842">
          <cell r="A842" t="str">
            <v>080903</v>
          </cell>
          <cell r="B842" t="str">
            <v>08</v>
          </cell>
          <cell r="C842" t="str">
            <v>09</v>
          </cell>
          <cell r="D842" t="str">
            <v>03</v>
          </cell>
          <cell r="E842" t="str">
            <v>HUAYOPATA</v>
          </cell>
          <cell r="F842">
            <v>5201</v>
          </cell>
        </row>
        <row r="843">
          <cell r="A843" t="str">
            <v>080904</v>
          </cell>
          <cell r="B843" t="str">
            <v>08</v>
          </cell>
          <cell r="C843" t="str">
            <v>09</v>
          </cell>
          <cell r="D843" t="str">
            <v>04</v>
          </cell>
          <cell r="E843" t="str">
            <v>MARANURA</v>
          </cell>
          <cell r="F843">
            <v>6562</v>
          </cell>
        </row>
        <row r="844">
          <cell r="A844" t="str">
            <v>080905</v>
          </cell>
          <cell r="B844" t="str">
            <v>08</v>
          </cell>
          <cell r="C844" t="str">
            <v>09</v>
          </cell>
          <cell r="D844" t="str">
            <v>05</v>
          </cell>
          <cell r="E844" t="str">
            <v>OCOBAMBA</v>
          </cell>
          <cell r="F844">
            <v>6057</v>
          </cell>
        </row>
        <row r="845">
          <cell r="A845" t="str">
            <v>080906</v>
          </cell>
          <cell r="B845" t="str">
            <v>08</v>
          </cell>
          <cell r="C845" t="str">
            <v>09</v>
          </cell>
          <cell r="D845" t="str">
            <v>06</v>
          </cell>
          <cell r="E845" t="str">
            <v>QUELLOUNO</v>
          </cell>
          <cell r="F845">
            <v>17790</v>
          </cell>
        </row>
        <row r="846">
          <cell r="A846" t="str">
            <v>080907</v>
          </cell>
          <cell r="B846" t="str">
            <v>08</v>
          </cell>
          <cell r="C846" t="str">
            <v>09</v>
          </cell>
          <cell r="D846" t="str">
            <v>07</v>
          </cell>
          <cell r="E846" t="str">
            <v>KIMBIRI</v>
          </cell>
          <cell r="F846">
            <v>14383</v>
          </cell>
        </row>
        <row r="847">
          <cell r="A847" t="str">
            <v>080908</v>
          </cell>
          <cell r="B847" t="str">
            <v>08</v>
          </cell>
          <cell r="C847" t="str">
            <v>09</v>
          </cell>
          <cell r="D847" t="str">
            <v>08</v>
          </cell>
          <cell r="E847" t="str">
            <v>SANTA TERESA</v>
          </cell>
          <cell r="F847">
            <v>7360</v>
          </cell>
        </row>
        <row r="848">
          <cell r="A848" t="str">
            <v>080909</v>
          </cell>
          <cell r="B848" t="str">
            <v>08</v>
          </cell>
          <cell r="C848" t="str">
            <v>09</v>
          </cell>
          <cell r="D848" t="str">
            <v>09</v>
          </cell>
          <cell r="E848" t="str">
            <v>VILCABAMBA</v>
          </cell>
          <cell r="F848">
            <v>19458</v>
          </cell>
        </row>
        <row r="849">
          <cell r="A849" t="str">
            <v>080910</v>
          </cell>
          <cell r="B849" t="str">
            <v>08</v>
          </cell>
          <cell r="C849" t="str">
            <v>09</v>
          </cell>
          <cell r="D849" t="str">
            <v>10</v>
          </cell>
          <cell r="E849" t="str">
            <v>PICHARI</v>
          </cell>
          <cell r="F849">
            <v>15909</v>
          </cell>
        </row>
        <row r="850">
          <cell r="A850" t="str">
            <v>081000</v>
          </cell>
          <cell r="B850" t="str">
            <v>08</v>
          </cell>
          <cell r="C850" t="str">
            <v>10</v>
          </cell>
          <cell r="D850" t="str">
            <v>00</v>
          </cell>
          <cell r="E850" t="str">
            <v>PARURO</v>
          </cell>
          <cell r="F850">
            <v>32597</v>
          </cell>
        </row>
        <row r="851">
          <cell r="A851" t="str">
            <v>081001</v>
          </cell>
          <cell r="B851" t="str">
            <v>08</v>
          </cell>
          <cell r="C851" t="str">
            <v>10</v>
          </cell>
          <cell r="D851" t="str">
            <v>01</v>
          </cell>
          <cell r="E851" t="str">
            <v>PARURO</v>
          </cell>
          <cell r="F851">
            <v>3540</v>
          </cell>
        </row>
        <row r="852">
          <cell r="A852" t="str">
            <v>081002</v>
          </cell>
          <cell r="B852" t="str">
            <v>08</v>
          </cell>
          <cell r="C852" t="str">
            <v>10</v>
          </cell>
          <cell r="D852" t="str">
            <v>02</v>
          </cell>
          <cell r="E852" t="str">
            <v>ACCHA</v>
          </cell>
          <cell r="F852">
            <v>3898</v>
          </cell>
        </row>
        <row r="853">
          <cell r="A853" t="str">
            <v>081003</v>
          </cell>
          <cell r="B853" t="str">
            <v>08</v>
          </cell>
          <cell r="C853" t="str">
            <v>10</v>
          </cell>
          <cell r="D853" t="str">
            <v>03</v>
          </cell>
          <cell r="E853" t="str">
            <v>CCAPI</v>
          </cell>
          <cell r="F853">
            <v>4572</v>
          </cell>
        </row>
        <row r="854">
          <cell r="A854" t="str">
            <v>081004</v>
          </cell>
          <cell r="B854" t="str">
            <v>08</v>
          </cell>
          <cell r="C854" t="str">
            <v>10</v>
          </cell>
          <cell r="D854" t="str">
            <v>04</v>
          </cell>
          <cell r="E854" t="str">
            <v>COLCHA</v>
          </cell>
          <cell r="F854">
            <v>1310</v>
          </cell>
        </row>
        <row r="855">
          <cell r="A855" t="str">
            <v>081005</v>
          </cell>
          <cell r="B855" t="str">
            <v>08</v>
          </cell>
          <cell r="C855" t="str">
            <v>10</v>
          </cell>
          <cell r="D855" t="str">
            <v>05</v>
          </cell>
          <cell r="E855" t="str">
            <v>HUANOQUITE</v>
          </cell>
          <cell r="F855">
            <v>6064</v>
          </cell>
        </row>
        <row r="856">
          <cell r="A856" t="str">
            <v>081006</v>
          </cell>
          <cell r="B856" t="str">
            <v>08</v>
          </cell>
          <cell r="C856" t="str">
            <v>10</v>
          </cell>
          <cell r="D856" t="str">
            <v>06</v>
          </cell>
          <cell r="E856" t="str">
            <v>OMACHA</v>
          </cell>
          <cell r="F856">
            <v>6785</v>
          </cell>
        </row>
        <row r="857">
          <cell r="A857" t="str">
            <v>081007</v>
          </cell>
          <cell r="B857" t="str">
            <v>08</v>
          </cell>
          <cell r="C857" t="str">
            <v>10</v>
          </cell>
          <cell r="D857" t="str">
            <v>07</v>
          </cell>
          <cell r="E857" t="str">
            <v>PACCARITAMBO</v>
          </cell>
          <cell r="F857">
            <v>2451</v>
          </cell>
        </row>
        <row r="858">
          <cell r="A858" t="str">
            <v>081008</v>
          </cell>
          <cell r="B858" t="str">
            <v>08</v>
          </cell>
          <cell r="C858" t="str">
            <v>10</v>
          </cell>
          <cell r="D858" t="str">
            <v>08</v>
          </cell>
          <cell r="E858" t="str">
            <v>PILLPINTO</v>
          </cell>
          <cell r="F858">
            <v>1259</v>
          </cell>
        </row>
        <row r="859">
          <cell r="A859" t="str">
            <v>081009</v>
          </cell>
          <cell r="B859" t="str">
            <v>08</v>
          </cell>
          <cell r="C859" t="str">
            <v>10</v>
          </cell>
          <cell r="D859" t="str">
            <v>09</v>
          </cell>
          <cell r="E859" t="str">
            <v>YAURISQUE</v>
          </cell>
          <cell r="F859">
            <v>2718</v>
          </cell>
        </row>
        <row r="860">
          <cell r="A860" t="str">
            <v>081100</v>
          </cell>
          <cell r="B860" t="str">
            <v>08</v>
          </cell>
          <cell r="C860" t="str">
            <v>11</v>
          </cell>
          <cell r="D860" t="str">
            <v>00</v>
          </cell>
          <cell r="E860" t="str">
            <v>PAUCARTAMBO</v>
          </cell>
          <cell r="F860">
            <v>49487</v>
          </cell>
        </row>
        <row r="861">
          <cell r="A861" t="str">
            <v>081101</v>
          </cell>
          <cell r="B861" t="str">
            <v>08</v>
          </cell>
          <cell r="C861" t="str">
            <v>11</v>
          </cell>
          <cell r="D861" t="str">
            <v>01</v>
          </cell>
          <cell r="E861" t="str">
            <v>PAUCARTAMBO</v>
          </cell>
          <cell r="F861">
            <v>15042</v>
          </cell>
        </row>
        <row r="862">
          <cell r="A862" t="str">
            <v>081102</v>
          </cell>
          <cell r="B862" t="str">
            <v>08</v>
          </cell>
          <cell r="C862" t="str">
            <v>11</v>
          </cell>
          <cell r="D862" t="str">
            <v>02</v>
          </cell>
          <cell r="E862" t="str">
            <v>CAICAY</v>
          </cell>
          <cell r="F862">
            <v>2916</v>
          </cell>
        </row>
        <row r="863">
          <cell r="A863" t="str">
            <v>081103</v>
          </cell>
          <cell r="B863" t="str">
            <v>08</v>
          </cell>
          <cell r="C863" t="str">
            <v>11</v>
          </cell>
          <cell r="D863" t="str">
            <v>03</v>
          </cell>
          <cell r="E863" t="str">
            <v>CHALLABAMBA</v>
          </cell>
          <cell r="F863">
            <v>9967</v>
          </cell>
        </row>
        <row r="864">
          <cell r="A864" t="str">
            <v>081104</v>
          </cell>
          <cell r="B864" t="str">
            <v>08</v>
          </cell>
          <cell r="C864" t="str">
            <v>11</v>
          </cell>
          <cell r="D864" t="str">
            <v>04</v>
          </cell>
          <cell r="E864" t="str">
            <v>COLQUEPATA</v>
          </cell>
          <cell r="F864">
            <v>10564</v>
          </cell>
        </row>
        <row r="865">
          <cell r="A865" t="str">
            <v>081105</v>
          </cell>
          <cell r="B865" t="str">
            <v>08</v>
          </cell>
          <cell r="C865" t="str">
            <v>11</v>
          </cell>
          <cell r="D865" t="str">
            <v>05</v>
          </cell>
          <cell r="E865" t="str">
            <v>HUANCARANI</v>
          </cell>
          <cell r="F865">
            <v>6160</v>
          </cell>
        </row>
        <row r="866">
          <cell r="A866" t="str">
            <v>081106</v>
          </cell>
          <cell r="B866" t="str">
            <v>08</v>
          </cell>
          <cell r="C866" t="str">
            <v>11</v>
          </cell>
          <cell r="D866" t="str">
            <v>06</v>
          </cell>
          <cell r="E866" t="str">
            <v>KOSÑIPATA</v>
          </cell>
          <cell r="F866">
            <v>4838</v>
          </cell>
        </row>
        <row r="867">
          <cell r="A867" t="str">
            <v>081200</v>
          </cell>
          <cell r="B867" t="str">
            <v>08</v>
          </cell>
          <cell r="C867" t="str">
            <v>12</v>
          </cell>
          <cell r="D867" t="str">
            <v>00</v>
          </cell>
          <cell r="E867" t="str">
            <v>QUISPICANCHI</v>
          </cell>
          <cell r="F867">
            <v>85747</v>
          </cell>
        </row>
        <row r="868">
          <cell r="A868" t="str">
            <v>081201</v>
          </cell>
          <cell r="B868" t="str">
            <v>08</v>
          </cell>
          <cell r="C868" t="str">
            <v>12</v>
          </cell>
          <cell r="D868" t="str">
            <v>01</v>
          </cell>
          <cell r="E868" t="str">
            <v>URCOS</v>
          </cell>
          <cell r="F868">
            <v>10299</v>
          </cell>
        </row>
        <row r="869">
          <cell r="A869" t="str">
            <v>081202</v>
          </cell>
          <cell r="B869" t="str">
            <v>08</v>
          </cell>
          <cell r="C869" t="str">
            <v>12</v>
          </cell>
          <cell r="D869" t="str">
            <v>02</v>
          </cell>
          <cell r="E869" t="str">
            <v>ANDAHUAYLILLAS</v>
          </cell>
          <cell r="F869">
            <v>5693</v>
          </cell>
        </row>
        <row r="870">
          <cell r="A870" t="str">
            <v>081203</v>
          </cell>
          <cell r="B870" t="str">
            <v>08</v>
          </cell>
          <cell r="C870" t="str">
            <v>12</v>
          </cell>
          <cell r="D870" t="str">
            <v>03</v>
          </cell>
          <cell r="E870" t="str">
            <v>CAMANTI</v>
          </cell>
          <cell r="F870">
            <v>1666</v>
          </cell>
        </row>
        <row r="871">
          <cell r="A871" t="str">
            <v>081204</v>
          </cell>
          <cell r="B871" t="str">
            <v>08</v>
          </cell>
          <cell r="C871" t="str">
            <v>12</v>
          </cell>
          <cell r="D871" t="str">
            <v>04</v>
          </cell>
          <cell r="E871" t="str">
            <v>CCARHUAYO</v>
          </cell>
          <cell r="F871">
            <v>3053</v>
          </cell>
        </row>
        <row r="872">
          <cell r="A872" t="str">
            <v>081205</v>
          </cell>
          <cell r="B872" t="str">
            <v>08</v>
          </cell>
          <cell r="C872" t="str">
            <v>12</v>
          </cell>
          <cell r="D872" t="str">
            <v>05</v>
          </cell>
          <cell r="E872" t="str">
            <v>CCATCA</v>
          </cell>
          <cell r="F872">
            <v>14853</v>
          </cell>
        </row>
        <row r="873">
          <cell r="A873" t="str">
            <v>081206</v>
          </cell>
          <cell r="B873" t="str">
            <v>08</v>
          </cell>
          <cell r="C873" t="str">
            <v>12</v>
          </cell>
          <cell r="D873" t="str">
            <v>06</v>
          </cell>
          <cell r="E873" t="str">
            <v>CUSIPATA</v>
          </cell>
          <cell r="F873">
            <v>4443</v>
          </cell>
        </row>
        <row r="874">
          <cell r="A874" t="str">
            <v>081207</v>
          </cell>
          <cell r="B874" t="str">
            <v>08</v>
          </cell>
          <cell r="C874" t="str">
            <v>12</v>
          </cell>
          <cell r="D874" t="str">
            <v>07</v>
          </cell>
          <cell r="E874" t="str">
            <v>HUARO</v>
          </cell>
          <cell r="F874">
            <v>4704</v>
          </cell>
        </row>
        <row r="875">
          <cell r="A875" t="str">
            <v>081208</v>
          </cell>
          <cell r="B875" t="str">
            <v>08</v>
          </cell>
          <cell r="C875" t="str">
            <v>12</v>
          </cell>
          <cell r="D875" t="str">
            <v>08</v>
          </cell>
          <cell r="E875" t="str">
            <v>LUCRE</v>
          </cell>
          <cell r="F875">
            <v>4156</v>
          </cell>
        </row>
        <row r="876">
          <cell r="A876" t="str">
            <v>081209</v>
          </cell>
          <cell r="B876" t="str">
            <v>08</v>
          </cell>
          <cell r="C876" t="str">
            <v>12</v>
          </cell>
          <cell r="D876" t="str">
            <v>09</v>
          </cell>
          <cell r="E876" t="str">
            <v>MARCAPATA</v>
          </cell>
          <cell r="F876">
            <v>5295</v>
          </cell>
        </row>
        <row r="877">
          <cell r="A877" t="str">
            <v>081210</v>
          </cell>
          <cell r="B877" t="str">
            <v>08</v>
          </cell>
          <cell r="C877" t="str">
            <v>12</v>
          </cell>
          <cell r="D877" t="str">
            <v>10</v>
          </cell>
          <cell r="E877" t="str">
            <v>OCONGATE</v>
          </cell>
          <cell r="F877">
            <v>14637</v>
          </cell>
        </row>
        <row r="878">
          <cell r="A878" t="str">
            <v>081211</v>
          </cell>
          <cell r="B878" t="str">
            <v>08</v>
          </cell>
          <cell r="C878" t="str">
            <v>12</v>
          </cell>
          <cell r="D878" t="str">
            <v>11</v>
          </cell>
          <cell r="E878" t="str">
            <v>OROPESA</v>
          </cell>
          <cell r="F878">
            <v>6466</v>
          </cell>
        </row>
        <row r="879">
          <cell r="A879" t="str">
            <v>081212</v>
          </cell>
          <cell r="B879" t="str">
            <v>08</v>
          </cell>
          <cell r="C879" t="str">
            <v>12</v>
          </cell>
          <cell r="D879" t="str">
            <v>12</v>
          </cell>
          <cell r="E879" t="str">
            <v>QUIQUIJANA</v>
          </cell>
          <cell r="F879">
            <v>10482</v>
          </cell>
        </row>
        <row r="880">
          <cell r="A880" t="str">
            <v>081300</v>
          </cell>
          <cell r="B880" t="str">
            <v>08</v>
          </cell>
          <cell r="C880" t="str">
            <v>13</v>
          </cell>
          <cell r="D880" t="str">
            <v>00</v>
          </cell>
          <cell r="E880" t="str">
            <v>URUBAMBA</v>
          </cell>
          <cell r="F880">
            <v>59698</v>
          </cell>
        </row>
        <row r="881">
          <cell r="A881" t="str">
            <v>081301</v>
          </cell>
          <cell r="B881" t="str">
            <v>08</v>
          </cell>
          <cell r="C881" t="str">
            <v>13</v>
          </cell>
          <cell r="D881" t="str">
            <v>01</v>
          </cell>
          <cell r="E881" t="str">
            <v>URUBAMBA</v>
          </cell>
          <cell r="F881">
            <v>19591</v>
          </cell>
        </row>
        <row r="882">
          <cell r="A882" t="str">
            <v>081302</v>
          </cell>
          <cell r="B882" t="str">
            <v>08</v>
          </cell>
          <cell r="C882" t="str">
            <v>13</v>
          </cell>
          <cell r="D882" t="str">
            <v>02</v>
          </cell>
          <cell r="E882" t="str">
            <v>CHINCHERO</v>
          </cell>
          <cell r="F882">
            <v>10295</v>
          </cell>
        </row>
        <row r="883">
          <cell r="A883" t="str">
            <v>081303</v>
          </cell>
          <cell r="B883" t="str">
            <v>08</v>
          </cell>
          <cell r="C883" t="str">
            <v>13</v>
          </cell>
          <cell r="D883" t="str">
            <v>03</v>
          </cell>
          <cell r="E883" t="str">
            <v>HUAYLLABAMBA</v>
          </cell>
          <cell r="F883">
            <v>5365</v>
          </cell>
        </row>
        <row r="884">
          <cell r="A884" t="str">
            <v>081304</v>
          </cell>
          <cell r="B884" t="str">
            <v>08</v>
          </cell>
          <cell r="C884" t="str">
            <v>13</v>
          </cell>
          <cell r="D884" t="str">
            <v>04</v>
          </cell>
          <cell r="E884" t="str">
            <v>MACHUPICCHU</v>
          </cell>
          <cell r="F884">
            <v>3736</v>
          </cell>
        </row>
        <row r="885">
          <cell r="A885" t="str">
            <v>081305</v>
          </cell>
          <cell r="B885" t="str">
            <v>08</v>
          </cell>
          <cell r="C885" t="str">
            <v>13</v>
          </cell>
          <cell r="D885" t="str">
            <v>05</v>
          </cell>
          <cell r="E885" t="str">
            <v>MARAS</v>
          </cell>
          <cell r="F885">
            <v>7264</v>
          </cell>
        </row>
        <row r="886">
          <cell r="A886" t="str">
            <v>081306</v>
          </cell>
          <cell r="B886" t="str">
            <v>08</v>
          </cell>
          <cell r="C886" t="str">
            <v>13</v>
          </cell>
          <cell r="D886" t="str">
            <v>06</v>
          </cell>
          <cell r="E886" t="str">
            <v>OLLANTAYTAMBO</v>
          </cell>
          <cell r="F886">
            <v>10344</v>
          </cell>
        </row>
        <row r="887">
          <cell r="A887" t="str">
            <v>081307</v>
          </cell>
          <cell r="B887" t="str">
            <v>08</v>
          </cell>
          <cell r="C887" t="str">
            <v>13</v>
          </cell>
          <cell r="D887" t="str">
            <v>07</v>
          </cell>
          <cell r="E887" t="str">
            <v>YUCAY</v>
          </cell>
          <cell r="F887">
            <v>3103</v>
          </cell>
        </row>
        <row r="888">
          <cell r="A888" t="str">
            <v>090000</v>
          </cell>
          <cell r="B888" t="str">
            <v>09</v>
          </cell>
          <cell r="C888" t="str">
            <v>00</v>
          </cell>
          <cell r="D888" t="str">
            <v>00</v>
          </cell>
          <cell r="E888" t="str">
            <v>HUANCAVELICA</v>
          </cell>
          <cell r="F888">
            <v>472072</v>
          </cell>
        </row>
        <row r="889">
          <cell r="A889" t="str">
            <v>090100</v>
          </cell>
          <cell r="B889" t="str">
            <v>09</v>
          </cell>
          <cell r="C889" t="str">
            <v>01</v>
          </cell>
          <cell r="D889" t="str">
            <v>00</v>
          </cell>
          <cell r="E889" t="str">
            <v>HUANCAVELICA</v>
          </cell>
          <cell r="F889">
            <v>145879</v>
          </cell>
        </row>
        <row r="890">
          <cell r="A890" t="str">
            <v>090101</v>
          </cell>
          <cell r="B890" t="str">
            <v>09</v>
          </cell>
          <cell r="C890" t="str">
            <v>01</v>
          </cell>
          <cell r="D890" t="str">
            <v>01</v>
          </cell>
          <cell r="E890" t="str">
            <v>HUANCAVELICA</v>
          </cell>
          <cell r="F890">
            <v>39625</v>
          </cell>
        </row>
        <row r="891">
          <cell r="A891" t="str">
            <v>090102</v>
          </cell>
          <cell r="B891" t="str">
            <v>09</v>
          </cell>
          <cell r="C891" t="str">
            <v>01</v>
          </cell>
          <cell r="D891" t="str">
            <v>02</v>
          </cell>
          <cell r="E891" t="str">
            <v>ACOBAMBILLA</v>
          </cell>
          <cell r="F891">
            <v>3739</v>
          </cell>
        </row>
        <row r="892">
          <cell r="A892" t="str">
            <v>090103</v>
          </cell>
          <cell r="B892" t="str">
            <v>09</v>
          </cell>
          <cell r="C892" t="str">
            <v>01</v>
          </cell>
          <cell r="D892" t="str">
            <v>03</v>
          </cell>
          <cell r="E892" t="str">
            <v>ACORIA</v>
          </cell>
          <cell r="F892">
            <v>29585</v>
          </cell>
        </row>
        <row r="893">
          <cell r="A893" t="str">
            <v>090104</v>
          </cell>
          <cell r="B893" t="str">
            <v>09</v>
          </cell>
          <cell r="C893" t="str">
            <v>01</v>
          </cell>
          <cell r="D893" t="str">
            <v>04</v>
          </cell>
          <cell r="E893" t="str">
            <v>CONAYCA</v>
          </cell>
          <cell r="F893">
            <v>1326</v>
          </cell>
        </row>
        <row r="894">
          <cell r="A894" t="str">
            <v>090105</v>
          </cell>
          <cell r="B894" t="str">
            <v>09</v>
          </cell>
          <cell r="C894" t="str">
            <v>01</v>
          </cell>
          <cell r="D894" t="str">
            <v>05</v>
          </cell>
          <cell r="E894" t="str">
            <v>CUENCA</v>
          </cell>
          <cell r="F894">
            <v>2761</v>
          </cell>
        </row>
        <row r="895">
          <cell r="A895" t="str">
            <v>090106</v>
          </cell>
          <cell r="B895" t="str">
            <v>09</v>
          </cell>
          <cell r="C895" t="str">
            <v>01</v>
          </cell>
          <cell r="D895" t="str">
            <v>06</v>
          </cell>
          <cell r="E895" t="str">
            <v>HUACHOCOLPA</v>
          </cell>
          <cell r="F895">
            <v>3374</v>
          </cell>
        </row>
        <row r="896">
          <cell r="A896" t="str">
            <v>090107</v>
          </cell>
          <cell r="B896" t="str">
            <v>09</v>
          </cell>
          <cell r="C896" t="str">
            <v>01</v>
          </cell>
          <cell r="D896" t="str">
            <v>07</v>
          </cell>
          <cell r="E896" t="str">
            <v>HUAYLLAHUARA</v>
          </cell>
          <cell r="F896">
            <v>1742</v>
          </cell>
        </row>
        <row r="897">
          <cell r="A897" t="str">
            <v>090108</v>
          </cell>
          <cell r="B897" t="str">
            <v>09</v>
          </cell>
          <cell r="C897" t="str">
            <v>01</v>
          </cell>
          <cell r="D897" t="str">
            <v>08</v>
          </cell>
          <cell r="E897" t="str">
            <v>IZCUCHACA</v>
          </cell>
          <cell r="F897">
            <v>1183</v>
          </cell>
        </row>
        <row r="898">
          <cell r="A898" t="str">
            <v>090109</v>
          </cell>
          <cell r="B898" t="str">
            <v>09</v>
          </cell>
          <cell r="C898" t="str">
            <v>01</v>
          </cell>
          <cell r="D898" t="str">
            <v>09</v>
          </cell>
          <cell r="E898" t="str">
            <v>LARIA</v>
          </cell>
          <cell r="F898">
            <v>1434</v>
          </cell>
        </row>
        <row r="899">
          <cell r="A899" t="str">
            <v>090110</v>
          </cell>
          <cell r="B899" t="str">
            <v>09</v>
          </cell>
          <cell r="C899" t="str">
            <v>01</v>
          </cell>
          <cell r="D899" t="str">
            <v>10</v>
          </cell>
          <cell r="E899" t="str">
            <v>MANTA</v>
          </cell>
          <cell r="F899">
            <v>1237</v>
          </cell>
        </row>
        <row r="900">
          <cell r="A900" t="str">
            <v>090111</v>
          </cell>
          <cell r="B900" t="str">
            <v>09</v>
          </cell>
          <cell r="C900" t="str">
            <v>01</v>
          </cell>
          <cell r="D900" t="str">
            <v>11</v>
          </cell>
          <cell r="E900" t="str">
            <v>MARISCAL CACERES</v>
          </cell>
          <cell r="F900">
            <v>484</v>
          </cell>
        </row>
        <row r="901">
          <cell r="A901" t="str">
            <v>090112</v>
          </cell>
          <cell r="B901" t="str">
            <v>09</v>
          </cell>
          <cell r="C901" t="str">
            <v>01</v>
          </cell>
          <cell r="D901" t="str">
            <v>12</v>
          </cell>
          <cell r="E901" t="str">
            <v>MOYA</v>
          </cell>
          <cell r="F901">
            <v>1741</v>
          </cell>
        </row>
        <row r="902">
          <cell r="A902" t="str">
            <v>090113</v>
          </cell>
          <cell r="B902" t="str">
            <v>09</v>
          </cell>
          <cell r="C902" t="str">
            <v>01</v>
          </cell>
          <cell r="D902" t="str">
            <v>13</v>
          </cell>
          <cell r="E902" t="str">
            <v>NUEVO OCCORO</v>
          </cell>
          <cell r="F902">
            <v>2807</v>
          </cell>
        </row>
        <row r="903">
          <cell r="A903" t="str">
            <v>090114</v>
          </cell>
          <cell r="B903" t="str">
            <v>09</v>
          </cell>
          <cell r="C903" t="str">
            <v>01</v>
          </cell>
          <cell r="D903" t="str">
            <v>14</v>
          </cell>
          <cell r="E903" t="str">
            <v>PALCA</v>
          </cell>
          <cell r="F903">
            <v>3604</v>
          </cell>
        </row>
        <row r="904">
          <cell r="A904" t="str">
            <v>090115</v>
          </cell>
          <cell r="B904" t="str">
            <v>09</v>
          </cell>
          <cell r="C904" t="str">
            <v>01</v>
          </cell>
          <cell r="D904" t="str">
            <v>15</v>
          </cell>
          <cell r="E904" t="str">
            <v>PILCHACA</v>
          </cell>
          <cell r="F904">
            <v>804</v>
          </cell>
        </row>
        <row r="905">
          <cell r="A905" t="str">
            <v>090116</v>
          </cell>
          <cell r="B905" t="str">
            <v>09</v>
          </cell>
          <cell r="C905" t="str">
            <v>01</v>
          </cell>
          <cell r="D905" t="str">
            <v>16</v>
          </cell>
          <cell r="E905" t="str">
            <v>VILCA</v>
          </cell>
          <cell r="F905">
            <v>3200</v>
          </cell>
        </row>
        <row r="906">
          <cell r="A906" t="str">
            <v>090117</v>
          </cell>
          <cell r="B906" t="str">
            <v>09</v>
          </cell>
          <cell r="C906" t="str">
            <v>01</v>
          </cell>
          <cell r="D906" t="str">
            <v>17</v>
          </cell>
          <cell r="E906" t="str">
            <v>YAULI</v>
          </cell>
          <cell r="F906">
            <v>27049</v>
          </cell>
        </row>
        <row r="907">
          <cell r="A907" t="str">
            <v>090118</v>
          </cell>
          <cell r="B907" t="str">
            <v>09</v>
          </cell>
          <cell r="C907" t="str">
            <v>01</v>
          </cell>
          <cell r="D907" t="str">
            <v>18</v>
          </cell>
          <cell r="E907" t="str">
            <v>ASCENSION</v>
          </cell>
          <cell r="F907">
            <v>11051</v>
          </cell>
        </row>
        <row r="908">
          <cell r="A908" t="str">
            <v>090119</v>
          </cell>
          <cell r="B908" t="str">
            <v>09</v>
          </cell>
          <cell r="C908" t="str">
            <v>01</v>
          </cell>
          <cell r="D908" t="str">
            <v>19</v>
          </cell>
          <cell r="E908" t="str">
            <v>HUANDO</v>
          </cell>
          <cell r="F908">
            <v>9133</v>
          </cell>
        </row>
        <row r="909">
          <cell r="A909" t="str">
            <v>090200</v>
          </cell>
          <cell r="B909" t="str">
            <v>09</v>
          </cell>
          <cell r="C909" t="str">
            <v>02</v>
          </cell>
          <cell r="D909" t="str">
            <v>00</v>
          </cell>
          <cell r="E909" t="str">
            <v>ACOBAMBA</v>
          </cell>
          <cell r="F909">
            <v>68938</v>
          </cell>
        </row>
        <row r="910">
          <cell r="A910" t="str">
            <v>090201</v>
          </cell>
          <cell r="B910" t="str">
            <v>09</v>
          </cell>
          <cell r="C910" t="str">
            <v>02</v>
          </cell>
          <cell r="D910" t="str">
            <v>01</v>
          </cell>
          <cell r="E910" t="str">
            <v>ACOBAMBA</v>
          </cell>
          <cell r="F910">
            <v>10620</v>
          </cell>
        </row>
        <row r="911">
          <cell r="A911" t="str">
            <v>090202</v>
          </cell>
          <cell r="B911" t="str">
            <v>09</v>
          </cell>
          <cell r="C911" t="str">
            <v>02</v>
          </cell>
          <cell r="D911" t="str">
            <v>02</v>
          </cell>
          <cell r="E911" t="str">
            <v>ANDABAMBA</v>
          </cell>
          <cell r="F911">
            <v>4293</v>
          </cell>
        </row>
        <row r="912">
          <cell r="A912" t="str">
            <v>090203</v>
          </cell>
          <cell r="B912" t="str">
            <v>09</v>
          </cell>
          <cell r="C912" t="str">
            <v>02</v>
          </cell>
          <cell r="D912" t="str">
            <v>03</v>
          </cell>
          <cell r="E912" t="str">
            <v>ANTA</v>
          </cell>
          <cell r="F912">
            <v>6673</v>
          </cell>
        </row>
        <row r="913">
          <cell r="A913" t="str">
            <v>090204</v>
          </cell>
          <cell r="B913" t="str">
            <v>09</v>
          </cell>
          <cell r="C913" t="str">
            <v>02</v>
          </cell>
          <cell r="D913" t="str">
            <v>04</v>
          </cell>
          <cell r="E913" t="str">
            <v>CAJA</v>
          </cell>
          <cell r="F913">
            <v>3070</v>
          </cell>
        </row>
        <row r="914">
          <cell r="A914" t="str">
            <v>090205</v>
          </cell>
          <cell r="B914" t="str">
            <v>09</v>
          </cell>
          <cell r="C914" t="str">
            <v>02</v>
          </cell>
          <cell r="D914" t="str">
            <v>05</v>
          </cell>
          <cell r="E914" t="str">
            <v>MARCAS</v>
          </cell>
          <cell r="F914">
            <v>2433</v>
          </cell>
        </row>
        <row r="915">
          <cell r="A915" t="str">
            <v>090206</v>
          </cell>
          <cell r="B915" t="str">
            <v>09</v>
          </cell>
          <cell r="C915" t="str">
            <v>02</v>
          </cell>
          <cell r="D915" t="str">
            <v>06</v>
          </cell>
          <cell r="E915" t="str">
            <v>PAUCARA</v>
          </cell>
          <cell r="F915">
            <v>30680</v>
          </cell>
        </row>
        <row r="916">
          <cell r="A916" t="str">
            <v>090207</v>
          </cell>
          <cell r="B916" t="str">
            <v>09</v>
          </cell>
          <cell r="C916" t="str">
            <v>02</v>
          </cell>
          <cell r="D916" t="str">
            <v>07</v>
          </cell>
          <cell r="E916" t="str">
            <v>POMACOCHA</v>
          </cell>
          <cell r="F916">
            <v>3953</v>
          </cell>
        </row>
        <row r="917">
          <cell r="A917" t="str">
            <v>090208</v>
          </cell>
          <cell r="B917" t="str">
            <v>09</v>
          </cell>
          <cell r="C917" t="str">
            <v>02</v>
          </cell>
          <cell r="D917" t="str">
            <v>08</v>
          </cell>
          <cell r="E917" t="str">
            <v>ROSARIO</v>
          </cell>
          <cell r="F917">
            <v>7216</v>
          </cell>
        </row>
        <row r="918">
          <cell r="A918" t="str">
            <v>090300</v>
          </cell>
          <cell r="B918" t="str">
            <v>09</v>
          </cell>
          <cell r="C918" t="str">
            <v>03</v>
          </cell>
          <cell r="D918" t="str">
            <v>00</v>
          </cell>
          <cell r="E918" t="str">
            <v>ANGARAES</v>
          </cell>
          <cell r="F918">
            <v>55096</v>
          </cell>
        </row>
        <row r="919">
          <cell r="A919" t="str">
            <v>090301</v>
          </cell>
          <cell r="B919" t="str">
            <v>09</v>
          </cell>
          <cell r="C919" t="str">
            <v>03</v>
          </cell>
          <cell r="D919" t="str">
            <v>01</v>
          </cell>
          <cell r="E919" t="str">
            <v>LIRCAY</v>
          </cell>
          <cell r="F919">
            <v>25988</v>
          </cell>
        </row>
        <row r="920">
          <cell r="A920" t="str">
            <v>090302</v>
          </cell>
          <cell r="B920" t="str">
            <v>09</v>
          </cell>
          <cell r="C920" t="str">
            <v>03</v>
          </cell>
          <cell r="D920" t="str">
            <v>02</v>
          </cell>
          <cell r="E920" t="str">
            <v>ANCHONGA</v>
          </cell>
          <cell r="F920">
            <v>7788</v>
          </cell>
        </row>
        <row r="921">
          <cell r="A921" t="str">
            <v>090303</v>
          </cell>
          <cell r="B921" t="str">
            <v>09</v>
          </cell>
          <cell r="C921" t="str">
            <v>03</v>
          </cell>
          <cell r="D921" t="str">
            <v>03</v>
          </cell>
          <cell r="E921" t="str">
            <v>CALLANMARCA</v>
          </cell>
          <cell r="F921">
            <v>1031</v>
          </cell>
        </row>
        <row r="922">
          <cell r="A922" t="str">
            <v>090304</v>
          </cell>
          <cell r="B922" t="str">
            <v>09</v>
          </cell>
          <cell r="C922" t="str">
            <v>03</v>
          </cell>
          <cell r="D922" t="str">
            <v>04</v>
          </cell>
          <cell r="E922" t="str">
            <v>CCOCHACCASA</v>
          </cell>
          <cell r="F922">
            <v>3504</v>
          </cell>
        </row>
        <row r="923">
          <cell r="A923" t="str">
            <v>090305</v>
          </cell>
          <cell r="B923" t="str">
            <v>09</v>
          </cell>
          <cell r="C923" t="str">
            <v>03</v>
          </cell>
          <cell r="D923" t="str">
            <v>05</v>
          </cell>
          <cell r="E923" t="str">
            <v>CHINCHO</v>
          </cell>
          <cell r="F923">
            <v>1260</v>
          </cell>
        </row>
        <row r="924">
          <cell r="A924" t="str">
            <v>090306</v>
          </cell>
          <cell r="B924" t="str">
            <v>09</v>
          </cell>
          <cell r="C924" t="str">
            <v>03</v>
          </cell>
          <cell r="D924" t="str">
            <v>06</v>
          </cell>
          <cell r="E924" t="str">
            <v>CONGALLA</v>
          </cell>
          <cell r="F924">
            <v>4997</v>
          </cell>
        </row>
        <row r="925">
          <cell r="A925" t="str">
            <v>090307</v>
          </cell>
          <cell r="B925" t="str">
            <v>09</v>
          </cell>
          <cell r="C925" t="str">
            <v>03</v>
          </cell>
          <cell r="D925" t="str">
            <v>07</v>
          </cell>
          <cell r="E925" t="str">
            <v>HUANCA-HUANCA</v>
          </cell>
          <cell r="F925">
            <v>1733</v>
          </cell>
        </row>
        <row r="926">
          <cell r="A926" t="str">
            <v>090308</v>
          </cell>
          <cell r="B926" t="str">
            <v>09</v>
          </cell>
          <cell r="C926" t="str">
            <v>03</v>
          </cell>
          <cell r="D926" t="str">
            <v>08</v>
          </cell>
          <cell r="E926" t="str">
            <v>HUAYLLAY GRANDE</v>
          </cell>
          <cell r="F926">
            <v>1462</v>
          </cell>
        </row>
        <row r="927">
          <cell r="A927" t="str">
            <v>090309</v>
          </cell>
          <cell r="B927" t="str">
            <v>09</v>
          </cell>
          <cell r="C927" t="str">
            <v>03</v>
          </cell>
          <cell r="D927" t="str">
            <v>09</v>
          </cell>
          <cell r="E927" t="str">
            <v>JULCAMARCA</v>
          </cell>
          <cell r="F927">
            <v>1338</v>
          </cell>
        </row>
        <row r="928">
          <cell r="A928" t="str">
            <v>090310</v>
          </cell>
          <cell r="B928" t="str">
            <v>09</v>
          </cell>
          <cell r="C928" t="str">
            <v>03</v>
          </cell>
          <cell r="D928" t="str">
            <v>10</v>
          </cell>
          <cell r="E928" t="str">
            <v>SAN ANTONIO DE ANTAPARCO</v>
          </cell>
          <cell r="F928">
            <v>976</v>
          </cell>
        </row>
        <row r="929">
          <cell r="A929" t="str">
            <v>090311</v>
          </cell>
          <cell r="B929" t="str">
            <v>09</v>
          </cell>
          <cell r="C929" t="str">
            <v>03</v>
          </cell>
          <cell r="D929" t="str">
            <v>11</v>
          </cell>
          <cell r="E929" t="str">
            <v>SANTO TOMAS DE PATA</v>
          </cell>
          <cell r="F929">
            <v>1555</v>
          </cell>
        </row>
        <row r="930">
          <cell r="A930" t="str">
            <v>090312</v>
          </cell>
          <cell r="B930" t="str">
            <v>09</v>
          </cell>
          <cell r="C930" t="str">
            <v>03</v>
          </cell>
          <cell r="D930" t="str">
            <v>12</v>
          </cell>
          <cell r="E930" t="str">
            <v>SECCLLA</v>
          </cell>
          <cell r="F930">
            <v>3464</v>
          </cell>
        </row>
        <row r="931">
          <cell r="A931" t="str">
            <v>090400</v>
          </cell>
          <cell r="B931" t="str">
            <v>09</v>
          </cell>
          <cell r="C931" t="str">
            <v>04</v>
          </cell>
          <cell r="D931" t="str">
            <v>00</v>
          </cell>
          <cell r="E931" t="str">
            <v>CASTROVIRREYNA</v>
          </cell>
          <cell r="F931">
            <v>20661</v>
          </cell>
        </row>
        <row r="932">
          <cell r="A932" t="str">
            <v>090401</v>
          </cell>
          <cell r="B932" t="str">
            <v>09</v>
          </cell>
          <cell r="C932" t="str">
            <v>04</v>
          </cell>
          <cell r="D932" t="str">
            <v>01</v>
          </cell>
          <cell r="E932" t="str">
            <v>CASTROVIRREYNA</v>
          </cell>
          <cell r="F932">
            <v>4051</v>
          </cell>
        </row>
        <row r="933">
          <cell r="A933" t="str">
            <v>090402</v>
          </cell>
          <cell r="B933" t="str">
            <v>09</v>
          </cell>
          <cell r="C933" t="str">
            <v>04</v>
          </cell>
          <cell r="D933" t="str">
            <v>02</v>
          </cell>
          <cell r="E933" t="str">
            <v>ARMA</v>
          </cell>
          <cell r="F933">
            <v>1642</v>
          </cell>
        </row>
        <row r="934">
          <cell r="A934" t="str">
            <v>090403</v>
          </cell>
          <cell r="B934" t="str">
            <v>09</v>
          </cell>
          <cell r="C934" t="str">
            <v>04</v>
          </cell>
          <cell r="D934" t="str">
            <v>03</v>
          </cell>
          <cell r="E934" t="str">
            <v>AURAHUA</v>
          </cell>
          <cell r="F934">
            <v>2496</v>
          </cell>
        </row>
        <row r="935">
          <cell r="A935" t="str">
            <v>090404</v>
          </cell>
          <cell r="B935" t="str">
            <v>09</v>
          </cell>
          <cell r="C935" t="str">
            <v>04</v>
          </cell>
          <cell r="D935" t="str">
            <v>04</v>
          </cell>
          <cell r="E935" t="str">
            <v>CAPILLAS</v>
          </cell>
          <cell r="F935">
            <v>2028</v>
          </cell>
        </row>
        <row r="936">
          <cell r="A936" t="str">
            <v>090405</v>
          </cell>
          <cell r="B936" t="str">
            <v>09</v>
          </cell>
          <cell r="C936" t="str">
            <v>04</v>
          </cell>
          <cell r="D936" t="str">
            <v>05</v>
          </cell>
          <cell r="E936" t="str">
            <v>CHUPAMARCA</v>
          </cell>
          <cell r="F936">
            <v>1288</v>
          </cell>
        </row>
        <row r="937">
          <cell r="A937" t="str">
            <v>090406</v>
          </cell>
          <cell r="B937" t="str">
            <v>09</v>
          </cell>
          <cell r="C937" t="str">
            <v>04</v>
          </cell>
          <cell r="D937" t="str">
            <v>06</v>
          </cell>
          <cell r="E937" t="str">
            <v>COCAS</v>
          </cell>
          <cell r="F937">
            <v>939</v>
          </cell>
        </row>
        <row r="938">
          <cell r="A938" t="str">
            <v>090407</v>
          </cell>
          <cell r="B938" t="str">
            <v>09</v>
          </cell>
          <cell r="C938" t="str">
            <v>04</v>
          </cell>
          <cell r="D938" t="str">
            <v>07</v>
          </cell>
          <cell r="E938" t="str">
            <v>HUACHOS</v>
          </cell>
          <cell r="F938">
            <v>1466</v>
          </cell>
        </row>
        <row r="939">
          <cell r="A939" t="str">
            <v>090408</v>
          </cell>
          <cell r="B939" t="str">
            <v>09</v>
          </cell>
          <cell r="C939" t="str">
            <v>04</v>
          </cell>
          <cell r="D939" t="str">
            <v>08</v>
          </cell>
          <cell r="E939" t="str">
            <v>HUAMATAMBO</v>
          </cell>
          <cell r="F939">
            <v>454</v>
          </cell>
        </row>
        <row r="940">
          <cell r="A940" t="str">
            <v>090409</v>
          </cell>
          <cell r="B940" t="str">
            <v>09</v>
          </cell>
          <cell r="C940" t="str">
            <v>04</v>
          </cell>
          <cell r="D940" t="str">
            <v>09</v>
          </cell>
          <cell r="E940" t="str">
            <v>MOLLEPAMPA</v>
          </cell>
          <cell r="F940">
            <v>1686</v>
          </cell>
        </row>
        <row r="941">
          <cell r="A941" t="str">
            <v>090410</v>
          </cell>
          <cell r="B941" t="str">
            <v>09</v>
          </cell>
          <cell r="C941" t="str">
            <v>04</v>
          </cell>
          <cell r="D941" t="str">
            <v>10</v>
          </cell>
          <cell r="E941" t="str">
            <v>SAN JUAN</v>
          </cell>
          <cell r="F941">
            <v>678</v>
          </cell>
        </row>
        <row r="942">
          <cell r="A942" t="str">
            <v>090411</v>
          </cell>
          <cell r="B942" t="str">
            <v>09</v>
          </cell>
          <cell r="C942" t="str">
            <v>04</v>
          </cell>
          <cell r="D942" t="str">
            <v>11</v>
          </cell>
          <cell r="E942" t="str">
            <v>SANTA ANA</v>
          </cell>
          <cell r="F942">
            <v>1163</v>
          </cell>
        </row>
        <row r="943">
          <cell r="A943" t="str">
            <v>090412</v>
          </cell>
          <cell r="B943" t="str">
            <v>09</v>
          </cell>
          <cell r="C943" t="str">
            <v>04</v>
          </cell>
          <cell r="D943" t="str">
            <v>12</v>
          </cell>
          <cell r="E943" t="str">
            <v>TANTARA</v>
          </cell>
          <cell r="F943">
            <v>726</v>
          </cell>
        </row>
        <row r="944">
          <cell r="A944" t="str">
            <v>090413</v>
          </cell>
          <cell r="B944" t="str">
            <v>09</v>
          </cell>
          <cell r="C944" t="str">
            <v>04</v>
          </cell>
          <cell r="D944" t="str">
            <v>13</v>
          </cell>
          <cell r="E944" t="str">
            <v>TICRAPO</v>
          </cell>
          <cell r="F944">
            <v>2044</v>
          </cell>
        </row>
        <row r="945">
          <cell r="A945" t="str">
            <v>090500</v>
          </cell>
          <cell r="B945" t="str">
            <v>09</v>
          </cell>
          <cell r="C945" t="str">
            <v>05</v>
          </cell>
          <cell r="D945" t="str">
            <v>00</v>
          </cell>
          <cell r="E945" t="str">
            <v>CHURCAMPA</v>
          </cell>
          <cell r="F945">
            <v>44027</v>
          </cell>
        </row>
        <row r="946">
          <cell r="A946" t="str">
            <v>090501</v>
          </cell>
          <cell r="B946" t="str">
            <v>09</v>
          </cell>
          <cell r="C946" t="str">
            <v>05</v>
          </cell>
          <cell r="D946" t="str">
            <v>01</v>
          </cell>
          <cell r="E946" t="str">
            <v>CHURCAMPA</v>
          </cell>
          <cell r="F946">
            <v>6518</v>
          </cell>
        </row>
        <row r="947">
          <cell r="A947" t="str">
            <v>090502</v>
          </cell>
          <cell r="B947" t="str">
            <v>09</v>
          </cell>
          <cell r="C947" t="str">
            <v>05</v>
          </cell>
          <cell r="D947" t="str">
            <v>02</v>
          </cell>
          <cell r="E947" t="str">
            <v>ANCO</v>
          </cell>
          <cell r="F947">
            <v>9744</v>
          </cell>
        </row>
        <row r="948">
          <cell r="A948" t="str">
            <v>090503</v>
          </cell>
          <cell r="B948" t="str">
            <v>09</v>
          </cell>
          <cell r="C948" t="str">
            <v>05</v>
          </cell>
          <cell r="D948" t="str">
            <v>03</v>
          </cell>
          <cell r="E948" t="str">
            <v>CHINCHIHUASI</v>
          </cell>
          <cell r="F948">
            <v>4158</v>
          </cell>
        </row>
        <row r="949">
          <cell r="A949" t="str">
            <v>090504</v>
          </cell>
          <cell r="B949" t="str">
            <v>09</v>
          </cell>
          <cell r="C949" t="str">
            <v>05</v>
          </cell>
          <cell r="D949" t="str">
            <v>04</v>
          </cell>
          <cell r="E949" t="str">
            <v>EL CARMEN</v>
          </cell>
          <cell r="F949">
            <v>3325</v>
          </cell>
        </row>
        <row r="950">
          <cell r="A950" t="str">
            <v>090505</v>
          </cell>
          <cell r="B950" t="str">
            <v>09</v>
          </cell>
          <cell r="C950" t="str">
            <v>05</v>
          </cell>
          <cell r="D950" t="str">
            <v>05</v>
          </cell>
          <cell r="E950" t="str">
            <v>LA MERCED</v>
          </cell>
          <cell r="F950">
            <v>635</v>
          </cell>
        </row>
        <row r="951">
          <cell r="A951" t="str">
            <v>090506</v>
          </cell>
          <cell r="B951" t="str">
            <v>09</v>
          </cell>
          <cell r="C951" t="str">
            <v>05</v>
          </cell>
          <cell r="D951" t="str">
            <v>06</v>
          </cell>
          <cell r="E951" t="str">
            <v>LOCROJA</v>
          </cell>
          <cell r="F951">
            <v>5107</v>
          </cell>
        </row>
        <row r="952">
          <cell r="A952" t="str">
            <v>090507</v>
          </cell>
          <cell r="B952" t="str">
            <v>09</v>
          </cell>
          <cell r="C952" t="str">
            <v>05</v>
          </cell>
          <cell r="D952" t="str">
            <v>07</v>
          </cell>
          <cell r="E952" t="str">
            <v>PAUCARBAMBA</v>
          </cell>
          <cell r="F952">
            <v>6273</v>
          </cell>
        </row>
        <row r="953">
          <cell r="A953" t="str">
            <v>090508</v>
          </cell>
          <cell r="B953" t="str">
            <v>09</v>
          </cell>
          <cell r="C953" t="str">
            <v>05</v>
          </cell>
          <cell r="D953" t="str">
            <v>08</v>
          </cell>
          <cell r="E953" t="str">
            <v>SAN MIGUEL DE MAYOCC</v>
          </cell>
          <cell r="F953">
            <v>930</v>
          </cell>
        </row>
        <row r="954">
          <cell r="A954" t="str">
            <v>090509</v>
          </cell>
          <cell r="B954" t="str">
            <v>09</v>
          </cell>
          <cell r="C954" t="str">
            <v>05</v>
          </cell>
          <cell r="D954" t="str">
            <v>09</v>
          </cell>
          <cell r="E954" t="str">
            <v>SAN PEDRO DE CORIS</v>
          </cell>
          <cell r="F954">
            <v>4287</v>
          </cell>
        </row>
        <row r="955">
          <cell r="A955" t="str">
            <v>090510</v>
          </cell>
          <cell r="B955" t="str">
            <v>09</v>
          </cell>
          <cell r="C955" t="str">
            <v>05</v>
          </cell>
          <cell r="D955" t="str">
            <v>10</v>
          </cell>
          <cell r="E955" t="str">
            <v>PACHAMARCA</v>
          </cell>
          <cell r="F955">
            <v>3050</v>
          </cell>
        </row>
        <row r="956">
          <cell r="A956" t="str">
            <v>090600</v>
          </cell>
          <cell r="B956" t="str">
            <v>09</v>
          </cell>
          <cell r="C956" t="str">
            <v>06</v>
          </cell>
          <cell r="D956" t="str">
            <v>00</v>
          </cell>
          <cell r="E956" t="str">
            <v>HUAYTARA</v>
          </cell>
          <cell r="F956">
            <v>29844</v>
          </cell>
        </row>
        <row r="957">
          <cell r="A957" t="str">
            <v>090601</v>
          </cell>
          <cell r="B957" t="str">
            <v>09</v>
          </cell>
          <cell r="C957" t="str">
            <v>06</v>
          </cell>
          <cell r="D957" t="str">
            <v>01</v>
          </cell>
          <cell r="E957" t="str">
            <v>HUAYTARA</v>
          </cell>
          <cell r="F957">
            <v>2511</v>
          </cell>
        </row>
        <row r="958">
          <cell r="A958" t="str">
            <v>090602</v>
          </cell>
          <cell r="B958" t="str">
            <v>09</v>
          </cell>
          <cell r="C958" t="str">
            <v>06</v>
          </cell>
          <cell r="D958" t="str">
            <v>02</v>
          </cell>
          <cell r="E958" t="str">
            <v>AYAVI</v>
          </cell>
          <cell r="F958">
            <v>1235</v>
          </cell>
        </row>
        <row r="959">
          <cell r="A959" t="str">
            <v>090603</v>
          </cell>
          <cell r="B959" t="str">
            <v>09</v>
          </cell>
          <cell r="C959" t="str">
            <v>06</v>
          </cell>
          <cell r="D959" t="str">
            <v>03</v>
          </cell>
          <cell r="E959" t="str">
            <v>CORDOVA</v>
          </cell>
          <cell r="F959">
            <v>2775</v>
          </cell>
        </row>
        <row r="960">
          <cell r="A960" t="str">
            <v>090604</v>
          </cell>
          <cell r="B960" t="str">
            <v>09</v>
          </cell>
          <cell r="C960" t="str">
            <v>06</v>
          </cell>
          <cell r="D960" t="str">
            <v>04</v>
          </cell>
          <cell r="E960" t="str">
            <v>HUAYACUNDO ARMA</v>
          </cell>
          <cell r="F960">
            <v>456</v>
          </cell>
        </row>
        <row r="961">
          <cell r="A961" t="str">
            <v>090605</v>
          </cell>
          <cell r="B961" t="str">
            <v>09</v>
          </cell>
          <cell r="C961" t="str">
            <v>06</v>
          </cell>
          <cell r="D961" t="str">
            <v>05</v>
          </cell>
          <cell r="E961" t="str">
            <v>LARAMARCA</v>
          </cell>
          <cell r="F961">
            <v>1980</v>
          </cell>
        </row>
        <row r="962">
          <cell r="A962" t="str">
            <v>090606</v>
          </cell>
          <cell r="B962" t="str">
            <v>09</v>
          </cell>
          <cell r="C962" t="str">
            <v>06</v>
          </cell>
          <cell r="D962" t="str">
            <v>06</v>
          </cell>
          <cell r="E962" t="str">
            <v>OCOYO</v>
          </cell>
          <cell r="F962">
            <v>1564</v>
          </cell>
        </row>
        <row r="963">
          <cell r="A963" t="str">
            <v>090607</v>
          </cell>
          <cell r="B963" t="str">
            <v>09</v>
          </cell>
          <cell r="C963" t="str">
            <v>06</v>
          </cell>
          <cell r="D963" t="str">
            <v>07</v>
          </cell>
          <cell r="E963" t="str">
            <v>PILPICHACA</v>
          </cell>
          <cell r="F963">
            <v>5988</v>
          </cell>
        </row>
        <row r="964">
          <cell r="A964" t="str">
            <v>090608</v>
          </cell>
          <cell r="B964" t="str">
            <v>09</v>
          </cell>
          <cell r="C964" t="str">
            <v>06</v>
          </cell>
          <cell r="D964" t="str">
            <v>08</v>
          </cell>
          <cell r="E964" t="str">
            <v>QUERCO</v>
          </cell>
          <cell r="F964">
            <v>1233</v>
          </cell>
        </row>
        <row r="965">
          <cell r="A965" t="str">
            <v>090609</v>
          </cell>
          <cell r="B965" t="str">
            <v>09</v>
          </cell>
          <cell r="C965" t="str">
            <v>06</v>
          </cell>
          <cell r="D965" t="str">
            <v>09</v>
          </cell>
          <cell r="E965" t="str">
            <v>QUITO-ARMA</v>
          </cell>
          <cell r="F965">
            <v>912</v>
          </cell>
        </row>
        <row r="966">
          <cell r="A966" t="str">
            <v>090610</v>
          </cell>
          <cell r="B966" t="str">
            <v>09</v>
          </cell>
          <cell r="C966" t="str">
            <v>06</v>
          </cell>
          <cell r="D966" t="str">
            <v>10</v>
          </cell>
          <cell r="E966" t="str">
            <v>SAN ANTONIO DE CUSICANCHA</v>
          </cell>
          <cell r="F966">
            <v>2290</v>
          </cell>
        </row>
        <row r="967">
          <cell r="A967" t="str">
            <v>090611</v>
          </cell>
          <cell r="B967" t="str">
            <v>09</v>
          </cell>
          <cell r="C967" t="str">
            <v>06</v>
          </cell>
          <cell r="D967" t="str">
            <v>11</v>
          </cell>
          <cell r="E967" t="str">
            <v>SAN FRANCISCO DE SANGAYAICO</v>
          </cell>
          <cell r="F967">
            <v>1009</v>
          </cell>
        </row>
        <row r="968">
          <cell r="A968" t="str">
            <v>090612</v>
          </cell>
          <cell r="B968" t="str">
            <v>09</v>
          </cell>
          <cell r="C968" t="str">
            <v>06</v>
          </cell>
          <cell r="D968" t="str">
            <v>12</v>
          </cell>
          <cell r="E968" t="str">
            <v>SAN ISIDRO</v>
          </cell>
          <cell r="F968">
            <v>784</v>
          </cell>
        </row>
        <row r="969">
          <cell r="A969" t="str">
            <v>090613</v>
          </cell>
          <cell r="B969" t="str">
            <v>09</v>
          </cell>
          <cell r="C969" t="str">
            <v>06</v>
          </cell>
          <cell r="D969" t="str">
            <v>13</v>
          </cell>
          <cell r="E969" t="str">
            <v>SANTIAGO DE CHOCORVOS</v>
          </cell>
          <cell r="F969">
            <v>3959</v>
          </cell>
        </row>
        <row r="970">
          <cell r="A970" t="str">
            <v>090614</v>
          </cell>
          <cell r="B970" t="str">
            <v>09</v>
          </cell>
          <cell r="C970" t="str">
            <v>06</v>
          </cell>
          <cell r="D970" t="str">
            <v>14</v>
          </cell>
          <cell r="E970" t="str">
            <v>SANTIAGO DE QUIRAHUARA</v>
          </cell>
          <cell r="F970">
            <v>857</v>
          </cell>
        </row>
        <row r="971">
          <cell r="A971" t="str">
            <v>090615</v>
          </cell>
          <cell r="B971" t="str">
            <v>09</v>
          </cell>
          <cell r="C971" t="str">
            <v>06</v>
          </cell>
          <cell r="D971" t="str">
            <v>15</v>
          </cell>
          <cell r="E971" t="str">
            <v>SANTO DOMINGO DE CAPILLAS</v>
          </cell>
          <cell r="F971">
            <v>1025</v>
          </cell>
        </row>
        <row r="972">
          <cell r="A972" t="str">
            <v>090616</v>
          </cell>
          <cell r="B972" t="str">
            <v>09</v>
          </cell>
          <cell r="C972" t="str">
            <v>06</v>
          </cell>
          <cell r="D972" t="str">
            <v>16</v>
          </cell>
          <cell r="E972" t="str">
            <v>TAMBO</v>
          </cell>
          <cell r="F972">
            <v>1266</v>
          </cell>
        </row>
        <row r="973">
          <cell r="A973" t="str">
            <v>090700</v>
          </cell>
          <cell r="B973" t="str">
            <v>09</v>
          </cell>
          <cell r="C973" t="str">
            <v>07</v>
          </cell>
          <cell r="D973" t="str">
            <v>00</v>
          </cell>
          <cell r="E973" t="str">
            <v>TAYACAJA</v>
          </cell>
          <cell r="F973">
            <v>107627</v>
          </cell>
        </row>
        <row r="974">
          <cell r="A974" t="str">
            <v>090701</v>
          </cell>
          <cell r="B974" t="str">
            <v>09</v>
          </cell>
          <cell r="C974" t="str">
            <v>07</v>
          </cell>
          <cell r="D974" t="str">
            <v>01</v>
          </cell>
          <cell r="E974" t="str">
            <v>PAMPAS</v>
          </cell>
          <cell r="F974">
            <v>12980</v>
          </cell>
        </row>
        <row r="975">
          <cell r="A975" t="str">
            <v>090702</v>
          </cell>
          <cell r="B975" t="str">
            <v>09</v>
          </cell>
          <cell r="C975" t="str">
            <v>07</v>
          </cell>
          <cell r="D975" t="str">
            <v>02</v>
          </cell>
          <cell r="E975" t="str">
            <v>ACOSTAMBO</v>
          </cell>
          <cell r="F975">
            <v>5178</v>
          </cell>
        </row>
        <row r="976">
          <cell r="A976" t="str">
            <v>090703</v>
          </cell>
          <cell r="B976" t="str">
            <v>09</v>
          </cell>
          <cell r="C976" t="str">
            <v>07</v>
          </cell>
          <cell r="D976" t="str">
            <v>03</v>
          </cell>
          <cell r="E976" t="str">
            <v>ACRAQUIA</v>
          </cell>
          <cell r="F976">
            <v>5127</v>
          </cell>
        </row>
        <row r="977">
          <cell r="A977" t="str">
            <v>090704</v>
          </cell>
          <cell r="B977" t="str">
            <v>09</v>
          </cell>
          <cell r="C977" t="str">
            <v>07</v>
          </cell>
          <cell r="D977" t="str">
            <v>04</v>
          </cell>
          <cell r="E977" t="str">
            <v>AHUAYCHA</v>
          </cell>
          <cell r="F977">
            <v>6346</v>
          </cell>
        </row>
        <row r="978">
          <cell r="A978" t="str">
            <v>090705</v>
          </cell>
          <cell r="B978" t="str">
            <v>09</v>
          </cell>
          <cell r="C978" t="str">
            <v>07</v>
          </cell>
          <cell r="D978" t="str">
            <v>05</v>
          </cell>
          <cell r="E978" t="str">
            <v>COLCABAMBA</v>
          </cell>
          <cell r="F978">
            <v>22019</v>
          </cell>
        </row>
        <row r="979">
          <cell r="A979" t="str">
            <v>090706</v>
          </cell>
          <cell r="B979" t="str">
            <v>09</v>
          </cell>
          <cell r="C979" t="str">
            <v>07</v>
          </cell>
          <cell r="D979" t="str">
            <v>06</v>
          </cell>
          <cell r="E979" t="str">
            <v>DANIEL HERNANDEZ</v>
          </cell>
          <cell r="F979">
            <v>10192</v>
          </cell>
        </row>
        <row r="980">
          <cell r="A980" t="str">
            <v>090707</v>
          </cell>
          <cell r="B980" t="str">
            <v>09</v>
          </cell>
          <cell r="C980" t="str">
            <v>07</v>
          </cell>
          <cell r="D980" t="str">
            <v>07</v>
          </cell>
          <cell r="E980" t="str">
            <v>HUACHOCOLPA</v>
          </cell>
          <cell r="F980">
            <v>3975</v>
          </cell>
        </row>
        <row r="981">
          <cell r="A981" t="str">
            <v>090709</v>
          </cell>
          <cell r="B981" t="str">
            <v>09</v>
          </cell>
          <cell r="C981" t="str">
            <v>07</v>
          </cell>
          <cell r="D981" t="str">
            <v>09</v>
          </cell>
          <cell r="E981" t="str">
            <v>HUARIBAMBA</v>
          </cell>
          <cell r="F981">
            <v>8285</v>
          </cell>
        </row>
        <row r="982">
          <cell r="A982" t="str">
            <v>090710</v>
          </cell>
          <cell r="B982" t="str">
            <v>09</v>
          </cell>
          <cell r="C982" t="str">
            <v>07</v>
          </cell>
          <cell r="D982" t="str">
            <v>10</v>
          </cell>
          <cell r="E982" t="str">
            <v>ÑAHUIMPUQUIO</v>
          </cell>
          <cell r="F982">
            <v>2651</v>
          </cell>
        </row>
        <row r="983">
          <cell r="A983" t="str">
            <v>090711</v>
          </cell>
          <cell r="B983" t="str">
            <v>09</v>
          </cell>
          <cell r="C983" t="str">
            <v>07</v>
          </cell>
          <cell r="D983" t="str">
            <v>11</v>
          </cell>
          <cell r="E983" t="str">
            <v>PAZOS</v>
          </cell>
          <cell r="F983">
            <v>8216</v>
          </cell>
        </row>
        <row r="984">
          <cell r="A984" t="str">
            <v>090713</v>
          </cell>
          <cell r="B984" t="str">
            <v>09</v>
          </cell>
          <cell r="C984" t="str">
            <v>07</v>
          </cell>
          <cell r="D984" t="str">
            <v>13</v>
          </cell>
          <cell r="E984" t="str">
            <v>QUISHUAR</v>
          </cell>
          <cell r="F984">
            <v>1054</v>
          </cell>
        </row>
        <row r="985">
          <cell r="A985" t="str">
            <v>090714</v>
          </cell>
          <cell r="B985" t="str">
            <v>09</v>
          </cell>
          <cell r="C985" t="str">
            <v>07</v>
          </cell>
          <cell r="D985" t="str">
            <v>14</v>
          </cell>
          <cell r="E985" t="str">
            <v>SALCABAMBA</v>
          </cell>
          <cell r="F985">
            <v>5462</v>
          </cell>
        </row>
        <row r="986">
          <cell r="A986" t="str">
            <v>090715</v>
          </cell>
          <cell r="B986" t="str">
            <v>09</v>
          </cell>
          <cell r="C986" t="str">
            <v>07</v>
          </cell>
          <cell r="D986" t="str">
            <v>15</v>
          </cell>
          <cell r="E986" t="str">
            <v>SALCAHUASI</v>
          </cell>
          <cell r="F986">
            <v>3774</v>
          </cell>
        </row>
        <row r="987">
          <cell r="A987" t="str">
            <v>090716</v>
          </cell>
          <cell r="B987" t="str">
            <v>09</v>
          </cell>
          <cell r="C987" t="str">
            <v>07</v>
          </cell>
          <cell r="D987" t="str">
            <v>16</v>
          </cell>
          <cell r="E987" t="str">
            <v>SAN MARCOS DE ROCCHAC</v>
          </cell>
          <cell r="F987">
            <v>3083</v>
          </cell>
        </row>
        <row r="988">
          <cell r="A988" t="str">
            <v>090717</v>
          </cell>
          <cell r="B988" t="str">
            <v>09</v>
          </cell>
          <cell r="C988" t="str">
            <v>07</v>
          </cell>
          <cell r="D988" t="str">
            <v>17</v>
          </cell>
          <cell r="E988" t="str">
            <v>SURCUBAMBA</v>
          </cell>
          <cell r="F988">
            <v>5185</v>
          </cell>
        </row>
        <row r="989">
          <cell r="A989" t="str">
            <v>090718</v>
          </cell>
          <cell r="B989" t="str">
            <v>09</v>
          </cell>
          <cell r="C989" t="str">
            <v>07</v>
          </cell>
          <cell r="D989" t="str">
            <v>18</v>
          </cell>
          <cell r="E989" t="str">
            <v>TINTAY PUNCU</v>
          </cell>
          <cell r="F989">
            <v>4100</v>
          </cell>
        </row>
        <row r="990">
          <cell r="A990" t="str">
            <v>100000</v>
          </cell>
          <cell r="B990" t="str">
            <v>10</v>
          </cell>
          <cell r="C990" t="str">
            <v>00</v>
          </cell>
          <cell r="D990" t="str">
            <v>00</v>
          </cell>
          <cell r="E990" t="str">
            <v>HUANUCO</v>
          </cell>
          <cell r="F990">
            <v>770720</v>
          </cell>
        </row>
        <row r="991">
          <cell r="A991" t="str">
            <v>100100</v>
          </cell>
          <cell r="B991" t="str">
            <v>10</v>
          </cell>
          <cell r="C991" t="str">
            <v>01</v>
          </cell>
          <cell r="D991" t="str">
            <v>00</v>
          </cell>
          <cell r="E991" t="str">
            <v>HUANUCO</v>
          </cell>
          <cell r="F991">
            <v>268704</v>
          </cell>
        </row>
        <row r="992">
          <cell r="A992" t="str">
            <v>100101</v>
          </cell>
          <cell r="B992" t="str">
            <v>10</v>
          </cell>
          <cell r="C992" t="str">
            <v>01</v>
          </cell>
          <cell r="D992" t="str">
            <v>01</v>
          </cell>
          <cell r="E992" t="str">
            <v>HUANUCO</v>
          </cell>
          <cell r="F992">
            <v>75020</v>
          </cell>
        </row>
        <row r="993">
          <cell r="A993" t="str">
            <v>100102</v>
          </cell>
          <cell r="B993" t="str">
            <v>10</v>
          </cell>
          <cell r="C993" t="str">
            <v>01</v>
          </cell>
          <cell r="D993" t="str">
            <v>02</v>
          </cell>
          <cell r="E993" t="str">
            <v>AMARILIS</v>
          </cell>
          <cell r="F993">
            <v>70252</v>
          </cell>
        </row>
        <row r="994">
          <cell r="A994" t="str">
            <v>100103</v>
          </cell>
          <cell r="B994" t="str">
            <v>10</v>
          </cell>
          <cell r="C994" t="str">
            <v>01</v>
          </cell>
          <cell r="D994" t="str">
            <v>03</v>
          </cell>
          <cell r="E994" t="str">
            <v>CHINCHAO</v>
          </cell>
          <cell r="F994">
            <v>27053</v>
          </cell>
        </row>
        <row r="995">
          <cell r="A995" t="str">
            <v>100104</v>
          </cell>
          <cell r="B995" t="str">
            <v>10</v>
          </cell>
          <cell r="C995" t="str">
            <v>01</v>
          </cell>
          <cell r="D995" t="str">
            <v>04</v>
          </cell>
          <cell r="E995" t="str">
            <v>CHURUBAMBA</v>
          </cell>
          <cell r="F995">
            <v>19373</v>
          </cell>
        </row>
        <row r="996">
          <cell r="A996" t="str">
            <v>100105</v>
          </cell>
          <cell r="B996" t="str">
            <v>10</v>
          </cell>
          <cell r="C996" t="str">
            <v>01</v>
          </cell>
          <cell r="D996" t="str">
            <v>05</v>
          </cell>
          <cell r="E996" t="str">
            <v>MARGOS</v>
          </cell>
          <cell r="F996">
            <v>11254</v>
          </cell>
        </row>
        <row r="997">
          <cell r="A997" t="str">
            <v>100106</v>
          </cell>
          <cell r="B997" t="str">
            <v>10</v>
          </cell>
          <cell r="C997" t="str">
            <v>01</v>
          </cell>
          <cell r="D997" t="str">
            <v>06</v>
          </cell>
          <cell r="E997" t="str">
            <v>QUISQUI</v>
          </cell>
          <cell r="F997">
            <v>5362</v>
          </cell>
        </row>
        <row r="998">
          <cell r="A998" t="str">
            <v>100107</v>
          </cell>
          <cell r="B998" t="str">
            <v>10</v>
          </cell>
          <cell r="C998" t="str">
            <v>01</v>
          </cell>
          <cell r="D998" t="str">
            <v>07</v>
          </cell>
          <cell r="E998" t="str">
            <v>SAN FRANCISCO DE CAYRAN</v>
          </cell>
          <cell r="F998">
            <v>5397</v>
          </cell>
        </row>
        <row r="999">
          <cell r="A999" t="str">
            <v>100108</v>
          </cell>
          <cell r="B999" t="str">
            <v>10</v>
          </cell>
          <cell r="C999" t="str">
            <v>01</v>
          </cell>
          <cell r="D999" t="str">
            <v>08</v>
          </cell>
          <cell r="E999" t="str">
            <v>SAN PEDRO DE CHAULAN</v>
          </cell>
          <cell r="F999">
            <v>5730</v>
          </cell>
        </row>
        <row r="1000">
          <cell r="A1000" t="str">
            <v>100109</v>
          </cell>
          <cell r="B1000" t="str">
            <v>10</v>
          </cell>
          <cell r="C1000" t="str">
            <v>01</v>
          </cell>
          <cell r="D1000" t="str">
            <v>09</v>
          </cell>
          <cell r="E1000" t="str">
            <v>SANTA MARIA DEL VALLE</v>
          </cell>
          <cell r="F1000">
            <v>19574</v>
          </cell>
        </row>
        <row r="1001">
          <cell r="A1001" t="str">
            <v>100110</v>
          </cell>
          <cell r="B1001" t="str">
            <v>10</v>
          </cell>
          <cell r="C1001" t="str">
            <v>01</v>
          </cell>
          <cell r="D1001" t="str">
            <v>10</v>
          </cell>
          <cell r="E1001" t="str">
            <v>YARUMAYO</v>
          </cell>
          <cell r="F1001">
            <v>2832</v>
          </cell>
        </row>
        <row r="1002">
          <cell r="A1002" t="str">
            <v>100111</v>
          </cell>
          <cell r="B1002" t="str">
            <v>10</v>
          </cell>
          <cell r="C1002" t="str">
            <v>01</v>
          </cell>
          <cell r="D1002" t="str">
            <v>11</v>
          </cell>
          <cell r="E1002" t="str">
            <v>PILLCO MARCA</v>
          </cell>
          <cell r="F1002">
            <v>26857</v>
          </cell>
        </row>
        <row r="1003">
          <cell r="A1003" t="str">
            <v>100200</v>
          </cell>
          <cell r="B1003" t="str">
            <v>10</v>
          </cell>
          <cell r="C1003" t="str">
            <v>02</v>
          </cell>
          <cell r="D1003" t="str">
            <v>00</v>
          </cell>
          <cell r="E1003" t="str">
            <v>AMBO</v>
          </cell>
          <cell r="F1003">
            <v>56320</v>
          </cell>
        </row>
        <row r="1004">
          <cell r="A1004" t="str">
            <v>100201</v>
          </cell>
          <cell r="B1004" t="str">
            <v>10</v>
          </cell>
          <cell r="C1004" t="str">
            <v>02</v>
          </cell>
          <cell r="D1004" t="str">
            <v>01</v>
          </cell>
          <cell r="E1004" t="str">
            <v>AMBO</v>
          </cell>
          <cell r="F1004">
            <v>16640</v>
          </cell>
        </row>
        <row r="1005">
          <cell r="A1005" t="str">
            <v>100202</v>
          </cell>
          <cell r="B1005" t="str">
            <v>10</v>
          </cell>
          <cell r="C1005" t="str">
            <v>02</v>
          </cell>
          <cell r="D1005" t="str">
            <v>02</v>
          </cell>
          <cell r="E1005" t="str">
            <v>CAYNA</v>
          </cell>
          <cell r="F1005">
            <v>4254</v>
          </cell>
        </row>
        <row r="1006">
          <cell r="A1006" t="str">
            <v>100203</v>
          </cell>
          <cell r="B1006" t="str">
            <v>10</v>
          </cell>
          <cell r="C1006" t="str">
            <v>02</v>
          </cell>
          <cell r="D1006" t="str">
            <v>03</v>
          </cell>
          <cell r="E1006" t="str">
            <v>COLPAS</v>
          </cell>
          <cell r="F1006">
            <v>2909</v>
          </cell>
        </row>
        <row r="1007">
          <cell r="A1007" t="str">
            <v>100204</v>
          </cell>
          <cell r="B1007" t="str">
            <v>10</v>
          </cell>
          <cell r="C1007" t="str">
            <v>02</v>
          </cell>
          <cell r="D1007" t="str">
            <v>04</v>
          </cell>
          <cell r="E1007" t="str">
            <v>CONCHAMARCA</v>
          </cell>
          <cell r="F1007">
            <v>5401</v>
          </cell>
        </row>
        <row r="1008">
          <cell r="A1008" t="str">
            <v>100205</v>
          </cell>
          <cell r="B1008" t="str">
            <v>10</v>
          </cell>
          <cell r="C1008" t="str">
            <v>02</v>
          </cell>
          <cell r="D1008" t="str">
            <v>05</v>
          </cell>
          <cell r="E1008" t="str">
            <v>HUACAR</v>
          </cell>
          <cell r="F1008">
            <v>8613</v>
          </cell>
        </row>
        <row r="1009">
          <cell r="A1009" t="str">
            <v>100206</v>
          </cell>
          <cell r="B1009" t="str">
            <v>10</v>
          </cell>
          <cell r="C1009" t="str">
            <v>02</v>
          </cell>
          <cell r="D1009" t="str">
            <v>06</v>
          </cell>
          <cell r="E1009" t="str">
            <v>SAN FRANCISCO</v>
          </cell>
          <cell r="F1009">
            <v>3846</v>
          </cell>
        </row>
        <row r="1010">
          <cell r="A1010" t="str">
            <v>100207</v>
          </cell>
          <cell r="B1010" t="str">
            <v>10</v>
          </cell>
          <cell r="C1010" t="str">
            <v>02</v>
          </cell>
          <cell r="D1010" t="str">
            <v>07</v>
          </cell>
          <cell r="E1010" t="str">
            <v>SAN RAFAEL</v>
          </cell>
          <cell r="F1010">
            <v>11294</v>
          </cell>
        </row>
        <row r="1011">
          <cell r="A1011" t="str">
            <v>100208</v>
          </cell>
          <cell r="B1011" t="str">
            <v>10</v>
          </cell>
          <cell r="C1011" t="str">
            <v>02</v>
          </cell>
          <cell r="D1011" t="str">
            <v>08</v>
          </cell>
          <cell r="E1011" t="str">
            <v>TOMAY KICHWA</v>
          </cell>
          <cell r="F1011">
            <v>3363</v>
          </cell>
        </row>
        <row r="1012">
          <cell r="A1012" t="str">
            <v>100300</v>
          </cell>
          <cell r="B1012" t="str">
            <v>10</v>
          </cell>
          <cell r="C1012" t="str">
            <v>03</v>
          </cell>
          <cell r="D1012" t="str">
            <v>00</v>
          </cell>
          <cell r="E1012" t="str">
            <v>DOS DE MAYO</v>
          </cell>
          <cell r="F1012">
            <v>44895</v>
          </cell>
        </row>
        <row r="1013">
          <cell r="A1013" t="str">
            <v>100301</v>
          </cell>
          <cell r="B1013" t="str">
            <v>10</v>
          </cell>
          <cell r="C1013" t="str">
            <v>03</v>
          </cell>
          <cell r="D1013" t="str">
            <v>01</v>
          </cell>
          <cell r="E1013" t="str">
            <v>LA UNION</v>
          </cell>
          <cell r="F1013">
            <v>6389</v>
          </cell>
        </row>
        <row r="1014">
          <cell r="A1014" t="str">
            <v>100307</v>
          </cell>
          <cell r="B1014" t="str">
            <v>10</v>
          </cell>
          <cell r="C1014" t="str">
            <v>03</v>
          </cell>
          <cell r="D1014" t="str">
            <v>07</v>
          </cell>
          <cell r="E1014" t="str">
            <v>CHUQUIS</v>
          </cell>
          <cell r="F1014">
            <v>4520</v>
          </cell>
        </row>
        <row r="1015">
          <cell r="A1015" t="str">
            <v>100311</v>
          </cell>
          <cell r="B1015" t="str">
            <v>10</v>
          </cell>
          <cell r="C1015" t="str">
            <v>03</v>
          </cell>
          <cell r="D1015" t="str">
            <v>11</v>
          </cell>
          <cell r="E1015" t="str">
            <v>MARIAS</v>
          </cell>
          <cell r="F1015">
            <v>7590</v>
          </cell>
        </row>
        <row r="1016">
          <cell r="A1016" t="str">
            <v>100313</v>
          </cell>
          <cell r="B1016" t="str">
            <v>10</v>
          </cell>
          <cell r="C1016" t="str">
            <v>03</v>
          </cell>
          <cell r="D1016" t="str">
            <v>13</v>
          </cell>
          <cell r="E1016" t="str">
            <v>PACHAS</v>
          </cell>
          <cell r="F1016">
            <v>8828</v>
          </cell>
        </row>
        <row r="1017">
          <cell r="A1017" t="str">
            <v>100316</v>
          </cell>
          <cell r="B1017" t="str">
            <v>10</v>
          </cell>
          <cell r="C1017" t="str">
            <v>03</v>
          </cell>
          <cell r="D1017" t="str">
            <v>16</v>
          </cell>
          <cell r="E1017" t="str">
            <v>QUIVILLA</v>
          </cell>
          <cell r="F1017">
            <v>1300</v>
          </cell>
        </row>
        <row r="1018">
          <cell r="A1018" t="str">
            <v>100317</v>
          </cell>
          <cell r="B1018" t="str">
            <v>10</v>
          </cell>
          <cell r="C1018" t="str">
            <v>03</v>
          </cell>
          <cell r="D1018" t="str">
            <v>17</v>
          </cell>
          <cell r="E1018" t="str">
            <v>RIPAN</v>
          </cell>
          <cell r="F1018">
            <v>6502</v>
          </cell>
        </row>
        <row r="1019">
          <cell r="A1019" t="str">
            <v>100321</v>
          </cell>
          <cell r="B1019" t="str">
            <v>10</v>
          </cell>
          <cell r="C1019" t="str">
            <v>03</v>
          </cell>
          <cell r="D1019" t="str">
            <v>21</v>
          </cell>
          <cell r="E1019" t="str">
            <v>SHUNQUI</v>
          </cell>
          <cell r="F1019">
            <v>2317</v>
          </cell>
        </row>
        <row r="1020">
          <cell r="A1020" t="str">
            <v>100322</v>
          </cell>
          <cell r="B1020" t="str">
            <v>10</v>
          </cell>
          <cell r="C1020" t="str">
            <v>03</v>
          </cell>
          <cell r="D1020" t="str">
            <v>22</v>
          </cell>
          <cell r="E1020" t="str">
            <v>SILLAPATA</v>
          </cell>
          <cell r="F1020">
            <v>3328</v>
          </cell>
        </row>
        <row r="1021">
          <cell r="A1021" t="str">
            <v>100323</v>
          </cell>
          <cell r="B1021" t="str">
            <v>10</v>
          </cell>
          <cell r="C1021" t="str">
            <v>03</v>
          </cell>
          <cell r="D1021" t="str">
            <v>23</v>
          </cell>
          <cell r="E1021" t="str">
            <v>YANAS</v>
          </cell>
          <cell r="F1021">
            <v>4121</v>
          </cell>
        </row>
        <row r="1022">
          <cell r="A1022" t="str">
            <v>100400</v>
          </cell>
          <cell r="B1022" t="str">
            <v>10</v>
          </cell>
          <cell r="C1022" t="str">
            <v>04</v>
          </cell>
          <cell r="D1022" t="str">
            <v>00</v>
          </cell>
          <cell r="E1022" t="str">
            <v>HUACAYBAMBA</v>
          </cell>
          <cell r="F1022">
            <v>20969</v>
          </cell>
        </row>
        <row r="1023">
          <cell r="A1023" t="str">
            <v>100401</v>
          </cell>
          <cell r="B1023" t="str">
            <v>10</v>
          </cell>
          <cell r="C1023" t="str">
            <v>04</v>
          </cell>
          <cell r="D1023" t="str">
            <v>01</v>
          </cell>
          <cell r="E1023" t="str">
            <v>HUACAYBAMBA</v>
          </cell>
          <cell r="F1023">
            <v>6223</v>
          </cell>
        </row>
        <row r="1024">
          <cell r="A1024" t="str">
            <v>100402</v>
          </cell>
          <cell r="B1024" t="str">
            <v>10</v>
          </cell>
          <cell r="C1024" t="str">
            <v>04</v>
          </cell>
          <cell r="D1024" t="str">
            <v>02</v>
          </cell>
          <cell r="E1024" t="str">
            <v>CANCHABAMBA</v>
          </cell>
          <cell r="F1024">
            <v>3409</v>
          </cell>
        </row>
        <row r="1025">
          <cell r="A1025" t="str">
            <v>100403</v>
          </cell>
          <cell r="B1025" t="str">
            <v>10</v>
          </cell>
          <cell r="C1025" t="str">
            <v>04</v>
          </cell>
          <cell r="D1025" t="str">
            <v>03</v>
          </cell>
          <cell r="E1025" t="str">
            <v>COCHABAMBA</v>
          </cell>
          <cell r="F1025">
            <v>2506</v>
          </cell>
        </row>
        <row r="1026">
          <cell r="A1026" t="str">
            <v>100404</v>
          </cell>
          <cell r="B1026" t="str">
            <v>10</v>
          </cell>
          <cell r="C1026" t="str">
            <v>04</v>
          </cell>
          <cell r="D1026" t="str">
            <v>04</v>
          </cell>
          <cell r="E1026" t="str">
            <v>PINRA</v>
          </cell>
          <cell r="F1026">
            <v>8831</v>
          </cell>
        </row>
        <row r="1027">
          <cell r="A1027" t="str">
            <v>100500</v>
          </cell>
          <cell r="B1027" t="str">
            <v>10</v>
          </cell>
          <cell r="C1027" t="str">
            <v>05</v>
          </cell>
          <cell r="D1027" t="str">
            <v>00</v>
          </cell>
          <cell r="E1027" t="str">
            <v>HUAMALIES</v>
          </cell>
          <cell r="F1027">
            <v>73613</v>
          </cell>
        </row>
        <row r="1028">
          <cell r="A1028" t="str">
            <v>100501</v>
          </cell>
          <cell r="B1028" t="str">
            <v>10</v>
          </cell>
          <cell r="C1028" t="str">
            <v>05</v>
          </cell>
          <cell r="D1028" t="str">
            <v>01</v>
          </cell>
          <cell r="E1028" t="str">
            <v>LLATA</v>
          </cell>
          <cell r="F1028">
            <v>15111</v>
          </cell>
        </row>
        <row r="1029">
          <cell r="A1029" t="str">
            <v>100502</v>
          </cell>
          <cell r="B1029" t="str">
            <v>10</v>
          </cell>
          <cell r="C1029" t="str">
            <v>05</v>
          </cell>
          <cell r="D1029" t="str">
            <v>02</v>
          </cell>
          <cell r="E1029" t="str">
            <v>ARANCAY</v>
          </cell>
          <cell r="F1029">
            <v>2068</v>
          </cell>
        </row>
        <row r="1030">
          <cell r="A1030" t="str">
            <v>100503</v>
          </cell>
          <cell r="B1030" t="str">
            <v>10</v>
          </cell>
          <cell r="C1030" t="str">
            <v>05</v>
          </cell>
          <cell r="D1030" t="str">
            <v>03</v>
          </cell>
          <cell r="E1030" t="str">
            <v>CHAVIN DE PARIARCA</v>
          </cell>
          <cell r="F1030">
            <v>4945</v>
          </cell>
        </row>
        <row r="1031">
          <cell r="A1031" t="str">
            <v>100504</v>
          </cell>
          <cell r="B1031" t="str">
            <v>10</v>
          </cell>
          <cell r="C1031" t="str">
            <v>05</v>
          </cell>
          <cell r="D1031" t="str">
            <v>04</v>
          </cell>
          <cell r="E1031" t="str">
            <v>JACAS GRANDE</v>
          </cell>
          <cell r="F1031">
            <v>7059</v>
          </cell>
        </row>
        <row r="1032">
          <cell r="A1032" t="str">
            <v>100505</v>
          </cell>
          <cell r="B1032" t="str">
            <v>10</v>
          </cell>
          <cell r="C1032" t="str">
            <v>05</v>
          </cell>
          <cell r="D1032" t="str">
            <v>05</v>
          </cell>
          <cell r="E1032" t="str">
            <v>JIRCAN</v>
          </cell>
          <cell r="F1032">
            <v>3762</v>
          </cell>
        </row>
        <row r="1033">
          <cell r="A1033" t="str">
            <v>100506</v>
          </cell>
          <cell r="B1033" t="str">
            <v>10</v>
          </cell>
          <cell r="C1033" t="str">
            <v>05</v>
          </cell>
          <cell r="D1033" t="str">
            <v>06</v>
          </cell>
          <cell r="E1033" t="str">
            <v>MIRAFLORES</v>
          </cell>
          <cell r="F1033">
            <v>3872</v>
          </cell>
        </row>
        <row r="1034">
          <cell r="A1034" t="str">
            <v>100507</v>
          </cell>
          <cell r="B1034" t="str">
            <v>10</v>
          </cell>
          <cell r="C1034" t="str">
            <v>05</v>
          </cell>
          <cell r="D1034" t="str">
            <v>07</v>
          </cell>
          <cell r="E1034" t="str">
            <v>MONZON</v>
          </cell>
          <cell r="F1034">
            <v>21748</v>
          </cell>
        </row>
        <row r="1035">
          <cell r="A1035" t="str">
            <v>100508</v>
          </cell>
          <cell r="B1035" t="str">
            <v>10</v>
          </cell>
          <cell r="C1035" t="str">
            <v>05</v>
          </cell>
          <cell r="D1035" t="str">
            <v>08</v>
          </cell>
          <cell r="E1035" t="str">
            <v>PUNCHAO</v>
          </cell>
          <cell r="F1035">
            <v>2671</v>
          </cell>
        </row>
        <row r="1036">
          <cell r="A1036" t="str">
            <v>100509</v>
          </cell>
          <cell r="B1036" t="str">
            <v>10</v>
          </cell>
          <cell r="C1036" t="str">
            <v>05</v>
          </cell>
          <cell r="D1036" t="str">
            <v>09</v>
          </cell>
          <cell r="E1036" t="str">
            <v>PUÑOS</v>
          </cell>
          <cell r="F1036">
            <v>5121</v>
          </cell>
        </row>
        <row r="1037">
          <cell r="A1037" t="str">
            <v>100510</v>
          </cell>
          <cell r="B1037" t="str">
            <v>10</v>
          </cell>
          <cell r="C1037" t="str">
            <v>05</v>
          </cell>
          <cell r="D1037" t="str">
            <v>10</v>
          </cell>
          <cell r="E1037" t="str">
            <v>SINGA</v>
          </cell>
          <cell r="F1037">
            <v>4404</v>
          </cell>
        </row>
        <row r="1038">
          <cell r="A1038" t="str">
            <v>100511</v>
          </cell>
          <cell r="B1038" t="str">
            <v>10</v>
          </cell>
          <cell r="C1038" t="str">
            <v>05</v>
          </cell>
          <cell r="D1038" t="str">
            <v>11</v>
          </cell>
          <cell r="E1038" t="str">
            <v>TANTAMAYO</v>
          </cell>
          <cell r="F1038">
            <v>2852</v>
          </cell>
        </row>
        <row r="1039">
          <cell r="A1039" t="str">
            <v>100600</v>
          </cell>
          <cell r="B1039" t="str">
            <v>10</v>
          </cell>
          <cell r="C1039" t="str">
            <v>06</v>
          </cell>
          <cell r="D1039" t="str">
            <v>00</v>
          </cell>
          <cell r="E1039" t="str">
            <v>LEONCIO PRADO</v>
          </cell>
          <cell r="F1039">
            <v>117102</v>
          </cell>
        </row>
        <row r="1040">
          <cell r="A1040" t="str">
            <v>100601</v>
          </cell>
          <cell r="B1040" t="str">
            <v>10</v>
          </cell>
          <cell r="C1040" t="str">
            <v>06</v>
          </cell>
          <cell r="D1040" t="str">
            <v>01</v>
          </cell>
          <cell r="E1040" t="str">
            <v>RUPA-RUPA</v>
          </cell>
          <cell r="F1040">
            <v>55150</v>
          </cell>
        </row>
        <row r="1041">
          <cell r="A1041" t="str">
            <v>100602</v>
          </cell>
          <cell r="B1041" t="str">
            <v>10</v>
          </cell>
          <cell r="C1041" t="str">
            <v>06</v>
          </cell>
          <cell r="D1041" t="str">
            <v>02</v>
          </cell>
          <cell r="E1041" t="str">
            <v>DANIEL ALOMIA ROBLES</v>
          </cell>
          <cell r="F1041">
            <v>6830</v>
          </cell>
        </row>
        <row r="1042">
          <cell r="A1042" t="str">
            <v>100603</v>
          </cell>
          <cell r="B1042" t="str">
            <v>10</v>
          </cell>
          <cell r="C1042" t="str">
            <v>06</v>
          </cell>
          <cell r="D1042" t="str">
            <v>03</v>
          </cell>
          <cell r="E1042" t="str">
            <v>HERMILIO VALDIZAN</v>
          </cell>
          <cell r="F1042">
            <v>3917</v>
          </cell>
        </row>
        <row r="1043">
          <cell r="A1043" t="str">
            <v>100604</v>
          </cell>
          <cell r="B1043" t="str">
            <v>10</v>
          </cell>
          <cell r="C1043" t="str">
            <v>06</v>
          </cell>
          <cell r="D1043" t="str">
            <v>04</v>
          </cell>
          <cell r="E1043" t="str">
            <v>JOSE CRESPO Y CASTILLO</v>
          </cell>
          <cell r="F1043">
            <v>32016</v>
          </cell>
        </row>
        <row r="1044">
          <cell r="A1044" t="str">
            <v>100605</v>
          </cell>
          <cell r="B1044" t="str">
            <v>10</v>
          </cell>
          <cell r="C1044" t="str">
            <v>06</v>
          </cell>
          <cell r="D1044" t="str">
            <v>05</v>
          </cell>
          <cell r="E1044" t="str">
            <v>LUYANDO</v>
          </cell>
          <cell r="F1044">
            <v>9078</v>
          </cell>
        </row>
        <row r="1045">
          <cell r="A1045" t="str">
            <v>100606</v>
          </cell>
          <cell r="B1045" t="str">
            <v>10</v>
          </cell>
          <cell r="C1045" t="str">
            <v>06</v>
          </cell>
          <cell r="D1045" t="str">
            <v>06</v>
          </cell>
          <cell r="E1045" t="str">
            <v>MARIANO DAMASO BERAUN</v>
          </cell>
          <cell r="F1045">
            <v>10111</v>
          </cell>
        </row>
        <row r="1046">
          <cell r="A1046" t="str">
            <v>100700</v>
          </cell>
          <cell r="B1046" t="str">
            <v>10</v>
          </cell>
          <cell r="C1046" t="str">
            <v>07</v>
          </cell>
          <cell r="D1046" t="str">
            <v>00</v>
          </cell>
          <cell r="E1046" t="str">
            <v>MARAÑON</v>
          </cell>
          <cell r="F1046">
            <v>26476</v>
          </cell>
        </row>
        <row r="1047">
          <cell r="A1047" t="str">
            <v>100701</v>
          </cell>
          <cell r="B1047" t="str">
            <v>10</v>
          </cell>
          <cell r="C1047" t="str">
            <v>07</v>
          </cell>
          <cell r="D1047" t="str">
            <v>01</v>
          </cell>
          <cell r="E1047" t="str">
            <v>HUACRACHUCO</v>
          </cell>
          <cell r="F1047">
            <v>15097</v>
          </cell>
        </row>
        <row r="1048">
          <cell r="A1048" t="str">
            <v>100702</v>
          </cell>
          <cell r="B1048" t="str">
            <v>10</v>
          </cell>
          <cell r="C1048" t="str">
            <v>07</v>
          </cell>
          <cell r="D1048" t="str">
            <v>02</v>
          </cell>
          <cell r="E1048" t="str">
            <v>CHOLON</v>
          </cell>
          <cell r="F1048">
            <v>9149</v>
          </cell>
        </row>
        <row r="1049">
          <cell r="A1049" t="str">
            <v>100703</v>
          </cell>
          <cell r="B1049" t="str">
            <v>10</v>
          </cell>
          <cell r="C1049" t="str">
            <v>07</v>
          </cell>
          <cell r="D1049" t="str">
            <v>03</v>
          </cell>
          <cell r="E1049" t="str">
            <v>SAN BUENAVENTURA</v>
          </cell>
          <cell r="F1049">
            <v>2230</v>
          </cell>
        </row>
        <row r="1050">
          <cell r="A1050" t="str">
            <v>100800</v>
          </cell>
          <cell r="B1050" t="str">
            <v>10</v>
          </cell>
          <cell r="C1050" t="str">
            <v>08</v>
          </cell>
          <cell r="D1050" t="str">
            <v>00</v>
          </cell>
          <cell r="E1050" t="str">
            <v>PACHITEA</v>
          </cell>
          <cell r="F1050">
            <v>54722</v>
          </cell>
        </row>
        <row r="1051">
          <cell r="A1051" t="str">
            <v>100801</v>
          </cell>
          <cell r="B1051" t="str">
            <v>10</v>
          </cell>
          <cell r="C1051" t="str">
            <v>08</v>
          </cell>
          <cell r="D1051" t="str">
            <v>01</v>
          </cell>
          <cell r="E1051" t="str">
            <v>PANAO</v>
          </cell>
          <cell r="F1051">
            <v>18870</v>
          </cell>
        </row>
        <row r="1052">
          <cell r="A1052" t="str">
            <v>100802</v>
          </cell>
          <cell r="B1052" t="str">
            <v>10</v>
          </cell>
          <cell r="C1052" t="str">
            <v>08</v>
          </cell>
          <cell r="D1052" t="str">
            <v>02</v>
          </cell>
          <cell r="E1052" t="str">
            <v>CHAGLLA</v>
          </cell>
          <cell r="F1052">
            <v>8886</v>
          </cell>
        </row>
        <row r="1053">
          <cell r="A1053" t="str">
            <v>100803</v>
          </cell>
          <cell r="B1053" t="str">
            <v>10</v>
          </cell>
          <cell r="C1053" t="str">
            <v>08</v>
          </cell>
          <cell r="D1053" t="str">
            <v>03</v>
          </cell>
          <cell r="E1053" t="str">
            <v>MOLINO</v>
          </cell>
          <cell r="F1053">
            <v>13494</v>
          </cell>
        </row>
        <row r="1054">
          <cell r="A1054" t="str">
            <v>100804</v>
          </cell>
          <cell r="B1054" t="str">
            <v>10</v>
          </cell>
          <cell r="C1054" t="str">
            <v>08</v>
          </cell>
          <cell r="D1054" t="str">
            <v>04</v>
          </cell>
          <cell r="E1054" t="str">
            <v xml:space="preserve">UMARI  </v>
          </cell>
          <cell r="F1054">
            <v>13472</v>
          </cell>
        </row>
        <row r="1055">
          <cell r="A1055" t="str">
            <v>100900</v>
          </cell>
          <cell r="B1055" t="str">
            <v>10</v>
          </cell>
          <cell r="C1055" t="str">
            <v>09</v>
          </cell>
          <cell r="D1055" t="str">
            <v>00</v>
          </cell>
          <cell r="E1055" t="str">
            <v>PUERTO INCA</v>
          </cell>
          <cell r="F1055">
            <v>32770</v>
          </cell>
        </row>
        <row r="1056">
          <cell r="A1056" t="str">
            <v>100901</v>
          </cell>
          <cell r="B1056" t="str">
            <v>10</v>
          </cell>
          <cell r="C1056" t="str">
            <v>09</v>
          </cell>
          <cell r="D1056" t="str">
            <v>01</v>
          </cell>
          <cell r="E1056" t="str">
            <v>PUERTO INCA</v>
          </cell>
          <cell r="F1056">
            <v>8845</v>
          </cell>
        </row>
        <row r="1057">
          <cell r="A1057" t="str">
            <v>100902</v>
          </cell>
          <cell r="B1057" t="str">
            <v>10</v>
          </cell>
          <cell r="C1057" t="str">
            <v>09</v>
          </cell>
          <cell r="D1057" t="str">
            <v>02</v>
          </cell>
          <cell r="E1057" t="str">
            <v>CODO DEL POZUZO</v>
          </cell>
          <cell r="F1057">
            <v>6593</v>
          </cell>
        </row>
        <row r="1058">
          <cell r="A1058" t="str">
            <v>100903</v>
          </cell>
          <cell r="B1058" t="str">
            <v>10</v>
          </cell>
          <cell r="C1058" t="str">
            <v>09</v>
          </cell>
          <cell r="D1058" t="str">
            <v>03</v>
          </cell>
          <cell r="E1058" t="str">
            <v>HONORIA</v>
          </cell>
          <cell r="F1058">
            <v>5277</v>
          </cell>
        </row>
        <row r="1059">
          <cell r="A1059" t="str">
            <v>100904</v>
          </cell>
          <cell r="B1059" t="str">
            <v>10</v>
          </cell>
          <cell r="C1059" t="str">
            <v>09</v>
          </cell>
          <cell r="D1059" t="str">
            <v>04</v>
          </cell>
          <cell r="E1059" t="str">
            <v>TOURNAVISTA</v>
          </cell>
          <cell r="F1059">
            <v>6183</v>
          </cell>
        </row>
        <row r="1060">
          <cell r="A1060" t="str">
            <v>100905</v>
          </cell>
          <cell r="B1060" t="str">
            <v>10</v>
          </cell>
          <cell r="C1060" t="str">
            <v>09</v>
          </cell>
          <cell r="D1060" t="str">
            <v>05</v>
          </cell>
          <cell r="E1060" t="str">
            <v>YUYAPICHIS</v>
          </cell>
          <cell r="F1060">
            <v>5872</v>
          </cell>
        </row>
        <row r="1061">
          <cell r="A1061" t="str">
            <v>101000</v>
          </cell>
          <cell r="B1061" t="str">
            <v>10</v>
          </cell>
          <cell r="C1061" t="str">
            <v>10</v>
          </cell>
          <cell r="D1061" t="str">
            <v>00</v>
          </cell>
          <cell r="E1061" t="str">
            <v>LAURICOCHA</v>
          </cell>
          <cell r="F1061">
            <v>33875</v>
          </cell>
        </row>
        <row r="1062">
          <cell r="A1062" t="str">
            <v>101001</v>
          </cell>
          <cell r="B1062" t="str">
            <v>10</v>
          </cell>
          <cell r="C1062" t="str">
            <v>10</v>
          </cell>
          <cell r="D1062" t="str">
            <v>01</v>
          </cell>
          <cell r="E1062" t="str">
            <v>JESUS</v>
          </cell>
          <cell r="F1062">
            <v>5916</v>
          </cell>
        </row>
        <row r="1063">
          <cell r="A1063" t="str">
            <v>101002</v>
          </cell>
          <cell r="B1063" t="str">
            <v>10</v>
          </cell>
          <cell r="C1063" t="str">
            <v>10</v>
          </cell>
          <cell r="D1063" t="str">
            <v>02</v>
          </cell>
          <cell r="E1063" t="str">
            <v>BAÑOS</v>
          </cell>
          <cell r="F1063">
            <v>6043</v>
          </cell>
        </row>
        <row r="1064">
          <cell r="A1064" t="str">
            <v>101003</v>
          </cell>
          <cell r="B1064" t="str">
            <v>10</v>
          </cell>
          <cell r="C1064" t="str">
            <v>10</v>
          </cell>
          <cell r="D1064" t="str">
            <v>03</v>
          </cell>
          <cell r="E1064" t="str">
            <v>JIVIA</v>
          </cell>
          <cell r="F1064">
            <v>1972</v>
          </cell>
        </row>
        <row r="1065">
          <cell r="A1065" t="str">
            <v>101004</v>
          </cell>
          <cell r="B1065" t="str">
            <v>10</v>
          </cell>
          <cell r="C1065" t="str">
            <v>10</v>
          </cell>
          <cell r="D1065" t="str">
            <v>04</v>
          </cell>
          <cell r="E1065" t="str">
            <v>QUEROPALCA</v>
          </cell>
          <cell r="F1065">
            <v>927</v>
          </cell>
        </row>
        <row r="1066">
          <cell r="A1066" t="str">
            <v>101005</v>
          </cell>
          <cell r="B1066" t="str">
            <v>10</v>
          </cell>
          <cell r="C1066" t="str">
            <v>10</v>
          </cell>
          <cell r="D1066" t="str">
            <v>05</v>
          </cell>
          <cell r="E1066" t="str">
            <v>RONDOS</v>
          </cell>
          <cell r="F1066">
            <v>7363</v>
          </cell>
        </row>
        <row r="1067">
          <cell r="A1067" t="str">
            <v>101006</v>
          </cell>
          <cell r="B1067" t="str">
            <v>10</v>
          </cell>
          <cell r="C1067" t="str">
            <v>10</v>
          </cell>
          <cell r="D1067" t="str">
            <v>06</v>
          </cell>
          <cell r="E1067" t="str">
            <v>SAN FRANCISCO DE ASIS</v>
          </cell>
          <cell r="F1067">
            <v>2251</v>
          </cell>
        </row>
        <row r="1068">
          <cell r="A1068" t="str">
            <v>101007</v>
          </cell>
          <cell r="B1068" t="str">
            <v>10</v>
          </cell>
          <cell r="C1068" t="str">
            <v>10</v>
          </cell>
          <cell r="D1068" t="str">
            <v>07</v>
          </cell>
          <cell r="E1068" t="str">
            <v>SAN MIGUEL DE CAURI</v>
          </cell>
          <cell r="F1068">
            <v>9403</v>
          </cell>
        </row>
        <row r="1069">
          <cell r="A1069" t="str">
            <v>101100</v>
          </cell>
          <cell r="B1069" t="str">
            <v>10</v>
          </cell>
          <cell r="C1069" t="str">
            <v>11</v>
          </cell>
          <cell r="D1069" t="str">
            <v>00</v>
          </cell>
          <cell r="E1069" t="str">
            <v>YAROWILCA</v>
          </cell>
          <cell r="F1069">
            <v>41274</v>
          </cell>
        </row>
        <row r="1070">
          <cell r="A1070" t="str">
            <v>101101</v>
          </cell>
          <cell r="B1070" t="str">
            <v>10</v>
          </cell>
          <cell r="C1070" t="str">
            <v>11</v>
          </cell>
          <cell r="D1070" t="str">
            <v>01</v>
          </cell>
          <cell r="E1070" t="str">
            <v>CHAVINILLO</v>
          </cell>
          <cell r="F1070">
            <v>10989</v>
          </cell>
        </row>
        <row r="1071">
          <cell r="A1071" t="str">
            <v>101102</v>
          </cell>
          <cell r="B1071" t="str">
            <v>10</v>
          </cell>
          <cell r="C1071" t="str">
            <v>11</v>
          </cell>
          <cell r="D1071" t="str">
            <v>02</v>
          </cell>
          <cell r="E1071" t="str">
            <v>CAHUAC</v>
          </cell>
          <cell r="F1071">
            <v>1988</v>
          </cell>
        </row>
        <row r="1072">
          <cell r="A1072" t="str">
            <v>101103</v>
          </cell>
          <cell r="B1072" t="str">
            <v>10</v>
          </cell>
          <cell r="C1072" t="str">
            <v>11</v>
          </cell>
          <cell r="D1072" t="str">
            <v>03</v>
          </cell>
          <cell r="E1072" t="str">
            <v>CHACABAMBA</v>
          </cell>
          <cell r="F1072">
            <v>1858</v>
          </cell>
        </row>
        <row r="1073">
          <cell r="A1073" t="str">
            <v>101104</v>
          </cell>
          <cell r="B1073" t="str">
            <v>10</v>
          </cell>
          <cell r="C1073" t="str">
            <v>11</v>
          </cell>
          <cell r="D1073" t="str">
            <v>04</v>
          </cell>
          <cell r="E1073" t="str">
            <v>APARICIO POMARES</v>
          </cell>
          <cell r="F1073">
            <v>9856</v>
          </cell>
        </row>
        <row r="1074">
          <cell r="A1074" t="str">
            <v>101105</v>
          </cell>
          <cell r="B1074" t="str">
            <v>10</v>
          </cell>
          <cell r="C1074" t="str">
            <v>11</v>
          </cell>
          <cell r="D1074" t="str">
            <v>05</v>
          </cell>
          <cell r="E1074" t="str">
            <v>JACAS CHICO</v>
          </cell>
          <cell r="F1074">
            <v>2539</v>
          </cell>
        </row>
        <row r="1075">
          <cell r="A1075" t="str">
            <v>101106</v>
          </cell>
          <cell r="B1075" t="str">
            <v>10</v>
          </cell>
          <cell r="C1075" t="str">
            <v>11</v>
          </cell>
          <cell r="D1075" t="str">
            <v>06</v>
          </cell>
          <cell r="E1075" t="str">
            <v>OBAS</v>
          </cell>
          <cell r="F1075">
            <v>6351</v>
          </cell>
        </row>
        <row r="1076">
          <cell r="A1076" t="str">
            <v>101107</v>
          </cell>
          <cell r="B1076" t="str">
            <v>10</v>
          </cell>
          <cell r="C1076" t="str">
            <v>11</v>
          </cell>
          <cell r="D1076" t="str">
            <v>07</v>
          </cell>
          <cell r="E1076" t="str">
            <v>PAMPAMARCA</v>
          </cell>
          <cell r="F1076">
            <v>3137</v>
          </cell>
        </row>
        <row r="1077">
          <cell r="A1077" t="str">
            <v>101108</v>
          </cell>
          <cell r="B1077" t="str">
            <v>10</v>
          </cell>
          <cell r="C1077" t="str">
            <v>11</v>
          </cell>
          <cell r="D1077" t="str">
            <v>08</v>
          </cell>
          <cell r="E1077" t="str">
            <v>CHORAS</v>
          </cell>
          <cell r="F1077">
            <v>4556</v>
          </cell>
        </row>
        <row r="1078">
          <cell r="A1078" t="str">
            <v>110000</v>
          </cell>
          <cell r="B1078" t="str">
            <v>11</v>
          </cell>
          <cell r="C1078" t="str">
            <v>00</v>
          </cell>
          <cell r="D1078" t="str">
            <v>00</v>
          </cell>
          <cell r="E1078" t="str">
            <v>ICA</v>
          </cell>
          <cell r="F1078">
            <v>707828</v>
          </cell>
        </row>
        <row r="1079">
          <cell r="A1079" t="str">
            <v>110100</v>
          </cell>
          <cell r="B1079" t="str">
            <v>11</v>
          </cell>
          <cell r="C1079" t="str">
            <v>01</v>
          </cell>
          <cell r="D1079" t="str">
            <v>00</v>
          </cell>
          <cell r="E1079" t="str">
            <v>ICA</v>
          </cell>
          <cell r="F1079">
            <v>318270</v>
          </cell>
        </row>
        <row r="1080">
          <cell r="A1080" t="str">
            <v>110101</v>
          </cell>
          <cell r="B1080" t="str">
            <v>11</v>
          </cell>
          <cell r="C1080" t="str">
            <v>01</v>
          </cell>
          <cell r="D1080" t="str">
            <v>01</v>
          </cell>
          <cell r="E1080" t="str">
            <v>ICA</v>
          </cell>
          <cell r="F1080">
            <v>123825</v>
          </cell>
        </row>
        <row r="1081">
          <cell r="A1081" t="str">
            <v>110102</v>
          </cell>
          <cell r="B1081" t="str">
            <v>11</v>
          </cell>
          <cell r="C1081" t="str">
            <v>01</v>
          </cell>
          <cell r="D1081" t="str">
            <v>02</v>
          </cell>
          <cell r="E1081" t="str">
            <v>LA TINGUIÑA</v>
          </cell>
          <cell r="F1081">
            <v>32749</v>
          </cell>
        </row>
        <row r="1082">
          <cell r="A1082" t="str">
            <v>110103</v>
          </cell>
          <cell r="B1082" t="str">
            <v>11</v>
          </cell>
          <cell r="C1082" t="str">
            <v>01</v>
          </cell>
          <cell r="D1082" t="str">
            <v>03</v>
          </cell>
          <cell r="E1082" t="str">
            <v>LOS AQUIJES</v>
          </cell>
          <cell r="F1082">
            <v>16289</v>
          </cell>
        </row>
        <row r="1083">
          <cell r="A1083" t="str">
            <v>110104</v>
          </cell>
          <cell r="B1083" t="str">
            <v>11</v>
          </cell>
          <cell r="C1083" t="str">
            <v>01</v>
          </cell>
          <cell r="D1083" t="str">
            <v>04</v>
          </cell>
          <cell r="E1083" t="str">
            <v>OCUCAJE</v>
          </cell>
          <cell r="F1083">
            <v>3649</v>
          </cell>
        </row>
        <row r="1084">
          <cell r="A1084" t="str">
            <v>110105</v>
          </cell>
          <cell r="B1084" t="str">
            <v>11</v>
          </cell>
          <cell r="C1084" t="str">
            <v>01</v>
          </cell>
          <cell r="D1084" t="str">
            <v>05</v>
          </cell>
          <cell r="E1084" t="str">
            <v>PACHACUTEC</v>
          </cell>
          <cell r="F1084">
            <v>6063</v>
          </cell>
        </row>
        <row r="1085">
          <cell r="A1085" t="str">
            <v>110106</v>
          </cell>
          <cell r="B1085" t="str">
            <v>11</v>
          </cell>
          <cell r="C1085" t="str">
            <v>01</v>
          </cell>
          <cell r="D1085" t="str">
            <v>06</v>
          </cell>
          <cell r="E1085" t="str">
            <v>PARCONA</v>
          </cell>
          <cell r="F1085">
            <v>49684</v>
          </cell>
        </row>
        <row r="1086">
          <cell r="A1086" t="str">
            <v>110107</v>
          </cell>
          <cell r="B1086" t="str">
            <v>11</v>
          </cell>
          <cell r="C1086" t="str">
            <v>01</v>
          </cell>
          <cell r="D1086" t="str">
            <v>07</v>
          </cell>
          <cell r="E1086" t="str">
            <v>PUEBLO NUEVO</v>
          </cell>
          <cell r="F1086">
            <v>4763</v>
          </cell>
        </row>
        <row r="1087">
          <cell r="A1087" t="str">
            <v>110108</v>
          </cell>
          <cell r="B1087" t="str">
            <v>11</v>
          </cell>
          <cell r="C1087" t="str">
            <v>01</v>
          </cell>
          <cell r="D1087" t="str">
            <v>08</v>
          </cell>
          <cell r="E1087" t="str">
            <v>SALAS</v>
          </cell>
          <cell r="F1087">
            <v>15128</v>
          </cell>
        </row>
        <row r="1088">
          <cell r="A1088" t="str">
            <v>110109</v>
          </cell>
          <cell r="B1088" t="str">
            <v>11</v>
          </cell>
          <cell r="C1088" t="str">
            <v>01</v>
          </cell>
          <cell r="D1088" t="str">
            <v>09</v>
          </cell>
          <cell r="E1088" t="str">
            <v>SAN JOSE DE LOS MOLINOS</v>
          </cell>
          <cell r="F1088">
            <v>5979</v>
          </cell>
        </row>
        <row r="1089">
          <cell r="A1089" t="str">
            <v>110110</v>
          </cell>
          <cell r="B1089" t="str">
            <v>11</v>
          </cell>
          <cell r="C1089" t="str">
            <v>01</v>
          </cell>
          <cell r="D1089" t="str">
            <v>10</v>
          </cell>
          <cell r="E1089" t="str">
            <v>SAN JUAN BAUTISTA</v>
          </cell>
          <cell r="F1089">
            <v>12320</v>
          </cell>
        </row>
        <row r="1090">
          <cell r="A1090" t="str">
            <v>110111</v>
          </cell>
          <cell r="B1090" t="str">
            <v>11</v>
          </cell>
          <cell r="C1090" t="str">
            <v>01</v>
          </cell>
          <cell r="D1090" t="str">
            <v>11</v>
          </cell>
          <cell r="E1090" t="str">
            <v>SANTIAGO</v>
          </cell>
          <cell r="F1090">
            <v>23442</v>
          </cell>
        </row>
        <row r="1091">
          <cell r="A1091" t="str">
            <v>110112</v>
          </cell>
          <cell r="B1091" t="str">
            <v>11</v>
          </cell>
          <cell r="C1091" t="str">
            <v>01</v>
          </cell>
          <cell r="D1091" t="str">
            <v>12</v>
          </cell>
          <cell r="E1091" t="str">
            <v>SUBTANJALLA</v>
          </cell>
          <cell r="F1091">
            <v>19426</v>
          </cell>
        </row>
        <row r="1092">
          <cell r="A1092" t="str">
            <v>110113</v>
          </cell>
          <cell r="B1092" t="str">
            <v>11</v>
          </cell>
          <cell r="C1092" t="str">
            <v>01</v>
          </cell>
          <cell r="D1092" t="str">
            <v>13</v>
          </cell>
          <cell r="E1092" t="str">
            <v>TATE</v>
          </cell>
          <cell r="F1092">
            <v>3929</v>
          </cell>
        </row>
        <row r="1093">
          <cell r="A1093" t="str">
            <v>110114</v>
          </cell>
          <cell r="B1093" t="str">
            <v>11</v>
          </cell>
          <cell r="C1093" t="str">
            <v>01</v>
          </cell>
          <cell r="D1093" t="str">
            <v>14</v>
          </cell>
          <cell r="E1093" t="str">
            <v>YAUCA DEL ROSARIO</v>
          </cell>
          <cell r="F1093">
            <v>1024</v>
          </cell>
        </row>
        <row r="1094">
          <cell r="A1094" t="str">
            <v>110200</v>
          </cell>
          <cell r="B1094" t="str">
            <v>11</v>
          </cell>
          <cell r="C1094" t="str">
            <v>02</v>
          </cell>
          <cell r="D1094" t="str">
            <v>00</v>
          </cell>
          <cell r="E1094" t="str">
            <v>CHINCHA</v>
          </cell>
          <cell r="F1094">
            <v>194124</v>
          </cell>
        </row>
        <row r="1095">
          <cell r="A1095" t="str">
            <v>110201</v>
          </cell>
          <cell r="B1095" t="str">
            <v>11</v>
          </cell>
          <cell r="C1095" t="str">
            <v>02</v>
          </cell>
          <cell r="D1095" t="str">
            <v>01</v>
          </cell>
          <cell r="E1095" t="str">
            <v>CHINCHA ALTA</v>
          </cell>
          <cell r="F1095">
            <v>59189</v>
          </cell>
        </row>
        <row r="1096">
          <cell r="A1096" t="str">
            <v>110202</v>
          </cell>
          <cell r="B1096" t="str">
            <v>11</v>
          </cell>
          <cell r="C1096" t="str">
            <v>02</v>
          </cell>
          <cell r="D1096" t="str">
            <v>02</v>
          </cell>
          <cell r="E1096" t="str">
            <v>ALTO LARAN</v>
          </cell>
          <cell r="F1096">
            <v>7143</v>
          </cell>
        </row>
        <row r="1097">
          <cell r="A1097" t="str">
            <v>110203</v>
          </cell>
          <cell r="B1097" t="str">
            <v>11</v>
          </cell>
          <cell r="C1097" t="str">
            <v>02</v>
          </cell>
          <cell r="D1097" t="str">
            <v>03</v>
          </cell>
          <cell r="E1097" t="str">
            <v>CHAVIN</v>
          </cell>
          <cell r="F1097">
            <v>1047</v>
          </cell>
        </row>
        <row r="1098">
          <cell r="A1098" t="str">
            <v>110204</v>
          </cell>
          <cell r="B1098" t="str">
            <v>11</v>
          </cell>
          <cell r="C1098" t="str">
            <v>02</v>
          </cell>
          <cell r="D1098" t="str">
            <v>04</v>
          </cell>
          <cell r="E1098" t="str">
            <v>CHINCHA BAJA</v>
          </cell>
          <cell r="F1098">
            <v>12604</v>
          </cell>
        </row>
        <row r="1099">
          <cell r="A1099" t="str">
            <v>110205</v>
          </cell>
          <cell r="B1099" t="str">
            <v>11</v>
          </cell>
          <cell r="C1099" t="str">
            <v>02</v>
          </cell>
          <cell r="D1099" t="str">
            <v>05</v>
          </cell>
          <cell r="E1099" t="str">
            <v>EL CARMEN</v>
          </cell>
          <cell r="F1099">
            <v>12559</v>
          </cell>
        </row>
        <row r="1100">
          <cell r="A1100" t="str">
            <v>110206</v>
          </cell>
          <cell r="B1100" t="str">
            <v>11</v>
          </cell>
          <cell r="C1100" t="str">
            <v>02</v>
          </cell>
          <cell r="D1100" t="str">
            <v>06</v>
          </cell>
          <cell r="E1100" t="str">
            <v>GROCIO PRADO</v>
          </cell>
          <cell r="F1100">
            <v>20072</v>
          </cell>
        </row>
        <row r="1101">
          <cell r="A1101" t="str">
            <v>110207</v>
          </cell>
          <cell r="B1101" t="str">
            <v>11</v>
          </cell>
          <cell r="C1101" t="str">
            <v>02</v>
          </cell>
          <cell r="D1101" t="str">
            <v>07</v>
          </cell>
          <cell r="E1101" t="str">
            <v>PUEBLO NUEVO</v>
          </cell>
          <cell r="F1101">
            <v>50791</v>
          </cell>
        </row>
        <row r="1102">
          <cell r="A1102" t="str">
            <v>110208</v>
          </cell>
          <cell r="B1102" t="str">
            <v>11</v>
          </cell>
          <cell r="C1102" t="str">
            <v>02</v>
          </cell>
          <cell r="D1102" t="str">
            <v>08</v>
          </cell>
          <cell r="E1102" t="str">
            <v>SAN JUAN DE YANAC</v>
          </cell>
          <cell r="F1102">
            <v>881</v>
          </cell>
        </row>
        <row r="1103">
          <cell r="A1103" t="str">
            <v>110209</v>
          </cell>
          <cell r="B1103" t="str">
            <v>11</v>
          </cell>
          <cell r="C1103" t="str">
            <v>02</v>
          </cell>
          <cell r="D1103" t="str">
            <v>09</v>
          </cell>
          <cell r="E1103" t="str">
            <v>SAN PEDRO DE HUACARPANA</v>
          </cell>
          <cell r="F1103">
            <v>1498</v>
          </cell>
        </row>
        <row r="1104">
          <cell r="A1104" t="str">
            <v>110210</v>
          </cell>
          <cell r="B1104" t="str">
            <v>11</v>
          </cell>
          <cell r="C1104" t="str">
            <v>02</v>
          </cell>
          <cell r="D1104" t="str">
            <v>10</v>
          </cell>
          <cell r="E1104" t="str">
            <v>SUNAMPE</v>
          </cell>
          <cell r="F1104">
            <v>23376</v>
          </cell>
        </row>
        <row r="1105">
          <cell r="A1105" t="str">
            <v>110211</v>
          </cell>
          <cell r="B1105" t="str">
            <v>11</v>
          </cell>
          <cell r="C1105" t="str">
            <v>02</v>
          </cell>
          <cell r="D1105" t="str">
            <v>11</v>
          </cell>
          <cell r="E1105" t="str">
            <v>TAMBO DE MORA</v>
          </cell>
          <cell r="F1105">
            <v>4964</v>
          </cell>
        </row>
        <row r="1106">
          <cell r="A1106" t="str">
            <v>110300</v>
          </cell>
          <cell r="B1106" t="str">
            <v>11</v>
          </cell>
          <cell r="C1106" t="str">
            <v>03</v>
          </cell>
          <cell r="D1106" t="str">
            <v>00</v>
          </cell>
          <cell r="E1106" t="str">
            <v>NAZCA</v>
          </cell>
          <cell r="F1106">
            <v>58350</v>
          </cell>
        </row>
        <row r="1107">
          <cell r="A1107" t="str">
            <v>110301</v>
          </cell>
          <cell r="B1107" t="str">
            <v>11</v>
          </cell>
          <cell r="C1107" t="str">
            <v>03</v>
          </cell>
          <cell r="D1107" t="str">
            <v>01</v>
          </cell>
          <cell r="E1107" t="str">
            <v>NAZCA</v>
          </cell>
          <cell r="F1107">
            <v>26274</v>
          </cell>
        </row>
        <row r="1108">
          <cell r="A1108" t="str">
            <v>110302</v>
          </cell>
          <cell r="B1108" t="str">
            <v>11</v>
          </cell>
          <cell r="C1108" t="str">
            <v>03</v>
          </cell>
          <cell r="D1108" t="str">
            <v>02</v>
          </cell>
          <cell r="E1108" t="str">
            <v>CHANGUILLO</v>
          </cell>
          <cell r="F1108">
            <v>2201</v>
          </cell>
        </row>
        <row r="1109">
          <cell r="A1109" t="str">
            <v>110303</v>
          </cell>
          <cell r="B1109" t="str">
            <v>11</v>
          </cell>
          <cell r="C1109" t="str">
            <v>03</v>
          </cell>
          <cell r="D1109" t="str">
            <v>03</v>
          </cell>
          <cell r="E1109" t="str">
            <v>EL INGENIO</v>
          </cell>
          <cell r="F1109">
            <v>3481</v>
          </cell>
        </row>
        <row r="1110">
          <cell r="A1110" t="str">
            <v>110304</v>
          </cell>
          <cell r="B1110" t="str">
            <v>11</v>
          </cell>
          <cell r="C1110" t="str">
            <v>03</v>
          </cell>
          <cell r="D1110" t="str">
            <v>04</v>
          </cell>
          <cell r="E1110" t="str">
            <v>MARCONA</v>
          </cell>
          <cell r="F1110">
            <v>11743</v>
          </cell>
        </row>
        <row r="1111">
          <cell r="A1111" t="str">
            <v>110305</v>
          </cell>
          <cell r="B1111" t="str">
            <v>11</v>
          </cell>
          <cell r="C1111" t="str">
            <v>03</v>
          </cell>
          <cell r="D1111" t="str">
            <v>05</v>
          </cell>
          <cell r="E1111" t="str">
            <v>VISTA ALEGRE</v>
          </cell>
          <cell r="F1111">
            <v>14651</v>
          </cell>
        </row>
        <row r="1112">
          <cell r="A1112" t="str">
            <v>110400</v>
          </cell>
          <cell r="B1112" t="str">
            <v>11</v>
          </cell>
          <cell r="C1112" t="str">
            <v>04</v>
          </cell>
          <cell r="D1112" t="str">
            <v>00</v>
          </cell>
          <cell r="E1112" t="str">
            <v>PALPA</v>
          </cell>
          <cell r="F1112">
            <v>13836</v>
          </cell>
        </row>
        <row r="1113">
          <cell r="A1113" t="str">
            <v>110401</v>
          </cell>
          <cell r="B1113" t="str">
            <v>11</v>
          </cell>
          <cell r="C1113" t="str">
            <v>04</v>
          </cell>
          <cell r="D1113" t="str">
            <v>01</v>
          </cell>
          <cell r="E1113" t="str">
            <v>PALPA</v>
          </cell>
          <cell r="F1113">
            <v>7632</v>
          </cell>
        </row>
        <row r="1114">
          <cell r="A1114" t="str">
            <v>110402</v>
          </cell>
          <cell r="B1114" t="str">
            <v>11</v>
          </cell>
          <cell r="C1114" t="str">
            <v>04</v>
          </cell>
          <cell r="D1114" t="str">
            <v>02</v>
          </cell>
          <cell r="E1114" t="str">
            <v>LLIPATA</v>
          </cell>
          <cell r="F1114">
            <v>1568</v>
          </cell>
        </row>
        <row r="1115">
          <cell r="A1115" t="str">
            <v>110403</v>
          </cell>
          <cell r="B1115" t="str">
            <v>11</v>
          </cell>
          <cell r="C1115" t="str">
            <v>04</v>
          </cell>
          <cell r="D1115" t="str">
            <v>03</v>
          </cell>
          <cell r="E1115" t="str">
            <v>RIO GRANDE</v>
          </cell>
          <cell r="F1115">
            <v>3079</v>
          </cell>
        </row>
        <row r="1116">
          <cell r="A1116" t="str">
            <v>110404</v>
          </cell>
          <cell r="B1116" t="str">
            <v>11</v>
          </cell>
          <cell r="C1116" t="str">
            <v>04</v>
          </cell>
          <cell r="D1116" t="str">
            <v>04</v>
          </cell>
          <cell r="E1116" t="str">
            <v>SANTA CRUZ</v>
          </cell>
          <cell r="F1116">
            <v>1084</v>
          </cell>
        </row>
        <row r="1117">
          <cell r="A1117" t="str">
            <v>110405</v>
          </cell>
          <cell r="B1117" t="str">
            <v>11</v>
          </cell>
          <cell r="C1117" t="str">
            <v>04</v>
          </cell>
          <cell r="D1117" t="str">
            <v>05</v>
          </cell>
          <cell r="E1117" t="str">
            <v>TIBILLO</v>
          </cell>
          <cell r="F1117">
            <v>473</v>
          </cell>
        </row>
        <row r="1118">
          <cell r="A1118" t="str">
            <v>110500</v>
          </cell>
          <cell r="B1118" t="str">
            <v>11</v>
          </cell>
          <cell r="C1118" t="str">
            <v>05</v>
          </cell>
          <cell r="D1118" t="str">
            <v>00</v>
          </cell>
          <cell r="E1118" t="str">
            <v>PISCO</v>
          </cell>
          <cell r="F1118">
            <v>123248</v>
          </cell>
        </row>
        <row r="1119">
          <cell r="A1119" t="str">
            <v>110501</v>
          </cell>
          <cell r="B1119" t="str">
            <v>11</v>
          </cell>
          <cell r="C1119" t="str">
            <v>05</v>
          </cell>
          <cell r="D1119" t="str">
            <v>01</v>
          </cell>
          <cell r="E1119" t="str">
            <v>PISCO</v>
          </cell>
          <cell r="F1119">
            <v>56454</v>
          </cell>
        </row>
        <row r="1120">
          <cell r="A1120" t="str">
            <v>110502</v>
          </cell>
          <cell r="B1120" t="str">
            <v>11</v>
          </cell>
          <cell r="C1120" t="str">
            <v>05</v>
          </cell>
          <cell r="D1120" t="str">
            <v>02</v>
          </cell>
          <cell r="E1120" t="str">
            <v>HUANCANO</v>
          </cell>
          <cell r="F1120">
            <v>1518</v>
          </cell>
        </row>
        <row r="1121">
          <cell r="A1121" t="str">
            <v>110503</v>
          </cell>
          <cell r="B1121" t="str">
            <v>11</v>
          </cell>
          <cell r="C1121" t="str">
            <v>05</v>
          </cell>
          <cell r="D1121" t="str">
            <v>03</v>
          </cell>
          <cell r="E1121" t="str">
            <v>HUMAY</v>
          </cell>
          <cell r="F1121">
            <v>5909</v>
          </cell>
        </row>
        <row r="1122">
          <cell r="A1122" t="str">
            <v>110504</v>
          </cell>
          <cell r="B1122" t="str">
            <v>11</v>
          </cell>
          <cell r="C1122" t="str">
            <v>05</v>
          </cell>
          <cell r="D1122" t="str">
            <v>04</v>
          </cell>
          <cell r="E1122" t="str">
            <v>INDEPENDENCIA</v>
          </cell>
          <cell r="F1122">
            <v>12039</v>
          </cell>
        </row>
        <row r="1123">
          <cell r="A1123" t="str">
            <v>110505</v>
          </cell>
          <cell r="B1123" t="str">
            <v>11</v>
          </cell>
          <cell r="C1123" t="str">
            <v>05</v>
          </cell>
          <cell r="D1123" t="str">
            <v>05</v>
          </cell>
          <cell r="E1123" t="str">
            <v>PARACAS</v>
          </cell>
          <cell r="F1123">
            <v>1306</v>
          </cell>
        </row>
        <row r="1124">
          <cell r="A1124" t="str">
            <v>110506</v>
          </cell>
          <cell r="B1124" t="str">
            <v>11</v>
          </cell>
          <cell r="C1124" t="str">
            <v>05</v>
          </cell>
          <cell r="D1124" t="str">
            <v>06</v>
          </cell>
          <cell r="E1124" t="str">
            <v>SAN ANDRES</v>
          </cell>
          <cell r="F1124">
            <v>14917</v>
          </cell>
        </row>
        <row r="1125">
          <cell r="A1125" t="str">
            <v>110507</v>
          </cell>
          <cell r="B1125" t="str">
            <v>11</v>
          </cell>
          <cell r="C1125" t="str">
            <v>05</v>
          </cell>
          <cell r="D1125" t="str">
            <v>07</v>
          </cell>
          <cell r="E1125" t="str">
            <v>SAN CLEMENTE</v>
          </cell>
          <cell r="F1125">
            <v>18542</v>
          </cell>
        </row>
        <row r="1126">
          <cell r="A1126" t="str">
            <v>110508</v>
          </cell>
          <cell r="B1126" t="str">
            <v>11</v>
          </cell>
          <cell r="C1126" t="str">
            <v>05</v>
          </cell>
          <cell r="D1126" t="str">
            <v>08</v>
          </cell>
          <cell r="E1126" t="str">
            <v>TUPAC AMARU INCA</v>
          </cell>
          <cell r="F1126">
            <v>12563</v>
          </cell>
        </row>
        <row r="1127">
          <cell r="A1127" t="str">
            <v>120000</v>
          </cell>
          <cell r="B1127" t="str">
            <v>12</v>
          </cell>
          <cell r="C1127" t="str">
            <v>00</v>
          </cell>
          <cell r="D1127" t="str">
            <v>00</v>
          </cell>
          <cell r="E1127" t="str">
            <v>JUNIN</v>
          </cell>
          <cell r="F1127">
            <v>1185573</v>
          </cell>
        </row>
        <row r="1128">
          <cell r="A1128" t="str">
            <v>120100</v>
          </cell>
          <cell r="B1128" t="str">
            <v>12</v>
          </cell>
          <cell r="C1128" t="str">
            <v>01</v>
          </cell>
          <cell r="D1128" t="str">
            <v>00</v>
          </cell>
          <cell r="E1128" t="str">
            <v>HUANCAYO</v>
          </cell>
          <cell r="F1128">
            <v>463212</v>
          </cell>
        </row>
        <row r="1129">
          <cell r="A1129" t="str">
            <v>120101</v>
          </cell>
          <cell r="B1129" t="str">
            <v>12</v>
          </cell>
          <cell r="C1129" t="str">
            <v>01</v>
          </cell>
          <cell r="D1129" t="str">
            <v>01</v>
          </cell>
          <cell r="E1129" t="str">
            <v>HUANCAYO</v>
          </cell>
          <cell r="F1129">
            <v>106679</v>
          </cell>
        </row>
        <row r="1130">
          <cell r="A1130" t="str">
            <v>120104</v>
          </cell>
          <cell r="B1130" t="str">
            <v>12</v>
          </cell>
          <cell r="C1130" t="str">
            <v>01</v>
          </cell>
          <cell r="D1130" t="str">
            <v>04</v>
          </cell>
          <cell r="E1130" t="str">
            <v>CARHUACALLANGA</v>
          </cell>
          <cell r="F1130">
            <v>532</v>
          </cell>
        </row>
        <row r="1131">
          <cell r="A1131" t="str">
            <v>120105</v>
          </cell>
          <cell r="B1131" t="str">
            <v>12</v>
          </cell>
          <cell r="C1131" t="str">
            <v>01</v>
          </cell>
          <cell r="D1131" t="str">
            <v>05</v>
          </cell>
          <cell r="E1131" t="str">
            <v>CHACAPAMPA</v>
          </cell>
          <cell r="F1131">
            <v>1381</v>
          </cell>
        </row>
        <row r="1132">
          <cell r="A1132" t="str">
            <v>120106</v>
          </cell>
          <cell r="B1132" t="str">
            <v>12</v>
          </cell>
          <cell r="C1132" t="str">
            <v>01</v>
          </cell>
          <cell r="D1132" t="str">
            <v>06</v>
          </cell>
          <cell r="E1132" t="str">
            <v>CHICCHE</v>
          </cell>
          <cell r="F1132">
            <v>1370</v>
          </cell>
        </row>
        <row r="1133">
          <cell r="A1133" t="str">
            <v>120107</v>
          </cell>
          <cell r="B1133" t="str">
            <v>12</v>
          </cell>
          <cell r="C1133" t="str">
            <v>01</v>
          </cell>
          <cell r="D1133" t="str">
            <v>07</v>
          </cell>
          <cell r="E1133" t="str">
            <v>CHILCA</v>
          </cell>
          <cell r="F1133">
            <v>77082</v>
          </cell>
        </row>
        <row r="1134">
          <cell r="A1134" t="str">
            <v>120108</v>
          </cell>
          <cell r="B1134" t="str">
            <v>12</v>
          </cell>
          <cell r="C1134" t="str">
            <v>01</v>
          </cell>
          <cell r="D1134" t="str">
            <v>08</v>
          </cell>
          <cell r="E1134" t="str">
            <v>CHONGOS ALTO</v>
          </cell>
          <cell r="F1134">
            <v>1828</v>
          </cell>
        </row>
        <row r="1135">
          <cell r="A1135" t="str">
            <v>120111</v>
          </cell>
          <cell r="B1135" t="str">
            <v>12</v>
          </cell>
          <cell r="C1135" t="str">
            <v>01</v>
          </cell>
          <cell r="D1135" t="str">
            <v>11</v>
          </cell>
          <cell r="E1135" t="str">
            <v>CHUPURO</v>
          </cell>
          <cell r="F1135">
            <v>2556</v>
          </cell>
        </row>
        <row r="1136">
          <cell r="A1136" t="str">
            <v>120112</v>
          </cell>
          <cell r="B1136" t="str">
            <v>12</v>
          </cell>
          <cell r="C1136" t="str">
            <v>01</v>
          </cell>
          <cell r="D1136" t="str">
            <v>12</v>
          </cell>
          <cell r="E1136" t="str">
            <v>COLCA</v>
          </cell>
          <cell r="F1136">
            <v>1700</v>
          </cell>
        </row>
        <row r="1137">
          <cell r="A1137" t="str">
            <v>120113</v>
          </cell>
          <cell r="B1137" t="str">
            <v>12</v>
          </cell>
          <cell r="C1137" t="str">
            <v>01</v>
          </cell>
          <cell r="D1137" t="str">
            <v>13</v>
          </cell>
          <cell r="E1137" t="str">
            <v>CULLHUAS</v>
          </cell>
          <cell r="F1137">
            <v>2987</v>
          </cell>
        </row>
        <row r="1138">
          <cell r="A1138" t="str">
            <v>120114</v>
          </cell>
          <cell r="B1138" t="str">
            <v>12</v>
          </cell>
          <cell r="C1138" t="str">
            <v>01</v>
          </cell>
          <cell r="D1138" t="str">
            <v>14</v>
          </cell>
          <cell r="E1138" t="str">
            <v>EL TAMBO</v>
          </cell>
          <cell r="F1138">
            <v>149079</v>
          </cell>
        </row>
        <row r="1139">
          <cell r="A1139" t="str">
            <v>120116</v>
          </cell>
          <cell r="B1139" t="str">
            <v>12</v>
          </cell>
          <cell r="C1139" t="str">
            <v>01</v>
          </cell>
          <cell r="D1139" t="str">
            <v>16</v>
          </cell>
          <cell r="E1139" t="str">
            <v>HUACRAPUQUIO</v>
          </cell>
          <cell r="F1139">
            <v>1623</v>
          </cell>
        </row>
        <row r="1140">
          <cell r="A1140" t="str">
            <v>120117</v>
          </cell>
          <cell r="B1140" t="str">
            <v>12</v>
          </cell>
          <cell r="C1140" t="str">
            <v>01</v>
          </cell>
          <cell r="D1140" t="str">
            <v>17</v>
          </cell>
          <cell r="E1140" t="str">
            <v>HUALHUAS</v>
          </cell>
          <cell r="F1140">
            <v>3685</v>
          </cell>
        </row>
        <row r="1141">
          <cell r="A1141" t="str">
            <v>120119</v>
          </cell>
          <cell r="B1141" t="str">
            <v>12</v>
          </cell>
          <cell r="C1141" t="str">
            <v>01</v>
          </cell>
          <cell r="D1141" t="str">
            <v>19</v>
          </cell>
          <cell r="E1141" t="str">
            <v>HUANCAN</v>
          </cell>
          <cell r="F1141">
            <v>10929</v>
          </cell>
        </row>
        <row r="1142">
          <cell r="A1142" t="str">
            <v>120120</v>
          </cell>
          <cell r="B1142" t="str">
            <v>12</v>
          </cell>
          <cell r="C1142" t="str">
            <v>01</v>
          </cell>
          <cell r="D1142" t="str">
            <v>20</v>
          </cell>
          <cell r="E1142" t="str">
            <v>HUASICANCHA</v>
          </cell>
          <cell r="F1142">
            <v>1118</v>
          </cell>
        </row>
        <row r="1143">
          <cell r="A1143" t="str">
            <v>120121</v>
          </cell>
          <cell r="B1143" t="str">
            <v>12</v>
          </cell>
          <cell r="C1143" t="str">
            <v>01</v>
          </cell>
          <cell r="D1143" t="str">
            <v>21</v>
          </cell>
          <cell r="E1143" t="str">
            <v>HUAYUCACHI</v>
          </cell>
          <cell r="F1143">
            <v>8759</v>
          </cell>
        </row>
        <row r="1144">
          <cell r="A1144" t="str">
            <v>120122</v>
          </cell>
          <cell r="B1144" t="str">
            <v>12</v>
          </cell>
          <cell r="C1144" t="str">
            <v>01</v>
          </cell>
          <cell r="D1144" t="str">
            <v>22</v>
          </cell>
          <cell r="E1144" t="str">
            <v>INGENIO</v>
          </cell>
          <cell r="F1144">
            <v>2869</v>
          </cell>
        </row>
        <row r="1145">
          <cell r="A1145" t="str">
            <v>120124</v>
          </cell>
          <cell r="B1145" t="str">
            <v>12</v>
          </cell>
          <cell r="C1145" t="str">
            <v>01</v>
          </cell>
          <cell r="D1145" t="str">
            <v>24</v>
          </cell>
          <cell r="E1145" t="str">
            <v>PARIAHUANCA</v>
          </cell>
          <cell r="F1145">
            <v>8303</v>
          </cell>
        </row>
        <row r="1146">
          <cell r="A1146" t="str">
            <v>120125</v>
          </cell>
          <cell r="B1146" t="str">
            <v>12</v>
          </cell>
          <cell r="C1146" t="str">
            <v>01</v>
          </cell>
          <cell r="D1146" t="str">
            <v>25</v>
          </cell>
          <cell r="E1146" t="str">
            <v>PILCOMAYO</v>
          </cell>
          <cell r="F1146">
            <v>13046</v>
          </cell>
        </row>
        <row r="1147">
          <cell r="A1147" t="str">
            <v>120126</v>
          </cell>
          <cell r="B1147" t="str">
            <v>12</v>
          </cell>
          <cell r="C1147" t="str">
            <v>01</v>
          </cell>
          <cell r="D1147" t="str">
            <v>26</v>
          </cell>
          <cell r="E1147" t="str">
            <v>PUCARA</v>
          </cell>
          <cell r="F1147">
            <v>6292</v>
          </cell>
        </row>
        <row r="1148">
          <cell r="A1148" t="str">
            <v>120127</v>
          </cell>
          <cell r="B1148" t="str">
            <v>12</v>
          </cell>
          <cell r="C1148" t="str">
            <v>01</v>
          </cell>
          <cell r="D1148" t="str">
            <v>27</v>
          </cell>
          <cell r="E1148" t="str">
            <v>QUICHUAY</v>
          </cell>
          <cell r="F1148">
            <v>2236</v>
          </cell>
        </row>
        <row r="1149">
          <cell r="A1149" t="str">
            <v>120128</v>
          </cell>
          <cell r="B1149" t="str">
            <v>12</v>
          </cell>
          <cell r="C1149" t="str">
            <v>01</v>
          </cell>
          <cell r="D1149" t="str">
            <v>28</v>
          </cell>
          <cell r="E1149" t="str">
            <v>QUILCAS</v>
          </cell>
          <cell r="F1149">
            <v>4254</v>
          </cell>
        </row>
        <row r="1150">
          <cell r="A1150" t="str">
            <v>120129</v>
          </cell>
          <cell r="B1150" t="str">
            <v>12</v>
          </cell>
          <cell r="C1150" t="str">
            <v>01</v>
          </cell>
          <cell r="D1150" t="str">
            <v>29</v>
          </cell>
          <cell r="E1150" t="str">
            <v>SAN AGUSTIN</v>
          </cell>
          <cell r="F1150">
            <v>9677</v>
          </cell>
        </row>
        <row r="1151">
          <cell r="A1151" t="str">
            <v>120130</v>
          </cell>
          <cell r="B1151" t="str">
            <v>12</v>
          </cell>
          <cell r="C1151" t="str">
            <v>01</v>
          </cell>
          <cell r="D1151" t="str">
            <v>30</v>
          </cell>
          <cell r="E1151" t="str">
            <v>SAN JERONIMO DE TUNAN</v>
          </cell>
          <cell r="F1151">
            <v>9433</v>
          </cell>
        </row>
        <row r="1152">
          <cell r="A1152" t="str">
            <v>120132</v>
          </cell>
          <cell r="B1152" t="str">
            <v>12</v>
          </cell>
          <cell r="C1152" t="str">
            <v>01</v>
          </cell>
          <cell r="D1152" t="str">
            <v>32</v>
          </cell>
          <cell r="E1152" t="str">
            <v>SAÑO</v>
          </cell>
          <cell r="F1152">
            <v>4237</v>
          </cell>
        </row>
        <row r="1153">
          <cell r="A1153" t="str">
            <v>120133</v>
          </cell>
          <cell r="B1153" t="str">
            <v>12</v>
          </cell>
          <cell r="C1153" t="str">
            <v>01</v>
          </cell>
          <cell r="D1153" t="str">
            <v>33</v>
          </cell>
          <cell r="E1153" t="str">
            <v>SAPALLANGA</v>
          </cell>
          <cell r="F1153">
            <v>14257</v>
          </cell>
        </row>
        <row r="1154">
          <cell r="A1154" t="str">
            <v>120134</v>
          </cell>
          <cell r="B1154" t="str">
            <v>12</v>
          </cell>
          <cell r="C1154" t="str">
            <v>01</v>
          </cell>
          <cell r="D1154" t="str">
            <v>34</v>
          </cell>
          <cell r="E1154" t="str">
            <v>SICAYA</v>
          </cell>
          <cell r="F1154">
            <v>7507</v>
          </cell>
        </row>
        <row r="1155">
          <cell r="A1155" t="str">
            <v>120135</v>
          </cell>
          <cell r="B1155" t="str">
            <v>12</v>
          </cell>
          <cell r="C1155" t="str">
            <v>01</v>
          </cell>
          <cell r="D1155" t="str">
            <v>35</v>
          </cell>
          <cell r="E1155" t="str">
            <v>SANTO DOMINGO DE ACOBAMBA</v>
          </cell>
          <cell r="F1155">
            <v>8329</v>
          </cell>
        </row>
        <row r="1156">
          <cell r="A1156" t="str">
            <v>120136</v>
          </cell>
          <cell r="B1156" t="str">
            <v>12</v>
          </cell>
          <cell r="C1156" t="str">
            <v>01</v>
          </cell>
          <cell r="D1156" t="str">
            <v>36</v>
          </cell>
          <cell r="E1156" t="str">
            <v>VIQUES</v>
          </cell>
          <cell r="F1156">
            <v>1464</v>
          </cell>
        </row>
        <row r="1157">
          <cell r="A1157" t="str">
            <v>120200</v>
          </cell>
          <cell r="B1157" t="str">
            <v>12</v>
          </cell>
          <cell r="C1157" t="str">
            <v>02</v>
          </cell>
          <cell r="D1157" t="str">
            <v>00</v>
          </cell>
          <cell r="E1157" t="str">
            <v>CONCEPCION</v>
          </cell>
          <cell r="F1157">
            <v>62872</v>
          </cell>
        </row>
        <row r="1158">
          <cell r="A1158" t="str">
            <v>120201</v>
          </cell>
          <cell r="B1158" t="str">
            <v>12</v>
          </cell>
          <cell r="C1158" t="str">
            <v>02</v>
          </cell>
          <cell r="D1158" t="str">
            <v>01</v>
          </cell>
          <cell r="E1158" t="str">
            <v>CONCEPCION</v>
          </cell>
          <cell r="F1158">
            <v>13504</v>
          </cell>
        </row>
        <row r="1159">
          <cell r="A1159" t="str">
            <v>120202</v>
          </cell>
          <cell r="B1159" t="str">
            <v>12</v>
          </cell>
          <cell r="C1159" t="str">
            <v>02</v>
          </cell>
          <cell r="D1159" t="str">
            <v>02</v>
          </cell>
          <cell r="E1159" t="str">
            <v>ACO</v>
          </cell>
          <cell r="F1159">
            <v>2169</v>
          </cell>
        </row>
        <row r="1160">
          <cell r="A1160" t="str">
            <v>120203</v>
          </cell>
          <cell r="B1160" t="str">
            <v>12</v>
          </cell>
          <cell r="C1160" t="str">
            <v>02</v>
          </cell>
          <cell r="D1160" t="str">
            <v>03</v>
          </cell>
          <cell r="E1160" t="str">
            <v>ANDAMARCA</v>
          </cell>
          <cell r="F1160">
            <v>6237</v>
          </cell>
        </row>
        <row r="1161">
          <cell r="A1161" t="str">
            <v>120204</v>
          </cell>
          <cell r="B1161" t="str">
            <v>12</v>
          </cell>
          <cell r="C1161" t="str">
            <v>02</v>
          </cell>
          <cell r="D1161" t="str">
            <v>04</v>
          </cell>
          <cell r="E1161" t="str">
            <v>CHAMBARA</v>
          </cell>
          <cell r="F1161">
            <v>3345</v>
          </cell>
        </row>
        <row r="1162">
          <cell r="A1162" t="str">
            <v>120205</v>
          </cell>
          <cell r="B1162" t="str">
            <v>12</v>
          </cell>
          <cell r="C1162" t="str">
            <v>02</v>
          </cell>
          <cell r="D1162" t="str">
            <v>05</v>
          </cell>
          <cell r="E1162" t="str">
            <v>COCHAS</v>
          </cell>
          <cell r="F1162">
            <v>2605</v>
          </cell>
        </row>
        <row r="1163">
          <cell r="A1163" t="str">
            <v>120206</v>
          </cell>
          <cell r="B1163" t="str">
            <v>12</v>
          </cell>
          <cell r="C1163" t="str">
            <v>02</v>
          </cell>
          <cell r="D1163" t="str">
            <v>06</v>
          </cell>
          <cell r="E1163" t="str">
            <v>COMAS</v>
          </cell>
          <cell r="F1163">
            <v>7982</v>
          </cell>
        </row>
        <row r="1164">
          <cell r="A1164" t="str">
            <v>120207</v>
          </cell>
          <cell r="B1164" t="str">
            <v>12</v>
          </cell>
          <cell r="C1164" t="str">
            <v>02</v>
          </cell>
          <cell r="D1164" t="str">
            <v>07</v>
          </cell>
          <cell r="E1164" t="str">
            <v>HEROINAS TOLEDO</v>
          </cell>
          <cell r="F1164">
            <v>1519</v>
          </cell>
        </row>
        <row r="1165">
          <cell r="A1165" t="str">
            <v>120208</v>
          </cell>
          <cell r="B1165" t="str">
            <v>12</v>
          </cell>
          <cell r="C1165" t="str">
            <v>02</v>
          </cell>
          <cell r="D1165" t="str">
            <v>08</v>
          </cell>
          <cell r="E1165" t="str">
            <v>MANZANARES</v>
          </cell>
          <cell r="F1165">
            <v>1701</v>
          </cell>
        </row>
        <row r="1166">
          <cell r="A1166" t="str">
            <v>120209</v>
          </cell>
          <cell r="B1166" t="str">
            <v>12</v>
          </cell>
          <cell r="C1166" t="str">
            <v>02</v>
          </cell>
          <cell r="D1166" t="str">
            <v>09</v>
          </cell>
          <cell r="E1166" t="str">
            <v>MARISCAL CASTILLA</v>
          </cell>
          <cell r="F1166">
            <v>1784</v>
          </cell>
        </row>
        <row r="1167">
          <cell r="A1167" t="str">
            <v>120210</v>
          </cell>
          <cell r="B1167" t="str">
            <v>12</v>
          </cell>
          <cell r="C1167" t="str">
            <v>02</v>
          </cell>
          <cell r="D1167" t="str">
            <v>10</v>
          </cell>
          <cell r="E1167" t="str">
            <v>MATAHUASI</v>
          </cell>
          <cell r="F1167">
            <v>5191</v>
          </cell>
        </row>
        <row r="1168">
          <cell r="A1168" t="str">
            <v>120211</v>
          </cell>
          <cell r="B1168" t="str">
            <v>12</v>
          </cell>
          <cell r="C1168" t="str">
            <v>02</v>
          </cell>
          <cell r="D1168" t="str">
            <v>11</v>
          </cell>
          <cell r="E1168" t="str">
            <v>MITO</v>
          </cell>
          <cell r="F1168">
            <v>1632</v>
          </cell>
        </row>
        <row r="1169">
          <cell r="A1169" t="str">
            <v>120212</v>
          </cell>
          <cell r="B1169" t="str">
            <v>12</v>
          </cell>
          <cell r="C1169" t="str">
            <v>02</v>
          </cell>
          <cell r="D1169" t="str">
            <v>12</v>
          </cell>
          <cell r="E1169" t="str">
            <v>NUEVE DE JULIO</v>
          </cell>
          <cell r="F1169">
            <v>1996</v>
          </cell>
        </row>
        <row r="1170">
          <cell r="A1170" t="str">
            <v>120213</v>
          </cell>
          <cell r="B1170" t="str">
            <v>12</v>
          </cell>
          <cell r="C1170" t="str">
            <v>02</v>
          </cell>
          <cell r="D1170" t="str">
            <v>13</v>
          </cell>
          <cell r="E1170" t="str">
            <v>ORCOTUNA</v>
          </cell>
          <cell r="F1170">
            <v>4272</v>
          </cell>
        </row>
        <row r="1171">
          <cell r="A1171" t="str">
            <v>120214</v>
          </cell>
          <cell r="B1171" t="str">
            <v>12</v>
          </cell>
          <cell r="C1171" t="str">
            <v>02</v>
          </cell>
          <cell r="D1171" t="str">
            <v>14</v>
          </cell>
          <cell r="E1171" t="str">
            <v>SAN JOSE DE QUERO</v>
          </cell>
          <cell r="F1171">
            <v>6821</v>
          </cell>
        </row>
        <row r="1172">
          <cell r="A1172" t="str">
            <v>120215</v>
          </cell>
          <cell r="B1172" t="str">
            <v>12</v>
          </cell>
          <cell r="C1172" t="str">
            <v>02</v>
          </cell>
          <cell r="D1172" t="str">
            <v>15</v>
          </cell>
          <cell r="E1172" t="str">
            <v>SANTA ROSA DE OCOPA</v>
          </cell>
          <cell r="F1172">
            <v>2114</v>
          </cell>
        </row>
        <row r="1173">
          <cell r="A1173" t="str">
            <v>120300</v>
          </cell>
          <cell r="B1173" t="str">
            <v>12</v>
          </cell>
          <cell r="C1173" t="str">
            <v>03</v>
          </cell>
          <cell r="D1173" t="str">
            <v>00</v>
          </cell>
          <cell r="E1173" t="str">
            <v>CHANCHAMAYO</v>
          </cell>
          <cell r="F1173">
            <v>156622</v>
          </cell>
        </row>
        <row r="1174">
          <cell r="A1174" t="str">
            <v>120301</v>
          </cell>
          <cell r="B1174" t="str">
            <v>12</v>
          </cell>
          <cell r="C1174" t="str">
            <v>03</v>
          </cell>
          <cell r="D1174" t="str">
            <v>01</v>
          </cell>
          <cell r="E1174" t="str">
            <v>CHANCHAMAYO</v>
          </cell>
          <cell r="F1174">
            <v>25996</v>
          </cell>
        </row>
        <row r="1175">
          <cell r="A1175" t="str">
            <v>120302</v>
          </cell>
          <cell r="B1175" t="str">
            <v>12</v>
          </cell>
          <cell r="C1175" t="str">
            <v>03</v>
          </cell>
          <cell r="D1175" t="str">
            <v>02</v>
          </cell>
          <cell r="E1175" t="str">
            <v>PERENE</v>
          </cell>
          <cell r="F1175">
            <v>52731</v>
          </cell>
        </row>
        <row r="1176">
          <cell r="A1176" t="str">
            <v>120303</v>
          </cell>
          <cell r="B1176" t="str">
            <v>12</v>
          </cell>
          <cell r="C1176" t="str">
            <v>03</v>
          </cell>
          <cell r="D1176" t="str">
            <v>03</v>
          </cell>
          <cell r="E1176" t="str">
            <v>PICHANAQUI</v>
          </cell>
          <cell r="F1176">
            <v>42888</v>
          </cell>
        </row>
        <row r="1177">
          <cell r="A1177" t="str">
            <v>120304</v>
          </cell>
          <cell r="B1177" t="str">
            <v>12</v>
          </cell>
          <cell r="C1177" t="str">
            <v>03</v>
          </cell>
          <cell r="D1177" t="str">
            <v>04</v>
          </cell>
          <cell r="E1177" t="str">
            <v>SAN LUIS DE SHUARO</v>
          </cell>
          <cell r="F1177">
            <v>7441</v>
          </cell>
        </row>
        <row r="1178">
          <cell r="A1178" t="str">
            <v>120305</v>
          </cell>
          <cell r="B1178" t="str">
            <v>12</v>
          </cell>
          <cell r="C1178" t="str">
            <v>03</v>
          </cell>
          <cell r="D1178" t="str">
            <v>05</v>
          </cell>
          <cell r="E1178" t="str">
            <v>SAN RAMON</v>
          </cell>
          <cell r="F1178">
            <v>25361</v>
          </cell>
        </row>
        <row r="1179">
          <cell r="A1179" t="str">
            <v>120306</v>
          </cell>
          <cell r="B1179" t="str">
            <v>12</v>
          </cell>
          <cell r="C1179" t="str">
            <v>03</v>
          </cell>
          <cell r="D1179" t="str">
            <v>06</v>
          </cell>
          <cell r="E1179" t="str">
            <v>VITOC</v>
          </cell>
          <cell r="F1179">
            <v>2205</v>
          </cell>
        </row>
        <row r="1180">
          <cell r="A1180" t="str">
            <v>120400</v>
          </cell>
          <cell r="B1180" t="str">
            <v>12</v>
          </cell>
          <cell r="C1180" t="str">
            <v>04</v>
          </cell>
          <cell r="D1180" t="str">
            <v>00</v>
          </cell>
          <cell r="E1180" t="str">
            <v>JAUJA</v>
          </cell>
          <cell r="F1180">
            <v>101441</v>
          </cell>
        </row>
        <row r="1181">
          <cell r="A1181" t="str">
            <v>120401</v>
          </cell>
          <cell r="B1181" t="str">
            <v>12</v>
          </cell>
          <cell r="C1181" t="str">
            <v>04</v>
          </cell>
          <cell r="D1181" t="str">
            <v>01</v>
          </cell>
          <cell r="E1181" t="str">
            <v>JAUJA</v>
          </cell>
          <cell r="F1181">
            <v>16864</v>
          </cell>
        </row>
        <row r="1182">
          <cell r="A1182" t="str">
            <v>120402</v>
          </cell>
          <cell r="B1182" t="str">
            <v>12</v>
          </cell>
          <cell r="C1182" t="str">
            <v>04</v>
          </cell>
          <cell r="D1182" t="str">
            <v>02</v>
          </cell>
          <cell r="E1182" t="str">
            <v>ACOLLA</v>
          </cell>
          <cell r="F1182">
            <v>10191</v>
          </cell>
        </row>
        <row r="1183">
          <cell r="A1183" t="str">
            <v>120403</v>
          </cell>
          <cell r="B1183" t="str">
            <v>12</v>
          </cell>
          <cell r="C1183" t="str">
            <v>04</v>
          </cell>
          <cell r="D1183" t="str">
            <v>03</v>
          </cell>
          <cell r="E1183" t="str">
            <v>APATA</v>
          </cell>
          <cell r="F1183">
            <v>5192</v>
          </cell>
        </row>
        <row r="1184">
          <cell r="A1184" t="str">
            <v>120404</v>
          </cell>
          <cell r="B1184" t="str">
            <v>12</v>
          </cell>
          <cell r="C1184" t="str">
            <v>04</v>
          </cell>
          <cell r="D1184" t="str">
            <v>04</v>
          </cell>
          <cell r="E1184" t="str">
            <v>ATAURA</v>
          </cell>
          <cell r="F1184">
            <v>1359</v>
          </cell>
        </row>
        <row r="1185">
          <cell r="A1185" t="str">
            <v>120405</v>
          </cell>
          <cell r="B1185" t="str">
            <v>12</v>
          </cell>
          <cell r="C1185" t="str">
            <v>04</v>
          </cell>
          <cell r="D1185" t="str">
            <v>05</v>
          </cell>
          <cell r="E1185" t="str">
            <v>CANCHAYLLO</v>
          </cell>
          <cell r="F1185">
            <v>2388</v>
          </cell>
        </row>
        <row r="1186">
          <cell r="A1186" t="str">
            <v>120406</v>
          </cell>
          <cell r="B1186" t="str">
            <v>12</v>
          </cell>
          <cell r="C1186" t="str">
            <v>04</v>
          </cell>
          <cell r="D1186" t="str">
            <v>06</v>
          </cell>
          <cell r="E1186" t="str">
            <v>CURICACA</v>
          </cell>
          <cell r="F1186">
            <v>1921</v>
          </cell>
        </row>
        <row r="1187">
          <cell r="A1187" t="str">
            <v>120407</v>
          </cell>
          <cell r="B1187" t="str">
            <v>12</v>
          </cell>
          <cell r="C1187" t="str">
            <v>04</v>
          </cell>
          <cell r="D1187" t="str">
            <v>07</v>
          </cell>
          <cell r="E1187" t="str">
            <v>EL MANTARO</v>
          </cell>
          <cell r="F1187">
            <v>2955</v>
          </cell>
        </row>
        <row r="1188">
          <cell r="A1188" t="str">
            <v>120408</v>
          </cell>
          <cell r="B1188" t="str">
            <v>12</v>
          </cell>
          <cell r="C1188" t="str">
            <v>04</v>
          </cell>
          <cell r="D1188" t="str">
            <v>08</v>
          </cell>
          <cell r="E1188" t="str">
            <v>HUAMALI</v>
          </cell>
          <cell r="F1188">
            <v>2161</v>
          </cell>
        </row>
        <row r="1189">
          <cell r="A1189" t="str">
            <v>120409</v>
          </cell>
          <cell r="B1189" t="str">
            <v>12</v>
          </cell>
          <cell r="C1189" t="str">
            <v>04</v>
          </cell>
          <cell r="D1189" t="str">
            <v>09</v>
          </cell>
          <cell r="E1189" t="str">
            <v>HUARIPAMPA</v>
          </cell>
          <cell r="F1189">
            <v>1201</v>
          </cell>
        </row>
        <row r="1190">
          <cell r="A1190" t="str">
            <v>120410</v>
          </cell>
          <cell r="B1190" t="str">
            <v>12</v>
          </cell>
          <cell r="C1190" t="str">
            <v>04</v>
          </cell>
          <cell r="D1190" t="str">
            <v>10</v>
          </cell>
          <cell r="E1190" t="str">
            <v>HUERTAS</v>
          </cell>
          <cell r="F1190">
            <v>2119</v>
          </cell>
        </row>
        <row r="1191">
          <cell r="A1191" t="str">
            <v>120411</v>
          </cell>
          <cell r="B1191" t="str">
            <v>12</v>
          </cell>
          <cell r="C1191" t="str">
            <v>04</v>
          </cell>
          <cell r="D1191" t="str">
            <v>11</v>
          </cell>
          <cell r="E1191" t="str">
            <v>JANJAILLO</v>
          </cell>
          <cell r="F1191">
            <v>1249</v>
          </cell>
        </row>
        <row r="1192">
          <cell r="A1192" t="str">
            <v>120412</v>
          </cell>
          <cell r="B1192" t="str">
            <v>12</v>
          </cell>
          <cell r="C1192" t="str">
            <v>04</v>
          </cell>
          <cell r="D1192" t="str">
            <v>12</v>
          </cell>
          <cell r="E1192" t="str">
            <v>JULCAN</v>
          </cell>
          <cell r="F1192">
            <v>811</v>
          </cell>
        </row>
        <row r="1193">
          <cell r="A1193" t="str">
            <v>120413</v>
          </cell>
          <cell r="B1193" t="str">
            <v>12</v>
          </cell>
          <cell r="C1193" t="str">
            <v>04</v>
          </cell>
          <cell r="D1193" t="str">
            <v>13</v>
          </cell>
          <cell r="E1193" t="str">
            <v>LEONOR ORDOÑEZ</v>
          </cell>
          <cell r="F1193">
            <v>1869</v>
          </cell>
        </row>
        <row r="1194">
          <cell r="A1194" t="str">
            <v>120414</v>
          </cell>
          <cell r="B1194" t="str">
            <v>12</v>
          </cell>
          <cell r="C1194" t="str">
            <v>04</v>
          </cell>
          <cell r="D1194" t="str">
            <v>14</v>
          </cell>
          <cell r="E1194" t="str">
            <v>LLOCLLAPAMPA</v>
          </cell>
          <cell r="F1194">
            <v>1489</v>
          </cell>
        </row>
        <row r="1195">
          <cell r="A1195" t="str">
            <v>120415</v>
          </cell>
          <cell r="B1195" t="str">
            <v>12</v>
          </cell>
          <cell r="C1195" t="str">
            <v>04</v>
          </cell>
          <cell r="D1195" t="str">
            <v>15</v>
          </cell>
          <cell r="E1195" t="str">
            <v>MARCO</v>
          </cell>
          <cell r="F1195">
            <v>2559</v>
          </cell>
        </row>
        <row r="1196">
          <cell r="A1196" t="str">
            <v>120416</v>
          </cell>
          <cell r="B1196" t="str">
            <v>12</v>
          </cell>
          <cell r="C1196" t="str">
            <v>04</v>
          </cell>
          <cell r="D1196" t="str">
            <v>16</v>
          </cell>
          <cell r="E1196" t="str">
            <v>MASMA</v>
          </cell>
          <cell r="F1196">
            <v>2143</v>
          </cell>
        </row>
        <row r="1197">
          <cell r="A1197" t="str">
            <v>120417</v>
          </cell>
          <cell r="B1197" t="str">
            <v>12</v>
          </cell>
          <cell r="C1197" t="str">
            <v>04</v>
          </cell>
          <cell r="D1197" t="str">
            <v>17</v>
          </cell>
          <cell r="E1197" t="str">
            <v>MASMA CHICCHE</v>
          </cell>
          <cell r="F1197">
            <v>1040</v>
          </cell>
        </row>
        <row r="1198">
          <cell r="A1198" t="str">
            <v>120418</v>
          </cell>
          <cell r="B1198" t="str">
            <v>12</v>
          </cell>
          <cell r="C1198" t="str">
            <v>04</v>
          </cell>
          <cell r="D1198" t="str">
            <v>18</v>
          </cell>
          <cell r="E1198" t="str">
            <v>MOLINOS</v>
          </cell>
          <cell r="F1198">
            <v>2268</v>
          </cell>
        </row>
        <row r="1199">
          <cell r="A1199" t="str">
            <v>120419</v>
          </cell>
          <cell r="B1199" t="str">
            <v>12</v>
          </cell>
          <cell r="C1199" t="str">
            <v>04</v>
          </cell>
          <cell r="D1199" t="str">
            <v>19</v>
          </cell>
          <cell r="E1199" t="str">
            <v>MONOBAMBA</v>
          </cell>
          <cell r="F1199">
            <v>1722</v>
          </cell>
        </row>
        <row r="1200">
          <cell r="A1200" t="str">
            <v>120420</v>
          </cell>
          <cell r="B1200" t="str">
            <v>12</v>
          </cell>
          <cell r="C1200" t="str">
            <v>04</v>
          </cell>
          <cell r="D1200" t="str">
            <v>20</v>
          </cell>
          <cell r="E1200" t="str">
            <v>MUQUI</v>
          </cell>
          <cell r="F1200">
            <v>1196</v>
          </cell>
        </row>
        <row r="1201">
          <cell r="A1201" t="str">
            <v>120421</v>
          </cell>
          <cell r="B1201" t="str">
            <v>12</v>
          </cell>
          <cell r="C1201" t="str">
            <v>04</v>
          </cell>
          <cell r="D1201" t="str">
            <v>21</v>
          </cell>
          <cell r="E1201" t="str">
            <v>MUQUIYAUYO</v>
          </cell>
          <cell r="F1201">
            <v>2695</v>
          </cell>
        </row>
        <row r="1202">
          <cell r="A1202" t="str">
            <v>120422</v>
          </cell>
          <cell r="B1202" t="str">
            <v>12</v>
          </cell>
          <cell r="C1202" t="str">
            <v>04</v>
          </cell>
          <cell r="D1202" t="str">
            <v>22</v>
          </cell>
          <cell r="E1202" t="str">
            <v>PACA</v>
          </cell>
          <cell r="F1202">
            <v>1691</v>
          </cell>
        </row>
        <row r="1203">
          <cell r="A1203" t="str">
            <v>120423</v>
          </cell>
          <cell r="B1203" t="str">
            <v>12</v>
          </cell>
          <cell r="C1203" t="str">
            <v>04</v>
          </cell>
          <cell r="D1203" t="str">
            <v>23</v>
          </cell>
          <cell r="E1203" t="str">
            <v>PACCHA</v>
          </cell>
          <cell r="F1203">
            <v>2451</v>
          </cell>
        </row>
        <row r="1204">
          <cell r="A1204" t="str">
            <v>120424</v>
          </cell>
          <cell r="B1204" t="str">
            <v>12</v>
          </cell>
          <cell r="C1204" t="str">
            <v>04</v>
          </cell>
          <cell r="D1204" t="str">
            <v>24</v>
          </cell>
          <cell r="E1204" t="str">
            <v>PANCAN</v>
          </cell>
          <cell r="F1204">
            <v>1691</v>
          </cell>
        </row>
        <row r="1205">
          <cell r="A1205" t="str">
            <v>120425</v>
          </cell>
          <cell r="B1205" t="str">
            <v>12</v>
          </cell>
          <cell r="C1205" t="str">
            <v>04</v>
          </cell>
          <cell r="D1205" t="str">
            <v>25</v>
          </cell>
          <cell r="E1205" t="str">
            <v>PARCO</v>
          </cell>
          <cell r="F1205">
            <v>1624</v>
          </cell>
        </row>
        <row r="1206">
          <cell r="A1206" t="str">
            <v>120426</v>
          </cell>
          <cell r="B1206" t="str">
            <v>12</v>
          </cell>
          <cell r="C1206" t="str">
            <v>04</v>
          </cell>
          <cell r="D1206" t="str">
            <v>26</v>
          </cell>
          <cell r="E1206" t="str">
            <v>POMACANCHA</v>
          </cell>
          <cell r="F1206">
            <v>2286</v>
          </cell>
        </row>
        <row r="1207">
          <cell r="A1207" t="str">
            <v>120427</v>
          </cell>
          <cell r="B1207" t="str">
            <v>12</v>
          </cell>
          <cell r="C1207" t="str">
            <v>04</v>
          </cell>
          <cell r="D1207" t="str">
            <v>27</v>
          </cell>
          <cell r="E1207" t="str">
            <v>RICRAN</v>
          </cell>
          <cell r="F1207">
            <v>2321</v>
          </cell>
        </row>
        <row r="1208">
          <cell r="A1208" t="str">
            <v>120428</v>
          </cell>
          <cell r="B1208" t="str">
            <v>12</v>
          </cell>
          <cell r="C1208" t="str">
            <v>04</v>
          </cell>
          <cell r="D1208" t="str">
            <v>28</v>
          </cell>
          <cell r="E1208" t="str">
            <v>SAN LORENZO</v>
          </cell>
          <cell r="F1208">
            <v>2447</v>
          </cell>
        </row>
        <row r="1209">
          <cell r="A1209" t="str">
            <v>120429</v>
          </cell>
          <cell r="B1209" t="str">
            <v>12</v>
          </cell>
          <cell r="C1209" t="str">
            <v>04</v>
          </cell>
          <cell r="D1209" t="str">
            <v>29</v>
          </cell>
          <cell r="E1209" t="str">
            <v>SAN PEDRO DE CHUNAN</v>
          </cell>
          <cell r="F1209">
            <v>880</v>
          </cell>
        </row>
        <row r="1210">
          <cell r="A1210" t="str">
            <v>120430</v>
          </cell>
          <cell r="B1210" t="str">
            <v>12</v>
          </cell>
          <cell r="C1210" t="str">
            <v>04</v>
          </cell>
          <cell r="D1210" t="str">
            <v>30</v>
          </cell>
          <cell r="E1210" t="str">
            <v>SAUSA</v>
          </cell>
          <cell r="F1210">
            <v>3003</v>
          </cell>
        </row>
        <row r="1211">
          <cell r="A1211" t="str">
            <v>120431</v>
          </cell>
          <cell r="B1211" t="str">
            <v>12</v>
          </cell>
          <cell r="C1211" t="str">
            <v>04</v>
          </cell>
          <cell r="D1211" t="str">
            <v>31</v>
          </cell>
          <cell r="E1211" t="str">
            <v>SINCOS</v>
          </cell>
          <cell r="F1211">
            <v>4755</v>
          </cell>
        </row>
        <row r="1212">
          <cell r="A1212" t="str">
            <v>120432</v>
          </cell>
          <cell r="B1212" t="str">
            <v>12</v>
          </cell>
          <cell r="C1212" t="str">
            <v>04</v>
          </cell>
          <cell r="D1212" t="str">
            <v>32</v>
          </cell>
          <cell r="E1212" t="str">
            <v>TUNAN MARCA</v>
          </cell>
          <cell r="F1212">
            <v>1358</v>
          </cell>
        </row>
        <row r="1213">
          <cell r="A1213" t="str">
            <v>120433</v>
          </cell>
          <cell r="B1213" t="str">
            <v>12</v>
          </cell>
          <cell r="C1213" t="str">
            <v>04</v>
          </cell>
          <cell r="D1213" t="str">
            <v>33</v>
          </cell>
          <cell r="E1213" t="str">
            <v>YAULI</v>
          </cell>
          <cell r="F1213">
            <v>1722</v>
          </cell>
        </row>
        <row r="1214">
          <cell r="A1214" t="str">
            <v>120434</v>
          </cell>
          <cell r="B1214" t="str">
            <v>12</v>
          </cell>
          <cell r="C1214" t="str">
            <v>04</v>
          </cell>
          <cell r="D1214" t="str">
            <v>34</v>
          </cell>
          <cell r="E1214" t="str">
            <v>YAUYOS</v>
          </cell>
          <cell r="F1214">
            <v>9820</v>
          </cell>
        </row>
        <row r="1215">
          <cell r="A1215" t="str">
            <v>120500</v>
          </cell>
          <cell r="B1215" t="str">
            <v>12</v>
          </cell>
          <cell r="C1215" t="str">
            <v>05</v>
          </cell>
          <cell r="D1215" t="str">
            <v>00</v>
          </cell>
          <cell r="E1215" t="str">
            <v>JUNIN</v>
          </cell>
          <cell r="F1215">
            <v>33318</v>
          </cell>
        </row>
        <row r="1216">
          <cell r="A1216" t="str">
            <v>120501</v>
          </cell>
          <cell r="B1216" t="str">
            <v>12</v>
          </cell>
          <cell r="C1216" t="str">
            <v>05</v>
          </cell>
          <cell r="D1216" t="str">
            <v>01</v>
          </cell>
          <cell r="E1216" t="str">
            <v>JUNIN</v>
          </cell>
          <cell r="F1216">
            <v>14193</v>
          </cell>
        </row>
        <row r="1217">
          <cell r="A1217" t="str">
            <v>120502</v>
          </cell>
          <cell r="B1217" t="str">
            <v>12</v>
          </cell>
          <cell r="C1217" t="str">
            <v>05</v>
          </cell>
          <cell r="D1217" t="str">
            <v>02</v>
          </cell>
          <cell r="E1217" t="str">
            <v>CARHUAMAYO</v>
          </cell>
          <cell r="F1217">
            <v>8160</v>
          </cell>
        </row>
        <row r="1218">
          <cell r="A1218" t="str">
            <v>120503</v>
          </cell>
          <cell r="B1218" t="str">
            <v>12</v>
          </cell>
          <cell r="C1218" t="str">
            <v>05</v>
          </cell>
          <cell r="D1218" t="str">
            <v>03</v>
          </cell>
          <cell r="E1218" t="str">
            <v>ONDORES</v>
          </cell>
          <cell r="F1218">
            <v>1919</v>
          </cell>
        </row>
        <row r="1219">
          <cell r="A1219" t="str">
            <v>120504</v>
          </cell>
          <cell r="B1219" t="str">
            <v>12</v>
          </cell>
          <cell r="C1219" t="str">
            <v>05</v>
          </cell>
          <cell r="D1219" t="str">
            <v>04</v>
          </cell>
          <cell r="E1219" t="str">
            <v>ULCUMAYO</v>
          </cell>
          <cell r="F1219">
            <v>9046</v>
          </cell>
        </row>
        <row r="1220">
          <cell r="A1220" t="str">
            <v>120600</v>
          </cell>
          <cell r="B1220" t="str">
            <v>12</v>
          </cell>
          <cell r="C1220" t="str">
            <v>06</v>
          </cell>
          <cell r="D1220" t="str">
            <v>00</v>
          </cell>
          <cell r="E1220" t="str">
            <v>SATIPO</v>
          </cell>
          <cell r="F1220">
            <v>160083</v>
          </cell>
        </row>
        <row r="1221">
          <cell r="A1221" t="str">
            <v>120601</v>
          </cell>
          <cell r="B1221" t="str">
            <v>12</v>
          </cell>
          <cell r="C1221" t="str">
            <v>06</v>
          </cell>
          <cell r="D1221" t="str">
            <v>01</v>
          </cell>
          <cell r="E1221" t="str">
            <v>SATIPO</v>
          </cell>
          <cell r="F1221">
            <v>35001</v>
          </cell>
        </row>
        <row r="1222">
          <cell r="A1222" t="str">
            <v>120602</v>
          </cell>
          <cell r="B1222" t="str">
            <v>12</v>
          </cell>
          <cell r="C1222" t="str">
            <v>06</v>
          </cell>
          <cell r="D1222" t="str">
            <v>02</v>
          </cell>
          <cell r="E1222" t="str">
            <v>COVIRIALI</v>
          </cell>
          <cell r="F1222">
            <v>4151</v>
          </cell>
        </row>
        <row r="1223">
          <cell r="A1223" t="str">
            <v>120603</v>
          </cell>
          <cell r="B1223" t="str">
            <v>12</v>
          </cell>
          <cell r="C1223" t="str">
            <v>06</v>
          </cell>
          <cell r="D1223" t="str">
            <v>03</v>
          </cell>
          <cell r="E1223" t="str">
            <v>LLAYLLA</v>
          </cell>
          <cell r="F1223">
            <v>4638</v>
          </cell>
        </row>
        <row r="1224">
          <cell r="A1224" t="str">
            <v>120604</v>
          </cell>
          <cell r="B1224" t="str">
            <v>12</v>
          </cell>
          <cell r="C1224" t="str">
            <v>06</v>
          </cell>
          <cell r="D1224" t="str">
            <v>04</v>
          </cell>
          <cell r="E1224" t="str">
            <v>MAZAMARI</v>
          </cell>
          <cell r="F1224">
            <v>24781</v>
          </cell>
        </row>
        <row r="1225">
          <cell r="A1225" t="str">
            <v>120605</v>
          </cell>
          <cell r="B1225" t="str">
            <v>12</v>
          </cell>
          <cell r="C1225" t="str">
            <v>06</v>
          </cell>
          <cell r="D1225" t="str">
            <v>05</v>
          </cell>
          <cell r="E1225" t="str">
            <v>PAMPA HERMOSA</v>
          </cell>
          <cell r="F1225">
            <v>6876</v>
          </cell>
        </row>
        <row r="1226">
          <cell r="A1226" t="str">
            <v>120606</v>
          </cell>
          <cell r="B1226" t="str">
            <v>12</v>
          </cell>
          <cell r="C1226" t="str">
            <v>06</v>
          </cell>
          <cell r="D1226" t="str">
            <v>06</v>
          </cell>
          <cell r="E1226" t="str">
            <v>PANGOA</v>
          </cell>
          <cell r="F1226">
            <v>36357</v>
          </cell>
        </row>
        <row r="1227">
          <cell r="A1227" t="str">
            <v>120607</v>
          </cell>
          <cell r="B1227" t="str">
            <v>12</v>
          </cell>
          <cell r="C1227" t="str">
            <v>06</v>
          </cell>
          <cell r="D1227" t="str">
            <v>07</v>
          </cell>
          <cell r="E1227" t="str">
            <v>RIO NEGRO</v>
          </cell>
          <cell r="F1227">
            <v>17617</v>
          </cell>
        </row>
        <row r="1228">
          <cell r="A1228" t="str">
            <v>120608</v>
          </cell>
          <cell r="B1228" t="str">
            <v>12</v>
          </cell>
          <cell r="C1228" t="str">
            <v>06</v>
          </cell>
          <cell r="D1228" t="str">
            <v>08</v>
          </cell>
          <cell r="E1228" t="str">
            <v>RIO TAMBO</v>
          </cell>
          <cell r="F1228">
            <v>30662</v>
          </cell>
        </row>
        <row r="1229">
          <cell r="A1229" t="str">
            <v>120700</v>
          </cell>
          <cell r="B1229" t="str">
            <v>12</v>
          </cell>
          <cell r="C1229" t="str">
            <v>07</v>
          </cell>
          <cell r="D1229" t="str">
            <v>00</v>
          </cell>
          <cell r="E1229" t="str">
            <v>TARMA</v>
          </cell>
          <cell r="F1229">
            <v>105812</v>
          </cell>
        </row>
        <row r="1230">
          <cell r="A1230" t="str">
            <v>120701</v>
          </cell>
          <cell r="B1230" t="str">
            <v>12</v>
          </cell>
          <cell r="C1230" t="str">
            <v>07</v>
          </cell>
          <cell r="D1230" t="str">
            <v>01</v>
          </cell>
          <cell r="E1230" t="str">
            <v>TARMA</v>
          </cell>
          <cell r="F1230">
            <v>48333</v>
          </cell>
        </row>
        <row r="1231">
          <cell r="A1231" t="str">
            <v>120702</v>
          </cell>
          <cell r="B1231" t="str">
            <v>12</v>
          </cell>
          <cell r="C1231" t="str">
            <v>07</v>
          </cell>
          <cell r="D1231" t="str">
            <v>02</v>
          </cell>
          <cell r="E1231" t="str">
            <v>ACOBAMBA</v>
          </cell>
          <cell r="F1231">
            <v>10768</v>
          </cell>
        </row>
        <row r="1232">
          <cell r="A1232" t="str">
            <v>120703</v>
          </cell>
          <cell r="B1232" t="str">
            <v>12</v>
          </cell>
          <cell r="C1232" t="str">
            <v>07</v>
          </cell>
          <cell r="D1232" t="str">
            <v>03</v>
          </cell>
          <cell r="E1232" t="str">
            <v>HUARICOLCA</v>
          </cell>
          <cell r="F1232">
            <v>2882</v>
          </cell>
        </row>
        <row r="1233">
          <cell r="A1233" t="str">
            <v>120704</v>
          </cell>
          <cell r="B1233" t="str">
            <v>12</v>
          </cell>
          <cell r="C1233" t="str">
            <v>07</v>
          </cell>
          <cell r="D1233" t="str">
            <v>04</v>
          </cell>
          <cell r="E1233" t="str">
            <v>HUASAHUASI</v>
          </cell>
          <cell r="F1233">
            <v>13621</v>
          </cell>
        </row>
        <row r="1234">
          <cell r="A1234" t="str">
            <v>120705</v>
          </cell>
          <cell r="B1234" t="str">
            <v>12</v>
          </cell>
          <cell r="C1234" t="str">
            <v>07</v>
          </cell>
          <cell r="D1234" t="str">
            <v>05</v>
          </cell>
          <cell r="E1234" t="str">
            <v>LA UNION</v>
          </cell>
          <cell r="F1234">
            <v>4254</v>
          </cell>
        </row>
        <row r="1235">
          <cell r="A1235" t="str">
            <v>120706</v>
          </cell>
          <cell r="B1235" t="str">
            <v>12</v>
          </cell>
          <cell r="C1235" t="str">
            <v>07</v>
          </cell>
          <cell r="D1235" t="str">
            <v>06</v>
          </cell>
          <cell r="E1235" t="str">
            <v>PALCA</v>
          </cell>
          <cell r="F1235">
            <v>7905</v>
          </cell>
        </row>
        <row r="1236">
          <cell r="A1236" t="str">
            <v>120707</v>
          </cell>
          <cell r="B1236" t="str">
            <v>12</v>
          </cell>
          <cell r="C1236" t="str">
            <v>07</v>
          </cell>
          <cell r="D1236" t="str">
            <v>07</v>
          </cell>
          <cell r="E1236" t="str">
            <v>PALCAMAYO</v>
          </cell>
          <cell r="F1236">
            <v>5396</v>
          </cell>
        </row>
        <row r="1237">
          <cell r="A1237" t="str">
            <v>120708</v>
          </cell>
          <cell r="B1237" t="str">
            <v>12</v>
          </cell>
          <cell r="C1237" t="str">
            <v>07</v>
          </cell>
          <cell r="D1237" t="str">
            <v>08</v>
          </cell>
          <cell r="E1237" t="str">
            <v>SAN PEDRO DE CAJAS</v>
          </cell>
          <cell r="F1237">
            <v>7218</v>
          </cell>
        </row>
        <row r="1238">
          <cell r="A1238" t="str">
            <v>120709</v>
          </cell>
          <cell r="B1238" t="str">
            <v>12</v>
          </cell>
          <cell r="C1238" t="str">
            <v>07</v>
          </cell>
          <cell r="D1238" t="str">
            <v>09</v>
          </cell>
          <cell r="E1238" t="str">
            <v>TAPO</v>
          </cell>
          <cell r="F1238">
            <v>5435</v>
          </cell>
        </row>
        <row r="1239">
          <cell r="A1239" t="str">
            <v>120800</v>
          </cell>
          <cell r="B1239" t="str">
            <v>12</v>
          </cell>
          <cell r="C1239" t="str">
            <v>08</v>
          </cell>
          <cell r="D1239" t="str">
            <v>00</v>
          </cell>
          <cell r="E1239" t="str">
            <v>YAULI</v>
          </cell>
          <cell r="F1239">
            <v>49413</v>
          </cell>
        </row>
        <row r="1240">
          <cell r="A1240" t="str">
            <v>120801</v>
          </cell>
          <cell r="B1240" t="str">
            <v>12</v>
          </cell>
          <cell r="C1240" t="str">
            <v>08</v>
          </cell>
          <cell r="D1240" t="str">
            <v>01</v>
          </cell>
          <cell r="E1240" t="str">
            <v>LA OROYA</v>
          </cell>
          <cell r="F1240">
            <v>19706</v>
          </cell>
        </row>
        <row r="1241">
          <cell r="A1241" t="str">
            <v>120802</v>
          </cell>
          <cell r="B1241" t="str">
            <v>12</v>
          </cell>
          <cell r="C1241" t="str">
            <v>08</v>
          </cell>
          <cell r="D1241" t="str">
            <v>02</v>
          </cell>
          <cell r="E1241" t="str">
            <v>CHACAPALPA</v>
          </cell>
          <cell r="F1241">
            <v>940</v>
          </cell>
        </row>
        <row r="1242">
          <cell r="A1242" t="str">
            <v>120803</v>
          </cell>
          <cell r="B1242" t="str">
            <v>12</v>
          </cell>
          <cell r="C1242" t="str">
            <v>08</v>
          </cell>
          <cell r="D1242" t="str">
            <v>03</v>
          </cell>
          <cell r="E1242" t="str">
            <v>HUAY-HUAY</v>
          </cell>
          <cell r="F1242">
            <v>1607</v>
          </cell>
        </row>
        <row r="1243">
          <cell r="A1243" t="str">
            <v>120804</v>
          </cell>
          <cell r="B1243" t="str">
            <v>12</v>
          </cell>
          <cell r="C1243" t="str">
            <v>08</v>
          </cell>
          <cell r="D1243" t="str">
            <v>04</v>
          </cell>
          <cell r="E1243" t="str">
            <v>MARCAPOMACOCHA</v>
          </cell>
          <cell r="F1243">
            <v>1004</v>
          </cell>
        </row>
        <row r="1244">
          <cell r="A1244" t="str">
            <v>120805</v>
          </cell>
          <cell r="B1244" t="str">
            <v>12</v>
          </cell>
          <cell r="C1244" t="str">
            <v>08</v>
          </cell>
          <cell r="D1244" t="str">
            <v>05</v>
          </cell>
          <cell r="E1244" t="str">
            <v>MOROCOCHA</v>
          </cell>
          <cell r="F1244">
            <v>4617</v>
          </cell>
        </row>
        <row r="1245">
          <cell r="A1245" t="str">
            <v>120806</v>
          </cell>
          <cell r="B1245" t="str">
            <v>12</v>
          </cell>
          <cell r="C1245" t="str">
            <v>08</v>
          </cell>
          <cell r="D1245" t="str">
            <v>06</v>
          </cell>
          <cell r="E1245" t="str">
            <v>PACCHA</v>
          </cell>
          <cell r="F1245">
            <v>2013</v>
          </cell>
        </row>
        <row r="1246">
          <cell r="A1246" t="str">
            <v>120807</v>
          </cell>
          <cell r="B1246" t="str">
            <v>12</v>
          </cell>
          <cell r="C1246" t="str">
            <v>08</v>
          </cell>
          <cell r="D1246" t="str">
            <v>07</v>
          </cell>
          <cell r="E1246" t="str">
            <v>SANTA BARBARA DE CARHUACAYAN</v>
          </cell>
          <cell r="F1246">
            <v>1543</v>
          </cell>
        </row>
        <row r="1247">
          <cell r="A1247" t="str">
            <v>120808</v>
          </cell>
          <cell r="B1247" t="str">
            <v>12</v>
          </cell>
          <cell r="C1247" t="str">
            <v>08</v>
          </cell>
          <cell r="D1247" t="str">
            <v>08</v>
          </cell>
          <cell r="E1247" t="str">
            <v>SANTA ROSA DE SACCO</v>
          </cell>
          <cell r="F1247">
            <v>12022</v>
          </cell>
        </row>
        <row r="1248">
          <cell r="A1248" t="str">
            <v>120809</v>
          </cell>
          <cell r="B1248" t="str">
            <v>12</v>
          </cell>
          <cell r="C1248" t="str">
            <v>08</v>
          </cell>
          <cell r="D1248" t="str">
            <v>09</v>
          </cell>
          <cell r="E1248" t="str">
            <v>SUITUCANCHA</v>
          </cell>
          <cell r="F1248">
            <v>973</v>
          </cell>
        </row>
        <row r="1249">
          <cell r="A1249" t="str">
            <v>120810</v>
          </cell>
          <cell r="B1249" t="str">
            <v>12</v>
          </cell>
          <cell r="C1249" t="str">
            <v>08</v>
          </cell>
          <cell r="D1249" t="str">
            <v>10</v>
          </cell>
          <cell r="E1249" t="str">
            <v>YAULI</v>
          </cell>
          <cell r="F1249">
            <v>4988</v>
          </cell>
        </row>
        <row r="1250">
          <cell r="A1250" t="str">
            <v>120900</v>
          </cell>
          <cell r="B1250" t="str">
            <v>12</v>
          </cell>
          <cell r="C1250" t="str">
            <v>09</v>
          </cell>
          <cell r="D1250" t="str">
            <v>00</v>
          </cell>
          <cell r="E1250" t="str">
            <v>CHUPACA</v>
          </cell>
          <cell r="F1250">
            <v>52800</v>
          </cell>
        </row>
        <row r="1251">
          <cell r="A1251" t="str">
            <v>120901</v>
          </cell>
          <cell r="B1251" t="str">
            <v>12</v>
          </cell>
          <cell r="C1251" t="str">
            <v>09</v>
          </cell>
          <cell r="D1251" t="str">
            <v>01</v>
          </cell>
          <cell r="E1251" t="str">
            <v>CHUPACA</v>
          </cell>
          <cell r="F1251">
            <v>21073</v>
          </cell>
        </row>
        <row r="1252">
          <cell r="A1252" t="str">
            <v>120902</v>
          </cell>
          <cell r="B1252" t="str">
            <v>12</v>
          </cell>
          <cell r="C1252" t="str">
            <v>09</v>
          </cell>
          <cell r="D1252" t="str">
            <v>02</v>
          </cell>
          <cell r="E1252" t="str">
            <v>AHUAC</v>
          </cell>
          <cell r="F1252">
            <v>7353</v>
          </cell>
        </row>
        <row r="1253">
          <cell r="A1253" t="str">
            <v>120903</v>
          </cell>
          <cell r="B1253" t="str">
            <v>12</v>
          </cell>
          <cell r="C1253" t="str">
            <v>09</v>
          </cell>
          <cell r="D1253" t="str">
            <v>03</v>
          </cell>
          <cell r="E1253" t="str">
            <v>CHONGOS BAJO</v>
          </cell>
          <cell r="F1253">
            <v>4786</v>
          </cell>
        </row>
        <row r="1254">
          <cell r="A1254" t="str">
            <v>120904</v>
          </cell>
          <cell r="B1254" t="str">
            <v>12</v>
          </cell>
          <cell r="C1254" t="str">
            <v>09</v>
          </cell>
          <cell r="D1254" t="str">
            <v>04</v>
          </cell>
          <cell r="E1254" t="str">
            <v>HUACHAC</v>
          </cell>
          <cell r="F1254">
            <v>3095</v>
          </cell>
        </row>
        <row r="1255">
          <cell r="A1255" t="str">
            <v>120905</v>
          </cell>
          <cell r="B1255" t="str">
            <v>12</v>
          </cell>
          <cell r="C1255" t="str">
            <v>09</v>
          </cell>
          <cell r="D1255" t="str">
            <v>05</v>
          </cell>
          <cell r="E1255" t="str">
            <v>HUAMANCACA CHICO</v>
          </cell>
          <cell r="F1255">
            <v>4554</v>
          </cell>
        </row>
        <row r="1256">
          <cell r="A1256" t="str">
            <v>120906</v>
          </cell>
          <cell r="B1256" t="str">
            <v>12</v>
          </cell>
          <cell r="C1256" t="str">
            <v>09</v>
          </cell>
          <cell r="D1256" t="str">
            <v>06</v>
          </cell>
          <cell r="E1256" t="str">
            <v>SAN JUAN DE ISCOS</v>
          </cell>
          <cell r="F1256">
            <v>2720</v>
          </cell>
        </row>
        <row r="1257">
          <cell r="A1257" t="str">
            <v>120907</v>
          </cell>
          <cell r="B1257" t="str">
            <v>12</v>
          </cell>
          <cell r="C1257" t="str">
            <v>09</v>
          </cell>
          <cell r="D1257" t="str">
            <v>07</v>
          </cell>
          <cell r="E1257" t="str">
            <v>SAN JUAN DE JARPA</v>
          </cell>
          <cell r="F1257">
            <v>3650</v>
          </cell>
        </row>
        <row r="1258">
          <cell r="A1258" t="str">
            <v>120908</v>
          </cell>
          <cell r="B1258" t="str">
            <v>12</v>
          </cell>
          <cell r="C1258" t="str">
            <v>09</v>
          </cell>
          <cell r="D1258" t="str">
            <v>08</v>
          </cell>
          <cell r="E1258" t="str">
            <v>TRES DE DICIEMBRE</v>
          </cell>
          <cell r="F1258">
            <v>2100</v>
          </cell>
        </row>
        <row r="1259">
          <cell r="A1259" t="str">
            <v>120909</v>
          </cell>
          <cell r="B1259" t="str">
            <v>12</v>
          </cell>
          <cell r="C1259" t="str">
            <v>09</v>
          </cell>
          <cell r="D1259" t="str">
            <v>09</v>
          </cell>
          <cell r="E1259" t="str">
            <v>YANACANCHA</v>
          </cell>
          <cell r="F1259">
            <v>3469</v>
          </cell>
        </row>
        <row r="1260">
          <cell r="A1260" t="str">
            <v>130000</v>
          </cell>
          <cell r="B1260" t="str">
            <v>13</v>
          </cell>
          <cell r="C1260" t="str">
            <v>00</v>
          </cell>
          <cell r="D1260" t="str">
            <v>00</v>
          </cell>
          <cell r="E1260" t="str">
            <v>LA LIBERTAD</v>
          </cell>
          <cell r="F1260">
            <v>1609443</v>
          </cell>
        </row>
        <row r="1261">
          <cell r="A1261" t="str">
            <v>130100</v>
          </cell>
          <cell r="B1261" t="str">
            <v>13</v>
          </cell>
          <cell r="C1261" t="str">
            <v>01</v>
          </cell>
          <cell r="D1261" t="str">
            <v>00</v>
          </cell>
          <cell r="E1261" t="str">
            <v>TRUJILLO</v>
          </cell>
          <cell r="F1261">
            <v>805593</v>
          </cell>
        </row>
        <row r="1262">
          <cell r="A1262" t="str">
            <v>130101</v>
          </cell>
          <cell r="B1262" t="str">
            <v>13</v>
          </cell>
          <cell r="C1262" t="str">
            <v>01</v>
          </cell>
          <cell r="D1262" t="str">
            <v>01</v>
          </cell>
          <cell r="E1262" t="str">
            <v>TRUJILLO</v>
          </cell>
          <cell r="F1262">
            <v>284582</v>
          </cell>
        </row>
        <row r="1263">
          <cell r="A1263" t="str">
            <v>130102</v>
          </cell>
          <cell r="B1263" t="str">
            <v>13</v>
          </cell>
          <cell r="C1263" t="str">
            <v>01</v>
          </cell>
          <cell r="D1263" t="str">
            <v>02</v>
          </cell>
          <cell r="E1263" t="str">
            <v>EL PORVENIR</v>
          </cell>
          <cell r="F1263">
            <v>144579</v>
          </cell>
        </row>
        <row r="1264">
          <cell r="A1264" t="str">
            <v>130103</v>
          </cell>
          <cell r="B1264" t="str">
            <v>13</v>
          </cell>
          <cell r="C1264" t="str">
            <v>01</v>
          </cell>
          <cell r="D1264" t="str">
            <v>03</v>
          </cell>
          <cell r="E1264" t="str">
            <v>FLORENCIA DE MORA</v>
          </cell>
          <cell r="F1264">
            <v>38054</v>
          </cell>
        </row>
        <row r="1265">
          <cell r="A1265" t="str">
            <v>130104</v>
          </cell>
          <cell r="B1265" t="str">
            <v>13</v>
          </cell>
          <cell r="C1265" t="str">
            <v>01</v>
          </cell>
          <cell r="D1265" t="str">
            <v>04</v>
          </cell>
          <cell r="E1265" t="str">
            <v>HUANCHACO</v>
          </cell>
          <cell r="F1265">
            <v>42665</v>
          </cell>
        </row>
        <row r="1266">
          <cell r="A1266" t="str">
            <v>130105</v>
          </cell>
          <cell r="B1266" t="str">
            <v>13</v>
          </cell>
          <cell r="C1266" t="str">
            <v>01</v>
          </cell>
          <cell r="D1266" t="str">
            <v>05</v>
          </cell>
          <cell r="E1266" t="str">
            <v>LA ESPERANZA</v>
          </cell>
          <cell r="F1266">
            <v>156121</v>
          </cell>
        </row>
        <row r="1267">
          <cell r="A1267" t="str">
            <v>130106</v>
          </cell>
          <cell r="B1267" t="str">
            <v>13</v>
          </cell>
          <cell r="C1267" t="str">
            <v>01</v>
          </cell>
          <cell r="D1267" t="str">
            <v>06</v>
          </cell>
          <cell r="E1267" t="str">
            <v>LAREDO</v>
          </cell>
          <cell r="F1267">
            <v>33320</v>
          </cell>
        </row>
        <row r="1268">
          <cell r="A1268" t="str">
            <v>130107</v>
          </cell>
          <cell r="B1268" t="str">
            <v>13</v>
          </cell>
          <cell r="C1268" t="str">
            <v>01</v>
          </cell>
          <cell r="D1268" t="str">
            <v>07</v>
          </cell>
          <cell r="E1268" t="str">
            <v>MOCHE</v>
          </cell>
          <cell r="F1268">
            <v>30546</v>
          </cell>
        </row>
        <row r="1269">
          <cell r="A1269" t="str">
            <v>130108</v>
          </cell>
          <cell r="B1269" t="str">
            <v>13</v>
          </cell>
          <cell r="C1269" t="str">
            <v>01</v>
          </cell>
          <cell r="D1269" t="str">
            <v>08</v>
          </cell>
          <cell r="E1269" t="str">
            <v>POROTO</v>
          </cell>
          <cell r="F1269">
            <v>3684</v>
          </cell>
        </row>
        <row r="1270">
          <cell r="A1270" t="str">
            <v>130109</v>
          </cell>
          <cell r="B1270" t="str">
            <v>13</v>
          </cell>
          <cell r="C1270" t="str">
            <v>01</v>
          </cell>
          <cell r="D1270" t="str">
            <v>09</v>
          </cell>
          <cell r="E1270" t="str">
            <v>SALAVERRY</v>
          </cell>
          <cell r="F1270">
            <v>14294</v>
          </cell>
        </row>
        <row r="1271">
          <cell r="A1271" t="str">
            <v>130110</v>
          </cell>
          <cell r="B1271" t="str">
            <v>13</v>
          </cell>
          <cell r="C1271" t="str">
            <v>01</v>
          </cell>
          <cell r="D1271" t="str">
            <v>10</v>
          </cell>
          <cell r="E1271" t="str">
            <v>SIMBAL</v>
          </cell>
          <cell r="F1271">
            <v>4304</v>
          </cell>
        </row>
        <row r="1272">
          <cell r="A1272" t="str">
            <v>130111</v>
          </cell>
          <cell r="B1272" t="str">
            <v>13</v>
          </cell>
          <cell r="C1272" t="str">
            <v>01</v>
          </cell>
          <cell r="D1272" t="str">
            <v>11</v>
          </cell>
          <cell r="E1272" t="str">
            <v>VICTOR LARCO HERRERA</v>
          </cell>
          <cell r="F1272">
            <v>53444</v>
          </cell>
        </row>
        <row r="1273">
          <cell r="A1273" t="str">
            <v>130200</v>
          </cell>
          <cell r="B1273" t="str">
            <v>13</v>
          </cell>
          <cell r="C1273" t="str">
            <v>02</v>
          </cell>
          <cell r="D1273" t="str">
            <v>00</v>
          </cell>
          <cell r="E1273" t="str">
            <v>ASCOPE</v>
          </cell>
          <cell r="F1273">
            <v>119416</v>
          </cell>
        </row>
        <row r="1274">
          <cell r="A1274" t="str">
            <v>130201</v>
          </cell>
          <cell r="B1274" t="str">
            <v>13</v>
          </cell>
          <cell r="C1274" t="str">
            <v>02</v>
          </cell>
          <cell r="D1274" t="str">
            <v>01</v>
          </cell>
          <cell r="E1274" t="str">
            <v>ASCOPE</v>
          </cell>
          <cell r="F1274">
            <v>7374</v>
          </cell>
        </row>
        <row r="1275">
          <cell r="A1275" t="str">
            <v>130202</v>
          </cell>
          <cell r="B1275" t="str">
            <v>13</v>
          </cell>
          <cell r="C1275" t="str">
            <v>02</v>
          </cell>
          <cell r="D1275" t="str">
            <v>02</v>
          </cell>
          <cell r="E1275" t="str">
            <v>CHICAMA</v>
          </cell>
          <cell r="F1275">
            <v>16244</v>
          </cell>
        </row>
        <row r="1276">
          <cell r="A1276" t="str">
            <v>130203</v>
          </cell>
          <cell r="B1276" t="str">
            <v>13</v>
          </cell>
          <cell r="C1276" t="str">
            <v>02</v>
          </cell>
          <cell r="D1276" t="str">
            <v>03</v>
          </cell>
          <cell r="E1276" t="str">
            <v>CHOCOPE</v>
          </cell>
          <cell r="F1276">
            <v>9882</v>
          </cell>
        </row>
        <row r="1277">
          <cell r="A1277" t="str">
            <v>130204</v>
          </cell>
          <cell r="B1277" t="str">
            <v>13</v>
          </cell>
          <cell r="C1277" t="str">
            <v>02</v>
          </cell>
          <cell r="D1277" t="str">
            <v>04</v>
          </cell>
          <cell r="E1277" t="str">
            <v>MAGDALENA DE CAO</v>
          </cell>
          <cell r="F1277">
            <v>3272</v>
          </cell>
        </row>
        <row r="1278">
          <cell r="A1278" t="str">
            <v>130205</v>
          </cell>
          <cell r="B1278" t="str">
            <v>13</v>
          </cell>
          <cell r="C1278" t="str">
            <v>02</v>
          </cell>
          <cell r="D1278" t="str">
            <v>05</v>
          </cell>
          <cell r="E1278" t="str">
            <v>PAIJAN</v>
          </cell>
          <cell r="F1278">
            <v>22774</v>
          </cell>
        </row>
        <row r="1279">
          <cell r="A1279" t="str">
            <v>130206</v>
          </cell>
          <cell r="B1279" t="str">
            <v>13</v>
          </cell>
          <cell r="C1279" t="str">
            <v>02</v>
          </cell>
          <cell r="D1279" t="str">
            <v>06</v>
          </cell>
          <cell r="E1279" t="str">
            <v>RAZURI</v>
          </cell>
          <cell r="F1279">
            <v>7794</v>
          </cell>
        </row>
        <row r="1280">
          <cell r="A1280" t="str">
            <v>130207</v>
          </cell>
          <cell r="B1280" t="str">
            <v>13</v>
          </cell>
          <cell r="C1280" t="str">
            <v>02</v>
          </cell>
          <cell r="D1280" t="str">
            <v>07</v>
          </cell>
          <cell r="E1280" t="str">
            <v>SANTIAGO DE CAO</v>
          </cell>
          <cell r="F1280">
            <v>20347</v>
          </cell>
        </row>
        <row r="1281">
          <cell r="A1281" t="str">
            <v>130208</v>
          </cell>
          <cell r="B1281" t="str">
            <v>13</v>
          </cell>
          <cell r="C1281" t="str">
            <v>02</v>
          </cell>
          <cell r="D1281" t="str">
            <v>08</v>
          </cell>
          <cell r="E1281" t="str">
            <v>CASA GRANDE</v>
          </cell>
          <cell r="F1281">
            <v>31729</v>
          </cell>
        </row>
        <row r="1282">
          <cell r="A1282" t="str">
            <v>130300</v>
          </cell>
          <cell r="B1282" t="str">
            <v>13</v>
          </cell>
          <cell r="C1282" t="str">
            <v>03</v>
          </cell>
          <cell r="D1282" t="str">
            <v>00</v>
          </cell>
          <cell r="E1282" t="str">
            <v>BOLIVAR</v>
          </cell>
          <cell r="F1282">
            <v>17889</v>
          </cell>
        </row>
        <row r="1283">
          <cell r="A1283" t="str">
            <v>130301</v>
          </cell>
          <cell r="B1283" t="str">
            <v>13</v>
          </cell>
          <cell r="C1283" t="str">
            <v>03</v>
          </cell>
          <cell r="D1283" t="str">
            <v>01</v>
          </cell>
          <cell r="E1283" t="str">
            <v>BOLIVAR</v>
          </cell>
          <cell r="F1283">
            <v>5393</v>
          </cell>
        </row>
        <row r="1284">
          <cell r="A1284" t="str">
            <v>130302</v>
          </cell>
          <cell r="B1284" t="str">
            <v>13</v>
          </cell>
          <cell r="C1284" t="str">
            <v>03</v>
          </cell>
          <cell r="D1284" t="str">
            <v>02</v>
          </cell>
          <cell r="E1284" t="str">
            <v>BAMBAMARCA</v>
          </cell>
          <cell r="F1284">
            <v>3526</v>
          </cell>
        </row>
        <row r="1285">
          <cell r="A1285" t="str">
            <v>130303</v>
          </cell>
          <cell r="B1285" t="str">
            <v>13</v>
          </cell>
          <cell r="C1285" t="str">
            <v>03</v>
          </cell>
          <cell r="D1285" t="str">
            <v>03</v>
          </cell>
          <cell r="E1285" t="str">
            <v>CONDORMARCA</v>
          </cell>
          <cell r="F1285">
            <v>2067</v>
          </cell>
        </row>
        <row r="1286">
          <cell r="A1286" t="str">
            <v>130304</v>
          </cell>
          <cell r="B1286" t="str">
            <v>13</v>
          </cell>
          <cell r="C1286" t="str">
            <v>03</v>
          </cell>
          <cell r="D1286" t="str">
            <v>04</v>
          </cell>
          <cell r="E1286" t="str">
            <v>LONGOTEA</v>
          </cell>
          <cell r="F1286">
            <v>2688</v>
          </cell>
        </row>
        <row r="1287">
          <cell r="A1287" t="str">
            <v>130305</v>
          </cell>
          <cell r="B1287" t="str">
            <v>13</v>
          </cell>
          <cell r="C1287" t="str">
            <v>03</v>
          </cell>
          <cell r="D1287" t="str">
            <v>05</v>
          </cell>
          <cell r="E1287" t="str">
            <v>UCHUMARCA</v>
          </cell>
          <cell r="F1287">
            <v>3170</v>
          </cell>
        </row>
        <row r="1288">
          <cell r="A1288" t="str">
            <v>130306</v>
          </cell>
          <cell r="B1288" t="str">
            <v>13</v>
          </cell>
          <cell r="C1288" t="str">
            <v>03</v>
          </cell>
          <cell r="D1288" t="str">
            <v>06</v>
          </cell>
          <cell r="E1288" t="str">
            <v>UCUNCHA</v>
          </cell>
          <cell r="F1288">
            <v>1045</v>
          </cell>
        </row>
        <row r="1289">
          <cell r="A1289" t="str">
            <v>130400</v>
          </cell>
          <cell r="B1289" t="str">
            <v>13</v>
          </cell>
          <cell r="C1289" t="str">
            <v>04</v>
          </cell>
          <cell r="D1289" t="str">
            <v>00</v>
          </cell>
          <cell r="E1289" t="str">
            <v>CHEPEN</v>
          </cell>
          <cell r="F1289">
            <v>75150</v>
          </cell>
        </row>
        <row r="1290">
          <cell r="A1290" t="str">
            <v>130401</v>
          </cell>
          <cell r="B1290" t="str">
            <v>13</v>
          </cell>
          <cell r="C1290" t="str">
            <v>04</v>
          </cell>
          <cell r="D1290" t="str">
            <v>01</v>
          </cell>
          <cell r="E1290" t="str">
            <v>CHEPEN</v>
          </cell>
          <cell r="F1290">
            <v>45458</v>
          </cell>
        </row>
        <row r="1291">
          <cell r="A1291" t="str">
            <v>130402</v>
          </cell>
          <cell r="B1291" t="str">
            <v>13</v>
          </cell>
          <cell r="C1291" t="str">
            <v>04</v>
          </cell>
          <cell r="D1291" t="str">
            <v>02</v>
          </cell>
          <cell r="E1291" t="str">
            <v>PACANGA</v>
          </cell>
          <cell r="F1291">
            <v>17858</v>
          </cell>
        </row>
        <row r="1292">
          <cell r="A1292" t="str">
            <v>130403</v>
          </cell>
          <cell r="B1292" t="str">
            <v>13</v>
          </cell>
          <cell r="C1292" t="str">
            <v>04</v>
          </cell>
          <cell r="D1292" t="str">
            <v>03</v>
          </cell>
          <cell r="E1292" t="str">
            <v>PUEBLO NUEVO</v>
          </cell>
          <cell r="F1292">
            <v>11834</v>
          </cell>
        </row>
        <row r="1293">
          <cell r="A1293" t="str">
            <v>130500</v>
          </cell>
          <cell r="B1293" t="str">
            <v>13</v>
          </cell>
          <cell r="C1293" t="str">
            <v>05</v>
          </cell>
          <cell r="D1293" t="str">
            <v>00</v>
          </cell>
          <cell r="E1293" t="str">
            <v>JULCAN</v>
          </cell>
          <cell r="F1293">
            <v>35664</v>
          </cell>
        </row>
        <row r="1294">
          <cell r="A1294" t="str">
            <v>130501</v>
          </cell>
          <cell r="B1294" t="str">
            <v>13</v>
          </cell>
          <cell r="C1294" t="str">
            <v>05</v>
          </cell>
          <cell r="D1294" t="str">
            <v>01</v>
          </cell>
          <cell r="E1294" t="str">
            <v>JULCAN</v>
          </cell>
          <cell r="F1294">
            <v>15069</v>
          </cell>
        </row>
        <row r="1295">
          <cell r="A1295" t="str">
            <v>130502</v>
          </cell>
          <cell r="B1295" t="str">
            <v>13</v>
          </cell>
          <cell r="C1295" t="str">
            <v>05</v>
          </cell>
          <cell r="D1295" t="str">
            <v>02</v>
          </cell>
          <cell r="E1295" t="str">
            <v>CALAMARCA</v>
          </cell>
          <cell r="F1295">
            <v>6710</v>
          </cell>
        </row>
        <row r="1296">
          <cell r="A1296" t="str">
            <v>130503</v>
          </cell>
          <cell r="B1296" t="str">
            <v>13</v>
          </cell>
          <cell r="C1296" t="str">
            <v>05</v>
          </cell>
          <cell r="D1296" t="str">
            <v>03</v>
          </cell>
          <cell r="E1296" t="str">
            <v>CARABAMBA</v>
          </cell>
          <cell r="F1296">
            <v>7215</v>
          </cell>
        </row>
        <row r="1297">
          <cell r="A1297" t="str">
            <v>130504</v>
          </cell>
          <cell r="B1297" t="str">
            <v>13</v>
          </cell>
          <cell r="C1297" t="str">
            <v>05</v>
          </cell>
          <cell r="D1297" t="str">
            <v>04</v>
          </cell>
          <cell r="E1297" t="str">
            <v>HUASO</v>
          </cell>
          <cell r="F1297">
            <v>6670</v>
          </cell>
        </row>
        <row r="1298">
          <cell r="A1298" t="str">
            <v>130600</v>
          </cell>
          <cell r="B1298" t="str">
            <v>13</v>
          </cell>
          <cell r="C1298" t="str">
            <v>06</v>
          </cell>
          <cell r="D1298" t="str">
            <v>00</v>
          </cell>
          <cell r="E1298" t="str">
            <v>OTUZCO</v>
          </cell>
          <cell r="F1298">
            <v>91053</v>
          </cell>
        </row>
        <row r="1299">
          <cell r="A1299" t="str">
            <v>130601</v>
          </cell>
          <cell r="B1299" t="str">
            <v>13</v>
          </cell>
          <cell r="C1299" t="str">
            <v>06</v>
          </cell>
          <cell r="D1299" t="str">
            <v>01</v>
          </cell>
          <cell r="E1299" t="str">
            <v>OTUZCO</v>
          </cell>
          <cell r="F1299">
            <v>26016</v>
          </cell>
        </row>
        <row r="1300">
          <cell r="A1300" t="str">
            <v>130602</v>
          </cell>
          <cell r="B1300" t="str">
            <v>13</v>
          </cell>
          <cell r="C1300" t="str">
            <v>06</v>
          </cell>
          <cell r="D1300" t="str">
            <v>02</v>
          </cell>
          <cell r="E1300" t="str">
            <v>AGALLPAMPA</v>
          </cell>
          <cell r="F1300">
            <v>9743</v>
          </cell>
        </row>
        <row r="1301">
          <cell r="A1301" t="str">
            <v>130604</v>
          </cell>
          <cell r="B1301" t="str">
            <v>13</v>
          </cell>
          <cell r="C1301" t="str">
            <v>06</v>
          </cell>
          <cell r="D1301" t="str">
            <v>04</v>
          </cell>
          <cell r="E1301" t="str">
            <v>CHARAT</v>
          </cell>
          <cell r="F1301">
            <v>3205</v>
          </cell>
        </row>
        <row r="1302">
          <cell r="A1302" t="str">
            <v>130605</v>
          </cell>
          <cell r="B1302" t="str">
            <v>13</v>
          </cell>
          <cell r="C1302" t="str">
            <v>06</v>
          </cell>
          <cell r="D1302" t="str">
            <v>05</v>
          </cell>
          <cell r="E1302" t="str">
            <v>HUARANCHAL</v>
          </cell>
          <cell r="F1302">
            <v>5246</v>
          </cell>
        </row>
        <row r="1303">
          <cell r="A1303" t="str">
            <v>130606</v>
          </cell>
          <cell r="B1303" t="str">
            <v>13</v>
          </cell>
          <cell r="C1303" t="str">
            <v>06</v>
          </cell>
          <cell r="D1303" t="str">
            <v>06</v>
          </cell>
          <cell r="E1303" t="str">
            <v>LA CUESTA</v>
          </cell>
          <cell r="F1303">
            <v>731</v>
          </cell>
        </row>
        <row r="1304">
          <cell r="A1304" t="str">
            <v>130608</v>
          </cell>
          <cell r="B1304" t="str">
            <v>13</v>
          </cell>
          <cell r="C1304" t="str">
            <v>06</v>
          </cell>
          <cell r="D1304" t="str">
            <v>08</v>
          </cell>
          <cell r="E1304" t="str">
            <v>MACHE</v>
          </cell>
          <cell r="F1304">
            <v>3527</v>
          </cell>
        </row>
        <row r="1305">
          <cell r="A1305" t="str">
            <v>130610</v>
          </cell>
          <cell r="B1305" t="str">
            <v>13</v>
          </cell>
          <cell r="C1305" t="str">
            <v>06</v>
          </cell>
          <cell r="D1305" t="str">
            <v>10</v>
          </cell>
          <cell r="E1305" t="str">
            <v>PARANDAY</v>
          </cell>
          <cell r="F1305">
            <v>642</v>
          </cell>
        </row>
        <row r="1306">
          <cell r="A1306" t="str">
            <v>130611</v>
          </cell>
          <cell r="B1306" t="str">
            <v>13</v>
          </cell>
          <cell r="C1306" t="str">
            <v>06</v>
          </cell>
          <cell r="D1306" t="str">
            <v>11</v>
          </cell>
          <cell r="E1306" t="str">
            <v>SALPO</v>
          </cell>
          <cell r="F1306">
            <v>6746</v>
          </cell>
        </row>
        <row r="1307">
          <cell r="A1307" t="str">
            <v>130613</v>
          </cell>
          <cell r="B1307" t="str">
            <v>13</v>
          </cell>
          <cell r="C1307" t="str">
            <v>06</v>
          </cell>
          <cell r="D1307" t="str">
            <v>13</v>
          </cell>
          <cell r="E1307" t="str">
            <v>SINSICAP</v>
          </cell>
          <cell r="F1307">
            <v>8522</v>
          </cell>
        </row>
        <row r="1308">
          <cell r="A1308" t="str">
            <v>130614</v>
          </cell>
          <cell r="B1308" t="str">
            <v>13</v>
          </cell>
          <cell r="C1308" t="str">
            <v>06</v>
          </cell>
          <cell r="D1308" t="str">
            <v>14</v>
          </cell>
          <cell r="E1308" t="str">
            <v>USQUIL</v>
          </cell>
          <cell r="F1308">
            <v>26675</v>
          </cell>
        </row>
        <row r="1309">
          <cell r="A1309" t="str">
            <v>130700</v>
          </cell>
          <cell r="B1309" t="str">
            <v>13</v>
          </cell>
          <cell r="C1309" t="str">
            <v>07</v>
          </cell>
          <cell r="D1309" t="str">
            <v>00</v>
          </cell>
          <cell r="E1309" t="str">
            <v>PACASMAYO</v>
          </cell>
          <cell r="F1309">
            <v>97819</v>
          </cell>
        </row>
        <row r="1310">
          <cell r="A1310" t="str">
            <v>130701</v>
          </cell>
          <cell r="B1310" t="str">
            <v>13</v>
          </cell>
          <cell r="C1310" t="str">
            <v>07</v>
          </cell>
          <cell r="D1310" t="str">
            <v>01</v>
          </cell>
          <cell r="E1310" t="str">
            <v>SAN PEDRO DE LLOC</v>
          </cell>
          <cell r="F1310">
            <v>16794</v>
          </cell>
        </row>
        <row r="1311">
          <cell r="A1311" t="str">
            <v>130702</v>
          </cell>
          <cell r="B1311" t="str">
            <v>13</v>
          </cell>
          <cell r="C1311" t="str">
            <v>07</v>
          </cell>
          <cell r="D1311" t="str">
            <v>02</v>
          </cell>
          <cell r="E1311" t="str">
            <v>GUADALUPE</v>
          </cell>
          <cell r="F1311">
            <v>38811</v>
          </cell>
        </row>
        <row r="1312">
          <cell r="A1312" t="str">
            <v>130703</v>
          </cell>
          <cell r="B1312" t="str">
            <v>13</v>
          </cell>
          <cell r="C1312" t="str">
            <v>07</v>
          </cell>
          <cell r="D1312" t="str">
            <v>03</v>
          </cell>
          <cell r="E1312" t="str">
            <v>JEQUETEPEQUE</v>
          </cell>
          <cell r="F1312">
            <v>3458</v>
          </cell>
        </row>
        <row r="1313">
          <cell r="A1313" t="str">
            <v>130704</v>
          </cell>
          <cell r="B1313" t="str">
            <v>13</v>
          </cell>
          <cell r="C1313" t="str">
            <v>07</v>
          </cell>
          <cell r="D1313" t="str">
            <v>04</v>
          </cell>
          <cell r="E1313" t="str">
            <v>PACASMAYO</v>
          </cell>
          <cell r="F1313">
            <v>26845</v>
          </cell>
        </row>
        <row r="1314">
          <cell r="A1314" t="str">
            <v>130705</v>
          </cell>
          <cell r="B1314" t="str">
            <v>13</v>
          </cell>
          <cell r="C1314" t="str">
            <v>07</v>
          </cell>
          <cell r="D1314" t="str">
            <v>05</v>
          </cell>
          <cell r="E1314" t="str">
            <v>SAN JOSE</v>
          </cell>
          <cell r="F1314">
            <v>11911</v>
          </cell>
        </row>
        <row r="1315">
          <cell r="A1315" t="str">
            <v>130800</v>
          </cell>
          <cell r="B1315" t="str">
            <v>13</v>
          </cell>
          <cell r="C1315" t="str">
            <v>08</v>
          </cell>
          <cell r="D1315" t="str">
            <v>00</v>
          </cell>
          <cell r="E1315" t="str">
            <v>PATAZ</v>
          </cell>
          <cell r="F1315">
            <v>67903</v>
          </cell>
        </row>
        <row r="1316">
          <cell r="A1316" t="str">
            <v>130801</v>
          </cell>
          <cell r="B1316" t="str">
            <v>13</v>
          </cell>
          <cell r="C1316" t="str">
            <v>08</v>
          </cell>
          <cell r="D1316" t="str">
            <v>01</v>
          </cell>
          <cell r="E1316" t="str">
            <v>TAYABAMBA</v>
          </cell>
          <cell r="F1316">
            <v>12894</v>
          </cell>
        </row>
        <row r="1317">
          <cell r="A1317" t="str">
            <v>130802</v>
          </cell>
          <cell r="B1317" t="str">
            <v>13</v>
          </cell>
          <cell r="C1317" t="str">
            <v>08</v>
          </cell>
          <cell r="D1317" t="str">
            <v>02</v>
          </cell>
          <cell r="E1317" t="str">
            <v>BULDIBUYO</v>
          </cell>
          <cell r="F1317">
            <v>4181</v>
          </cell>
        </row>
        <row r="1318">
          <cell r="A1318" t="str">
            <v>130803</v>
          </cell>
          <cell r="B1318" t="str">
            <v>13</v>
          </cell>
          <cell r="C1318" t="str">
            <v>08</v>
          </cell>
          <cell r="D1318" t="str">
            <v>03</v>
          </cell>
          <cell r="E1318" t="str">
            <v>CHILLIA</v>
          </cell>
          <cell r="F1318">
            <v>10588</v>
          </cell>
        </row>
        <row r="1319">
          <cell r="A1319" t="str">
            <v>130804</v>
          </cell>
          <cell r="B1319" t="str">
            <v>13</v>
          </cell>
          <cell r="C1319" t="str">
            <v>08</v>
          </cell>
          <cell r="D1319" t="str">
            <v>04</v>
          </cell>
          <cell r="E1319" t="str">
            <v>HUANCASPATA</v>
          </cell>
          <cell r="F1319">
            <v>6677</v>
          </cell>
        </row>
        <row r="1320">
          <cell r="A1320" t="str">
            <v>130805</v>
          </cell>
          <cell r="B1320" t="str">
            <v>13</v>
          </cell>
          <cell r="C1320" t="str">
            <v>08</v>
          </cell>
          <cell r="D1320" t="str">
            <v>05</v>
          </cell>
          <cell r="E1320" t="str">
            <v>HUAYLILLAS</v>
          </cell>
          <cell r="F1320">
            <v>1363</v>
          </cell>
        </row>
        <row r="1321">
          <cell r="A1321" t="str">
            <v>130806</v>
          </cell>
          <cell r="B1321" t="str">
            <v>13</v>
          </cell>
          <cell r="C1321" t="str">
            <v>08</v>
          </cell>
          <cell r="D1321" t="str">
            <v>06</v>
          </cell>
          <cell r="E1321" t="str">
            <v>HUAYO</v>
          </cell>
          <cell r="F1321">
            <v>2972</v>
          </cell>
        </row>
        <row r="1322">
          <cell r="A1322" t="str">
            <v>130807</v>
          </cell>
          <cell r="B1322" t="str">
            <v>13</v>
          </cell>
          <cell r="C1322" t="str">
            <v>08</v>
          </cell>
          <cell r="D1322" t="str">
            <v>07</v>
          </cell>
          <cell r="E1322" t="str">
            <v>ONGON</v>
          </cell>
          <cell r="F1322">
            <v>1599</v>
          </cell>
        </row>
        <row r="1323">
          <cell r="A1323" t="str">
            <v>130808</v>
          </cell>
          <cell r="B1323" t="str">
            <v>13</v>
          </cell>
          <cell r="C1323" t="str">
            <v>08</v>
          </cell>
          <cell r="D1323" t="str">
            <v>08</v>
          </cell>
          <cell r="E1323" t="str">
            <v>PARCOY</v>
          </cell>
          <cell r="F1323">
            <v>12551</v>
          </cell>
        </row>
        <row r="1324">
          <cell r="A1324" t="str">
            <v>130809</v>
          </cell>
          <cell r="B1324" t="str">
            <v>13</v>
          </cell>
          <cell r="C1324" t="str">
            <v>08</v>
          </cell>
          <cell r="D1324" t="str">
            <v>09</v>
          </cell>
          <cell r="E1324" t="str">
            <v>PATAZ</v>
          </cell>
          <cell r="F1324">
            <v>4292</v>
          </cell>
        </row>
        <row r="1325">
          <cell r="A1325" t="str">
            <v>130810</v>
          </cell>
          <cell r="B1325" t="str">
            <v>13</v>
          </cell>
          <cell r="C1325" t="str">
            <v>08</v>
          </cell>
          <cell r="D1325" t="str">
            <v>10</v>
          </cell>
          <cell r="E1325" t="str">
            <v>PIAS</v>
          </cell>
          <cell r="F1325">
            <v>1713</v>
          </cell>
        </row>
        <row r="1326">
          <cell r="A1326" t="str">
            <v>130811</v>
          </cell>
          <cell r="B1326" t="str">
            <v>13</v>
          </cell>
          <cell r="C1326" t="str">
            <v>08</v>
          </cell>
          <cell r="D1326" t="str">
            <v>11</v>
          </cell>
          <cell r="E1326" t="str">
            <v>SANTIAGO DE CHALLAS</v>
          </cell>
          <cell r="F1326">
            <v>2910</v>
          </cell>
        </row>
        <row r="1327">
          <cell r="A1327" t="str">
            <v>130812</v>
          </cell>
          <cell r="B1327" t="str">
            <v>13</v>
          </cell>
          <cell r="C1327" t="str">
            <v>08</v>
          </cell>
          <cell r="D1327" t="str">
            <v>12</v>
          </cell>
          <cell r="E1327" t="str">
            <v>TAURIJA</v>
          </cell>
          <cell r="F1327">
            <v>3037</v>
          </cell>
        </row>
        <row r="1328">
          <cell r="A1328" t="str">
            <v>130813</v>
          </cell>
          <cell r="B1328" t="str">
            <v>13</v>
          </cell>
          <cell r="C1328" t="str">
            <v>08</v>
          </cell>
          <cell r="D1328" t="str">
            <v>13</v>
          </cell>
          <cell r="E1328" t="str">
            <v>URPAY</v>
          </cell>
          <cell r="F1328">
            <v>3126</v>
          </cell>
        </row>
        <row r="1329">
          <cell r="A1329" t="str">
            <v>130900</v>
          </cell>
          <cell r="B1329" t="str">
            <v>13</v>
          </cell>
          <cell r="C1329" t="str">
            <v>09</v>
          </cell>
          <cell r="D1329" t="str">
            <v>00</v>
          </cell>
          <cell r="E1329" t="str">
            <v>SANCHEZ CARRION</v>
          </cell>
          <cell r="F1329">
            <v>132558</v>
          </cell>
        </row>
        <row r="1330">
          <cell r="A1330" t="str">
            <v>130901</v>
          </cell>
          <cell r="B1330" t="str">
            <v>13</v>
          </cell>
          <cell r="C1330" t="str">
            <v>09</v>
          </cell>
          <cell r="D1330" t="str">
            <v>01</v>
          </cell>
          <cell r="E1330" t="str">
            <v>HUAMACHUCO</v>
          </cell>
          <cell r="F1330">
            <v>46763</v>
          </cell>
        </row>
        <row r="1331">
          <cell r="A1331" t="str">
            <v>130902</v>
          </cell>
          <cell r="B1331" t="str">
            <v>13</v>
          </cell>
          <cell r="C1331" t="str">
            <v>09</v>
          </cell>
          <cell r="D1331" t="str">
            <v>02</v>
          </cell>
          <cell r="E1331" t="str">
            <v>CHUGAY</v>
          </cell>
          <cell r="F1331">
            <v>19175</v>
          </cell>
        </row>
        <row r="1332">
          <cell r="A1332" t="str">
            <v>130903</v>
          </cell>
          <cell r="B1332" t="str">
            <v>13</v>
          </cell>
          <cell r="C1332" t="str">
            <v>09</v>
          </cell>
          <cell r="D1332" t="str">
            <v>03</v>
          </cell>
          <cell r="E1332" t="str">
            <v>COCHORCO</v>
          </cell>
          <cell r="F1332">
            <v>9403</v>
          </cell>
        </row>
        <row r="1333">
          <cell r="A1333" t="str">
            <v>130904</v>
          </cell>
          <cell r="B1333" t="str">
            <v>13</v>
          </cell>
          <cell r="C1333" t="str">
            <v>09</v>
          </cell>
          <cell r="D1333" t="str">
            <v>04</v>
          </cell>
          <cell r="E1333" t="str">
            <v>CURGOS</v>
          </cell>
          <cell r="F1333">
            <v>8276</v>
          </cell>
        </row>
        <row r="1334">
          <cell r="A1334" t="str">
            <v>130905</v>
          </cell>
          <cell r="B1334" t="str">
            <v>13</v>
          </cell>
          <cell r="C1334" t="str">
            <v>09</v>
          </cell>
          <cell r="D1334" t="str">
            <v>05</v>
          </cell>
          <cell r="E1334" t="str">
            <v>MARCABAL</v>
          </cell>
          <cell r="F1334">
            <v>12717</v>
          </cell>
        </row>
        <row r="1335">
          <cell r="A1335" t="str">
            <v>130906</v>
          </cell>
          <cell r="B1335" t="str">
            <v>13</v>
          </cell>
          <cell r="C1335" t="str">
            <v>09</v>
          </cell>
          <cell r="D1335" t="str">
            <v>06</v>
          </cell>
          <cell r="E1335" t="str">
            <v>SANAGORAN</v>
          </cell>
          <cell r="F1335">
            <v>13164</v>
          </cell>
        </row>
        <row r="1336">
          <cell r="A1336" t="str">
            <v>130907</v>
          </cell>
          <cell r="B1336" t="str">
            <v>13</v>
          </cell>
          <cell r="C1336" t="str">
            <v>09</v>
          </cell>
          <cell r="D1336" t="str">
            <v>07</v>
          </cell>
          <cell r="E1336" t="str">
            <v>SARIN</v>
          </cell>
          <cell r="F1336">
            <v>9325</v>
          </cell>
        </row>
        <row r="1337">
          <cell r="A1337" t="str">
            <v>130908</v>
          </cell>
          <cell r="B1337" t="str">
            <v>13</v>
          </cell>
          <cell r="C1337" t="str">
            <v>09</v>
          </cell>
          <cell r="D1337" t="str">
            <v>08</v>
          </cell>
          <cell r="E1337" t="str">
            <v>SARTIMBAMBA</v>
          </cell>
          <cell r="F1337">
            <v>13735</v>
          </cell>
        </row>
        <row r="1338">
          <cell r="A1338" t="str">
            <v>131000</v>
          </cell>
          <cell r="B1338" t="str">
            <v>13</v>
          </cell>
          <cell r="C1338" t="str">
            <v>10</v>
          </cell>
          <cell r="D1338" t="str">
            <v>00</v>
          </cell>
          <cell r="E1338" t="str">
            <v>SANTIAGO DE CHUCO</v>
          </cell>
          <cell r="F1338">
            <v>59008</v>
          </cell>
        </row>
        <row r="1339">
          <cell r="A1339" t="str">
            <v>131001</v>
          </cell>
          <cell r="B1339" t="str">
            <v>13</v>
          </cell>
          <cell r="C1339" t="str">
            <v>10</v>
          </cell>
          <cell r="D1339" t="str">
            <v>01</v>
          </cell>
          <cell r="E1339" t="str">
            <v>SANTIAGO DE CHUCO</v>
          </cell>
          <cell r="F1339">
            <v>21862</v>
          </cell>
        </row>
        <row r="1340">
          <cell r="A1340" t="str">
            <v>131002</v>
          </cell>
          <cell r="B1340" t="str">
            <v>13</v>
          </cell>
          <cell r="C1340" t="str">
            <v>10</v>
          </cell>
          <cell r="D1340" t="str">
            <v>02</v>
          </cell>
          <cell r="E1340" t="str">
            <v>ANGASMARCA</v>
          </cell>
          <cell r="F1340">
            <v>5235</v>
          </cell>
        </row>
        <row r="1341">
          <cell r="A1341" t="str">
            <v>131003</v>
          </cell>
          <cell r="B1341" t="str">
            <v>13</v>
          </cell>
          <cell r="C1341" t="str">
            <v>10</v>
          </cell>
          <cell r="D1341" t="str">
            <v>03</v>
          </cell>
          <cell r="E1341" t="str">
            <v>CACHICADAN</v>
          </cell>
          <cell r="F1341">
            <v>6624</v>
          </cell>
        </row>
        <row r="1342">
          <cell r="A1342" t="str">
            <v>131004</v>
          </cell>
          <cell r="B1342" t="str">
            <v>13</v>
          </cell>
          <cell r="C1342" t="str">
            <v>10</v>
          </cell>
          <cell r="D1342" t="str">
            <v>04</v>
          </cell>
          <cell r="E1342" t="str">
            <v>MOLLEBAMBA</v>
          </cell>
          <cell r="F1342">
            <v>2210</v>
          </cell>
        </row>
        <row r="1343">
          <cell r="A1343" t="str">
            <v>131005</v>
          </cell>
          <cell r="B1343" t="str">
            <v>13</v>
          </cell>
          <cell r="C1343" t="str">
            <v>10</v>
          </cell>
          <cell r="D1343" t="str">
            <v>05</v>
          </cell>
          <cell r="E1343" t="str">
            <v>MOLLEPATA</v>
          </cell>
          <cell r="F1343">
            <v>2881</v>
          </cell>
        </row>
        <row r="1344">
          <cell r="A1344" t="str">
            <v>131006</v>
          </cell>
          <cell r="B1344" t="str">
            <v>13</v>
          </cell>
          <cell r="C1344" t="str">
            <v>10</v>
          </cell>
          <cell r="D1344" t="str">
            <v>06</v>
          </cell>
          <cell r="E1344" t="str">
            <v>QUIRUVILCA</v>
          </cell>
          <cell r="F1344">
            <v>13106</v>
          </cell>
        </row>
        <row r="1345">
          <cell r="A1345" t="str">
            <v>131007</v>
          </cell>
          <cell r="B1345" t="str">
            <v>13</v>
          </cell>
          <cell r="C1345" t="str">
            <v>10</v>
          </cell>
          <cell r="D1345" t="str">
            <v>07</v>
          </cell>
          <cell r="E1345" t="str">
            <v>SANTA CRUZ DE CHUCA</v>
          </cell>
          <cell r="F1345">
            <v>3554</v>
          </cell>
        </row>
        <row r="1346">
          <cell r="A1346" t="str">
            <v>131008</v>
          </cell>
          <cell r="B1346" t="str">
            <v>13</v>
          </cell>
          <cell r="C1346" t="str">
            <v>10</v>
          </cell>
          <cell r="D1346" t="str">
            <v>08</v>
          </cell>
          <cell r="E1346" t="str">
            <v>SITABAMBA</v>
          </cell>
          <cell r="F1346">
            <v>3536</v>
          </cell>
        </row>
        <row r="1347">
          <cell r="A1347" t="str">
            <v>131100</v>
          </cell>
          <cell r="B1347" t="str">
            <v>13</v>
          </cell>
          <cell r="C1347" t="str">
            <v>11</v>
          </cell>
          <cell r="D1347" t="str">
            <v>00</v>
          </cell>
          <cell r="E1347" t="str">
            <v>GRAN CHIMU</v>
          </cell>
          <cell r="F1347">
            <v>31149</v>
          </cell>
        </row>
        <row r="1348">
          <cell r="A1348" t="str">
            <v>131101</v>
          </cell>
          <cell r="B1348" t="str">
            <v>13</v>
          </cell>
          <cell r="C1348" t="str">
            <v>11</v>
          </cell>
          <cell r="D1348" t="str">
            <v>01</v>
          </cell>
          <cell r="E1348" t="str">
            <v>CASCAS</v>
          </cell>
          <cell r="F1348">
            <v>15157</v>
          </cell>
        </row>
        <row r="1349">
          <cell r="A1349" t="str">
            <v>131102</v>
          </cell>
          <cell r="B1349" t="str">
            <v>13</v>
          </cell>
          <cell r="C1349" t="str">
            <v>11</v>
          </cell>
          <cell r="D1349" t="str">
            <v>02</v>
          </cell>
          <cell r="E1349" t="str">
            <v>LUCMA</v>
          </cell>
          <cell r="F1349">
            <v>5726</v>
          </cell>
        </row>
        <row r="1350">
          <cell r="A1350" t="str">
            <v>131103</v>
          </cell>
          <cell r="B1350" t="str">
            <v>13</v>
          </cell>
          <cell r="C1350" t="str">
            <v>11</v>
          </cell>
          <cell r="D1350" t="str">
            <v>03</v>
          </cell>
          <cell r="E1350" t="str">
            <v>COMPIN</v>
          </cell>
          <cell r="F1350">
            <v>2658</v>
          </cell>
        </row>
        <row r="1351">
          <cell r="A1351" t="str">
            <v>131104</v>
          </cell>
          <cell r="B1351" t="str">
            <v>13</v>
          </cell>
          <cell r="C1351" t="str">
            <v>11</v>
          </cell>
          <cell r="D1351" t="str">
            <v>04</v>
          </cell>
          <cell r="E1351" t="str">
            <v>SAYAPULLO</v>
          </cell>
          <cell r="F1351">
            <v>7608</v>
          </cell>
        </row>
        <row r="1352">
          <cell r="A1352" t="str">
            <v>131200</v>
          </cell>
          <cell r="B1352" t="str">
            <v>13</v>
          </cell>
          <cell r="C1352" t="str">
            <v>12</v>
          </cell>
          <cell r="D1352" t="str">
            <v>00</v>
          </cell>
          <cell r="E1352" t="str">
            <v>VIRU</v>
          </cell>
          <cell r="F1352">
            <v>76241</v>
          </cell>
        </row>
        <row r="1353">
          <cell r="A1353" t="str">
            <v>131201</v>
          </cell>
          <cell r="B1353" t="str">
            <v>13</v>
          </cell>
          <cell r="C1353" t="str">
            <v>12</v>
          </cell>
          <cell r="D1353" t="str">
            <v>01</v>
          </cell>
          <cell r="E1353" t="str">
            <v>VIRU</v>
          </cell>
          <cell r="F1353">
            <v>47046</v>
          </cell>
        </row>
        <row r="1354">
          <cell r="A1354" t="str">
            <v>131202</v>
          </cell>
          <cell r="B1354" t="str">
            <v>13</v>
          </cell>
          <cell r="C1354" t="str">
            <v>12</v>
          </cell>
          <cell r="D1354" t="str">
            <v>02</v>
          </cell>
          <cell r="E1354" t="str">
            <v>CHAO</v>
          </cell>
          <cell r="F1354">
            <v>22445</v>
          </cell>
        </row>
        <row r="1355">
          <cell r="A1355" t="str">
            <v>131203</v>
          </cell>
          <cell r="B1355" t="str">
            <v>13</v>
          </cell>
          <cell r="C1355" t="str">
            <v>12</v>
          </cell>
          <cell r="D1355" t="str">
            <v>03</v>
          </cell>
          <cell r="E1355" t="str">
            <v>GUADALUPITO</v>
          </cell>
          <cell r="F1355">
            <v>6750</v>
          </cell>
        </row>
        <row r="1356">
          <cell r="A1356" t="str">
            <v>140000</v>
          </cell>
          <cell r="B1356" t="str">
            <v>14</v>
          </cell>
          <cell r="C1356" t="str">
            <v>00</v>
          </cell>
          <cell r="D1356" t="str">
            <v>00</v>
          </cell>
          <cell r="E1356" t="str">
            <v>LAMBAYEQUE</v>
          </cell>
          <cell r="F1356">
            <v>1139537</v>
          </cell>
        </row>
        <row r="1357">
          <cell r="A1357" t="str">
            <v>140100</v>
          </cell>
          <cell r="B1357" t="str">
            <v>14</v>
          </cell>
          <cell r="C1357" t="str">
            <v>01</v>
          </cell>
          <cell r="D1357" t="str">
            <v>00</v>
          </cell>
          <cell r="E1357" t="str">
            <v>CHICLAYO</v>
          </cell>
          <cell r="F1357">
            <v>769547</v>
          </cell>
        </row>
        <row r="1358">
          <cell r="A1358" t="str">
            <v>140101</v>
          </cell>
          <cell r="B1358" t="str">
            <v>14</v>
          </cell>
          <cell r="C1358" t="str">
            <v>01</v>
          </cell>
          <cell r="D1358" t="str">
            <v>01</v>
          </cell>
          <cell r="E1358" t="str">
            <v>CHICLAYO</v>
          </cell>
          <cell r="F1358">
            <v>260983</v>
          </cell>
        </row>
        <row r="1359">
          <cell r="A1359" t="str">
            <v>140102</v>
          </cell>
          <cell r="B1359" t="str">
            <v>14</v>
          </cell>
          <cell r="C1359" t="str">
            <v>01</v>
          </cell>
          <cell r="D1359" t="str">
            <v>02</v>
          </cell>
          <cell r="E1359" t="str">
            <v>CHONGOYAPE</v>
          </cell>
          <cell r="F1359">
            <v>18098</v>
          </cell>
        </row>
        <row r="1360">
          <cell r="A1360" t="str">
            <v>140103</v>
          </cell>
          <cell r="B1360" t="str">
            <v>14</v>
          </cell>
          <cell r="C1360" t="str">
            <v>01</v>
          </cell>
          <cell r="D1360" t="str">
            <v>03</v>
          </cell>
          <cell r="E1360" t="str">
            <v>ETEN</v>
          </cell>
          <cell r="F1360">
            <v>11277</v>
          </cell>
        </row>
        <row r="1361">
          <cell r="A1361" t="str">
            <v>140104</v>
          </cell>
          <cell r="B1361" t="str">
            <v>14</v>
          </cell>
          <cell r="C1361" t="str">
            <v>01</v>
          </cell>
          <cell r="D1361" t="str">
            <v>04</v>
          </cell>
          <cell r="E1361" t="str">
            <v>ETEN PUERTO</v>
          </cell>
          <cell r="F1361">
            <v>2423</v>
          </cell>
        </row>
        <row r="1362">
          <cell r="A1362" t="str">
            <v>140105</v>
          </cell>
          <cell r="B1362" t="str">
            <v>14</v>
          </cell>
          <cell r="C1362" t="str">
            <v>01</v>
          </cell>
          <cell r="D1362" t="str">
            <v>05</v>
          </cell>
          <cell r="E1362" t="str">
            <v>JOSE LEONARDO ORTIZ</v>
          </cell>
          <cell r="F1362">
            <v>162107</v>
          </cell>
        </row>
        <row r="1363">
          <cell r="A1363" t="str">
            <v>140106</v>
          </cell>
          <cell r="B1363" t="str">
            <v>14</v>
          </cell>
          <cell r="C1363" t="str">
            <v>01</v>
          </cell>
          <cell r="D1363" t="str">
            <v>06</v>
          </cell>
          <cell r="E1363" t="str">
            <v>LA VICTORIA</v>
          </cell>
          <cell r="F1363">
            <v>79721</v>
          </cell>
        </row>
        <row r="1364">
          <cell r="A1364" t="str">
            <v>140107</v>
          </cell>
          <cell r="B1364" t="str">
            <v>14</v>
          </cell>
          <cell r="C1364" t="str">
            <v>01</v>
          </cell>
          <cell r="D1364" t="str">
            <v>07</v>
          </cell>
          <cell r="E1364" t="str">
            <v>LAGUNAS</v>
          </cell>
          <cell r="F1364">
            <v>9080</v>
          </cell>
        </row>
        <row r="1365">
          <cell r="A1365" t="str">
            <v>140108</v>
          </cell>
          <cell r="B1365" t="str">
            <v>14</v>
          </cell>
          <cell r="C1365" t="str">
            <v>01</v>
          </cell>
          <cell r="D1365" t="str">
            <v>08</v>
          </cell>
          <cell r="E1365" t="str">
            <v>MONSEFU</v>
          </cell>
          <cell r="F1365">
            <v>31500</v>
          </cell>
        </row>
        <row r="1366">
          <cell r="A1366" t="str">
            <v>140109</v>
          </cell>
          <cell r="B1366" t="str">
            <v>14</v>
          </cell>
          <cell r="C1366" t="str">
            <v>01</v>
          </cell>
          <cell r="D1366" t="str">
            <v>09</v>
          </cell>
          <cell r="E1366" t="str">
            <v>NUEVA ARICA</v>
          </cell>
          <cell r="F1366">
            <v>2659</v>
          </cell>
        </row>
        <row r="1367">
          <cell r="A1367" t="str">
            <v>140110</v>
          </cell>
          <cell r="B1367" t="str">
            <v>14</v>
          </cell>
          <cell r="C1367" t="str">
            <v>01</v>
          </cell>
          <cell r="D1367" t="str">
            <v>10</v>
          </cell>
          <cell r="E1367" t="str">
            <v>OYOTUN</v>
          </cell>
          <cell r="F1367">
            <v>10434</v>
          </cell>
        </row>
        <row r="1368">
          <cell r="A1368" t="str">
            <v>140111</v>
          </cell>
          <cell r="B1368" t="str">
            <v>14</v>
          </cell>
          <cell r="C1368" t="str">
            <v>01</v>
          </cell>
          <cell r="D1368" t="str">
            <v>11</v>
          </cell>
          <cell r="E1368" t="str">
            <v>PICSI</v>
          </cell>
          <cell r="F1368">
            <v>8555</v>
          </cell>
        </row>
        <row r="1369">
          <cell r="A1369" t="str">
            <v>140112</v>
          </cell>
          <cell r="B1369" t="str">
            <v>14</v>
          </cell>
          <cell r="C1369" t="str">
            <v>01</v>
          </cell>
          <cell r="D1369" t="str">
            <v>12</v>
          </cell>
          <cell r="E1369" t="str">
            <v>PIMENTEL</v>
          </cell>
          <cell r="F1369">
            <v>32386</v>
          </cell>
        </row>
        <row r="1370">
          <cell r="A1370" t="str">
            <v>140113</v>
          </cell>
          <cell r="B1370" t="str">
            <v>14</v>
          </cell>
          <cell r="C1370" t="str">
            <v>01</v>
          </cell>
          <cell r="D1370" t="str">
            <v>13</v>
          </cell>
          <cell r="E1370" t="str">
            <v>REQUE</v>
          </cell>
          <cell r="F1370">
            <v>13493</v>
          </cell>
        </row>
        <row r="1371">
          <cell r="A1371" t="str">
            <v>140114</v>
          </cell>
          <cell r="B1371" t="str">
            <v>14</v>
          </cell>
          <cell r="C1371" t="str">
            <v>01</v>
          </cell>
          <cell r="D1371" t="str">
            <v>14</v>
          </cell>
          <cell r="E1371" t="str">
            <v>SANTA ROSA</v>
          </cell>
          <cell r="F1371">
            <v>11524</v>
          </cell>
        </row>
        <row r="1372">
          <cell r="A1372" t="str">
            <v>140115</v>
          </cell>
          <cell r="B1372" t="str">
            <v>14</v>
          </cell>
          <cell r="C1372" t="str">
            <v>01</v>
          </cell>
          <cell r="D1372" t="str">
            <v>15</v>
          </cell>
          <cell r="E1372" t="str">
            <v>SAÑA</v>
          </cell>
          <cell r="F1372">
            <v>12171</v>
          </cell>
        </row>
        <row r="1373">
          <cell r="A1373" t="str">
            <v>140116</v>
          </cell>
          <cell r="B1373" t="str">
            <v>14</v>
          </cell>
          <cell r="C1373" t="str">
            <v>01</v>
          </cell>
          <cell r="D1373" t="str">
            <v>16</v>
          </cell>
          <cell r="E1373" t="str">
            <v>CAYALTI</v>
          </cell>
          <cell r="F1373">
            <v>17329</v>
          </cell>
        </row>
        <row r="1374">
          <cell r="A1374" t="str">
            <v>140117</v>
          </cell>
          <cell r="B1374" t="str">
            <v>14</v>
          </cell>
          <cell r="C1374" t="str">
            <v>01</v>
          </cell>
          <cell r="D1374" t="str">
            <v>17</v>
          </cell>
          <cell r="E1374" t="str">
            <v>PATAPO</v>
          </cell>
          <cell r="F1374">
            <v>21548</v>
          </cell>
        </row>
        <row r="1375">
          <cell r="A1375" t="str">
            <v>140118</v>
          </cell>
          <cell r="B1375" t="str">
            <v>14</v>
          </cell>
          <cell r="C1375" t="str">
            <v>01</v>
          </cell>
          <cell r="D1375" t="str">
            <v>18</v>
          </cell>
          <cell r="E1375" t="str">
            <v>POMALCA</v>
          </cell>
          <cell r="F1375">
            <v>24026</v>
          </cell>
        </row>
        <row r="1376">
          <cell r="A1376" t="str">
            <v>140119</v>
          </cell>
          <cell r="B1376" t="str">
            <v>14</v>
          </cell>
          <cell r="C1376" t="str">
            <v>01</v>
          </cell>
          <cell r="D1376" t="str">
            <v>19</v>
          </cell>
          <cell r="E1376" t="str">
            <v>PUCALA</v>
          </cell>
          <cell r="F1376">
            <v>10263</v>
          </cell>
        </row>
        <row r="1377">
          <cell r="A1377" t="str">
            <v>140120</v>
          </cell>
          <cell r="B1377" t="str">
            <v>14</v>
          </cell>
          <cell r="C1377" t="str">
            <v>01</v>
          </cell>
          <cell r="D1377" t="str">
            <v>20</v>
          </cell>
          <cell r="E1377" t="str">
            <v>TUMAN</v>
          </cell>
          <cell r="F1377">
            <v>29970</v>
          </cell>
        </row>
        <row r="1378">
          <cell r="A1378" t="str">
            <v>140200</v>
          </cell>
          <cell r="B1378" t="str">
            <v>14</v>
          </cell>
          <cell r="C1378" t="str">
            <v>02</v>
          </cell>
          <cell r="D1378" t="str">
            <v>00</v>
          </cell>
          <cell r="E1378" t="str">
            <v>FERREÑAFE</v>
          </cell>
          <cell r="F1378">
            <v>98345</v>
          </cell>
        </row>
        <row r="1379">
          <cell r="A1379" t="str">
            <v>140201</v>
          </cell>
          <cell r="B1379" t="str">
            <v>14</v>
          </cell>
          <cell r="C1379" t="str">
            <v>02</v>
          </cell>
          <cell r="D1379" t="str">
            <v>01</v>
          </cell>
          <cell r="E1379" t="str">
            <v>FERREÑAFE</v>
          </cell>
          <cell r="F1379">
            <v>33074</v>
          </cell>
        </row>
        <row r="1380">
          <cell r="A1380" t="str">
            <v>140202</v>
          </cell>
          <cell r="B1380" t="str">
            <v>14</v>
          </cell>
          <cell r="C1380" t="str">
            <v>02</v>
          </cell>
          <cell r="D1380" t="str">
            <v>02</v>
          </cell>
          <cell r="E1380" t="str">
            <v>CAÑARIS</v>
          </cell>
          <cell r="F1380">
            <v>13165</v>
          </cell>
        </row>
        <row r="1381">
          <cell r="A1381" t="str">
            <v>140203</v>
          </cell>
          <cell r="B1381" t="str">
            <v>14</v>
          </cell>
          <cell r="C1381" t="str">
            <v>02</v>
          </cell>
          <cell r="D1381" t="str">
            <v>03</v>
          </cell>
          <cell r="E1381" t="str">
            <v>INCAHUASI</v>
          </cell>
          <cell r="F1381">
            <v>15390</v>
          </cell>
        </row>
        <row r="1382">
          <cell r="A1382" t="str">
            <v>140204</v>
          </cell>
          <cell r="B1382" t="str">
            <v>14</v>
          </cell>
          <cell r="C1382" t="str">
            <v>02</v>
          </cell>
          <cell r="D1382" t="str">
            <v>04</v>
          </cell>
          <cell r="E1382" t="str">
            <v>MANUEL ANTONIO MESONES MURO</v>
          </cell>
          <cell r="F1382">
            <v>4276</v>
          </cell>
        </row>
        <row r="1383">
          <cell r="A1383" t="str">
            <v>140205</v>
          </cell>
          <cell r="B1383" t="str">
            <v>14</v>
          </cell>
          <cell r="C1383" t="str">
            <v>02</v>
          </cell>
          <cell r="D1383" t="str">
            <v>05</v>
          </cell>
          <cell r="E1383" t="str">
            <v>PITIPO</v>
          </cell>
          <cell r="F1383">
            <v>19543</v>
          </cell>
        </row>
        <row r="1384">
          <cell r="A1384" t="str">
            <v>140206</v>
          </cell>
          <cell r="B1384" t="str">
            <v>14</v>
          </cell>
          <cell r="C1384" t="str">
            <v>02</v>
          </cell>
          <cell r="D1384" t="str">
            <v>06</v>
          </cell>
          <cell r="E1384" t="str">
            <v>PUEBLO NUEVO</v>
          </cell>
          <cell r="F1384">
            <v>12897</v>
          </cell>
        </row>
        <row r="1385">
          <cell r="A1385" t="str">
            <v>140300</v>
          </cell>
          <cell r="B1385" t="str">
            <v>14</v>
          </cell>
          <cell r="C1385" t="str">
            <v>03</v>
          </cell>
          <cell r="D1385" t="str">
            <v>00</v>
          </cell>
          <cell r="E1385" t="str">
            <v>LAMBAYEQUE</v>
          </cell>
          <cell r="F1385">
            <v>271645</v>
          </cell>
        </row>
        <row r="1386">
          <cell r="A1386" t="str">
            <v>140301</v>
          </cell>
          <cell r="B1386" t="str">
            <v>14</v>
          </cell>
          <cell r="C1386" t="str">
            <v>03</v>
          </cell>
          <cell r="D1386" t="str">
            <v>01</v>
          </cell>
          <cell r="E1386" t="str">
            <v>LAMBAYEQUE</v>
          </cell>
          <cell r="F1386">
            <v>64977</v>
          </cell>
        </row>
        <row r="1387">
          <cell r="A1387" t="str">
            <v>140302</v>
          </cell>
          <cell r="B1387" t="str">
            <v>14</v>
          </cell>
          <cell r="C1387" t="str">
            <v>03</v>
          </cell>
          <cell r="D1387" t="str">
            <v>02</v>
          </cell>
          <cell r="E1387" t="str">
            <v>CHOCHOPE</v>
          </cell>
          <cell r="F1387">
            <v>1075</v>
          </cell>
        </row>
        <row r="1388">
          <cell r="A1388" t="str">
            <v>140303</v>
          </cell>
          <cell r="B1388" t="str">
            <v>14</v>
          </cell>
          <cell r="C1388" t="str">
            <v>03</v>
          </cell>
          <cell r="D1388" t="str">
            <v>03</v>
          </cell>
          <cell r="E1388" t="str">
            <v>ILLIMO</v>
          </cell>
          <cell r="F1388">
            <v>9824</v>
          </cell>
        </row>
        <row r="1389">
          <cell r="A1389" t="str">
            <v>140304</v>
          </cell>
          <cell r="B1389" t="str">
            <v>14</v>
          </cell>
          <cell r="C1389" t="str">
            <v>03</v>
          </cell>
          <cell r="D1389" t="str">
            <v>04</v>
          </cell>
          <cell r="E1389" t="str">
            <v>JAYANCA</v>
          </cell>
          <cell r="F1389">
            <v>14876</v>
          </cell>
        </row>
        <row r="1390">
          <cell r="A1390" t="str">
            <v>140305</v>
          </cell>
          <cell r="B1390" t="str">
            <v>14</v>
          </cell>
          <cell r="C1390" t="str">
            <v>03</v>
          </cell>
          <cell r="D1390" t="str">
            <v>05</v>
          </cell>
          <cell r="E1390" t="str">
            <v>MOCHUMI</v>
          </cell>
          <cell r="F1390">
            <v>19759</v>
          </cell>
        </row>
        <row r="1391">
          <cell r="A1391" t="str">
            <v>140306</v>
          </cell>
          <cell r="B1391" t="str">
            <v>14</v>
          </cell>
          <cell r="C1391" t="str">
            <v>03</v>
          </cell>
          <cell r="D1391" t="str">
            <v>06</v>
          </cell>
          <cell r="E1391" t="str">
            <v>MORROPE</v>
          </cell>
          <cell r="F1391">
            <v>40634</v>
          </cell>
        </row>
        <row r="1392">
          <cell r="A1392" t="str">
            <v>140307</v>
          </cell>
          <cell r="B1392" t="str">
            <v>14</v>
          </cell>
          <cell r="C1392" t="str">
            <v>03</v>
          </cell>
          <cell r="D1392" t="str">
            <v>07</v>
          </cell>
          <cell r="E1392" t="str">
            <v>MOTUPE</v>
          </cell>
          <cell r="F1392">
            <v>25575</v>
          </cell>
        </row>
        <row r="1393">
          <cell r="A1393" t="str">
            <v>140308</v>
          </cell>
          <cell r="B1393" t="str">
            <v>14</v>
          </cell>
          <cell r="C1393" t="str">
            <v>03</v>
          </cell>
          <cell r="D1393" t="str">
            <v>08</v>
          </cell>
          <cell r="E1393" t="str">
            <v>OLMOS</v>
          </cell>
          <cell r="F1393">
            <v>38071</v>
          </cell>
        </row>
        <row r="1394">
          <cell r="A1394" t="str">
            <v>140309</v>
          </cell>
          <cell r="B1394" t="str">
            <v>14</v>
          </cell>
          <cell r="C1394" t="str">
            <v>03</v>
          </cell>
          <cell r="D1394" t="str">
            <v>09</v>
          </cell>
          <cell r="E1394" t="str">
            <v>PACORA</v>
          </cell>
          <cell r="F1394">
            <v>7335</v>
          </cell>
        </row>
        <row r="1395">
          <cell r="A1395" t="str">
            <v>140310</v>
          </cell>
          <cell r="B1395" t="str">
            <v>14</v>
          </cell>
          <cell r="C1395" t="str">
            <v>03</v>
          </cell>
          <cell r="D1395" t="str">
            <v>10</v>
          </cell>
          <cell r="E1395" t="str">
            <v>SALAS</v>
          </cell>
          <cell r="F1395">
            <v>14356</v>
          </cell>
        </row>
        <row r="1396">
          <cell r="A1396" t="str">
            <v>140311</v>
          </cell>
          <cell r="B1396" t="str">
            <v>14</v>
          </cell>
          <cell r="C1396" t="str">
            <v>03</v>
          </cell>
          <cell r="D1396" t="str">
            <v>11</v>
          </cell>
          <cell r="E1396" t="str">
            <v>SAN JOSE</v>
          </cell>
          <cell r="F1396">
            <v>13397</v>
          </cell>
        </row>
        <row r="1397">
          <cell r="A1397" t="str">
            <v>140312</v>
          </cell>
          <cell r="B1397" t="str">
            <v>14</v>
          </cell>
          <cell r="C1397" t="str">
            <v>03</v>
          </cell>
          <cell r="D1397" t="str">
            <v>12</v>
          </cell>
          <cell r="E1397" t="str">
            <v>TUCUME</v>
          </cell>
          <cell r="F1397">
            <v>21766</v>
          </cell>
        </row>
        <row r="1398">
          <cell r="A1398" t="str">
            <v>150000</v>
          </cell>
          <cell r="B1398" t="str">
            <v>15</v>
          </cell>
          <cell r="C1398" t="str">
            <v>00</v>
          </cell>
          <cell r="D1398" t="str">
            <v>00</v>
          </cell>
          <cell r="E1398" t="str">
            <v>LIMA</v>
          </cell>
          <cell r="F1398">
            <v>8235054</v>
          </cell>
        </row>
        <row r="1399">
          <cell r="A1399" t="str">
            <v>150100</v>
          </cell>
          <cell r="B1399" t="str">
            <v>15</v>
          </cell>
          <cell r="C1399" t="str">
            <v>01</v>
          </cell>
          <cell r="D1399" t="str">
            <v>00</v>
          </cell>
          <cell r="E1399" t="str">
            <v>LIMA</v>
          </cell>
          <cell r="F1399">
            <v>7382844</v>
          </cell>
        </row>
        <row r="1400">
          <cell r="A1400" t="str">
            <v>150101</v>
          </cell>
          <cell r="B1400" t="str">
            <v>15</v>
          </cell>
          <cell r="C1400" t="str">
            <v>01</v>
          </cell>
          <cell r="D1400" t="str">
            <v>01</v>
          </cell>
          <cell r="E1400" t="str">
            <v>LIMA</v>
          </cell>
          <cell r="F1400">
            <v>286739</v>
          </cell>
        </row>
        <row r="1401">
          <cell r="A1401" t="str">
            <v>150102</v>
          </cell>
          <cell r="B1401" t="str">
            <v>15</v>
          </cell>
          <cell r="C1401" t="str">
            <v>01</v>
          </cell>
          <cell r="D1401" t="str">
            <v>02</v>
          </cell>
          <cell r="E1401" t="str">
            <v>ANCON</v>
          </cell>
          <cell r="F1401">
            <v>31862</v>
          </cell>
        </row>
        <row r="1402">
          <cell r="A1402" t="str">
            <v>150103</v>
          </cell>
          <cell r="B1402" t="str">
            <v>15</v>
          </cell>
          <cell r="C1402" t="str">
            <v>01</v>
          </cell>
          <cell r="D1402" t="str">
            <v>03</v>
          </cell>
          <cell r="E1402" t="str">
            <v>ATE</v>
          </cell>
          <cell r="F1402">
            <v>457758</v>
          </cell>
        </row>
        <row r="1403">
          <cell r="A1403" t="str">
            <v>150104</v>
          </cell>
          <cell r="B1403" t="str">
            <v>15</v>
          </cell>
          <cell r="C1403" t="str">
            <v>01</v>
          </cell>
          <cell r="D1403" t="str">
            <v>04</v>
          </cell>
          <cell r="E1403" t="str">
            <v>BARRANCO</v>
          </cell>
          <cell r="F1403">
            <v>35026</v>
          </cell>
        </row>
        <row r="1404">
          <cell r="A1404" t="str">
            <v>150105</v>
          </cell>
          <cell r="B1404" t="str">
            <v>15</v>
          </cell>
          <cell r="C1404" t="str">
            <v>01</v>
          </cell>
          <cell r="D1404" t="str">
            <v>05</v>
          </cell>
          <cell r="E1404" t="str">
            <v>BREÑA</v>
          </cell>
          <cell r="F1404">
            <v>78415</v>
          </cell>
        </row>
        <row r="1405">
          <cell r="A1405" t="str">
            <v>150106</v>
          </cell>
          <cell r="B1405" t="str">
            <v>15</v>
          </cell>
          <cell r="C1405" t="str">
            <v>01</v>
          </cell>
          <cell r="D1405" t="str">
            <v>06</v>
          </cell>
          <cell r="E1405" t="str">
            <v>CARABAYLLO</v>
          </cell>
          <cell r="F1405">
            <v>209775</v>
          </cell>
        </row>
        <row r="1406">
          <cell r="A1406" t="str">
            <v>150107</v>
          </cell>
          <cell r="B1406" t="str">
            <v>15</v>
          </cell>
          <cell r="C1406" t="str">
            <v>01</v>
          </cell>
          <cell r="D1406" t="str">
            <v>07</v>
          </cell>
          <cell r="E1406" t="str">
            <v>CHACLACAYO</v>
          </cell>
          <cell r="F1406">
            <v>40924</v>
          </cell>
        </row>
        <row r="1407">
          <cell r="A1407" t="str">
            <v>150108</v>
          </cell>
          <cell r="B1407" t="str">
            <v>15</v>
          </cell>
          <cell r="C1407" t="str">
            <v>01</v>
          </cell>
          <cell r="D1407" t="str">
            <v>08</v>
          </cell>
          <cell r="E1407" t="str">
            <v>CHORRILLOS</v>
          </cell>
          <cell r="F1407">
            <v>274827</v>
          </cell>
        </row>
        <row r="1408">
          <cell r="A1408" t="str">
            <v>150109</v>
          </cell>
          <cell r="B1408" t="str">
            <v>15</v>
          </cell>
          <cell r="C1408" t="str">
            <v>01</v>
          </cell>
          <cell r="D1408" t="str">
            <v>09</v>
          </cell>
          <cell r="E1408" t="str">
            <v>CIENEGUILLA</v>
          </cell>
          <cell r="F1408">
            <v>17520</v>
          </cell>
        </row>
        <row r="1409">
          <cell r="A1409" t="str">
            <v>150110</v>
          </cell>
          <cell r="B1409" t="str">
            <v>15</v>
          </cell>
          <cell r="C1409" t="str">
            <v>01</v>
          </cell>
          <cell r="D1409" t="str">
            <v>10</v>
          </cell>
          <cell r="E1409" t="str">
            <v>COMAS</v>
          </cell>
          <cell r="F1409">
            <v>482391</v>
          </cell>
        </row>
        <row r="1410">
          <cell r="A1410" t="str">
            <v>150111</v>
          </cell>
          <cell r="B1410" t="str">
            <v>15</v>
          </cell>
          <cell r="C1410" t="str">
            <v>01</v>
          </cell>
          <cell r="D1410" t="str">
            <v>11</v>
          </cell>
          <cell r="E1410" t="str">
            <v>EL AGUSTINO</v>
          </cell>
          <cell r="F1410">
            <v>169870</v>
          </cell>
        </row>
        <row r="1411">
          <cell r="A1411" t="str">
            <v>150112</v>
          </cell>
          <cell r="B1411" t="str">
            <v>15</v>
          </cell>
          <cell r="C1411" t="str">
            <v>01</v>
          </cell>
          <cell r="D1411" t="str">
            <v>12</v>
          </cell>
          <cell r="E1411" t="str">
            <v>INDEPENDENCIA</v>
          </cell>
          <cell r="F1411">
            <v>202570</v>
          </cell>
        </row>
        <row r="1412">
          <cell r="A1412" t="str">
            <v>150113</v>
          </cell>
          <cell r="B1412" t="str">
            <v>15</v>
          </cell>
          <cell r="C1412" t="str">
            <v>01</v>
          </cell>
          <cell r="D1412" t="str">
            <v>13</v>
          </cell>
          <cell r="E1412" t="str">
            <v>JESUS MARIA</v>
          </cell>
          <cell r="F1412">
            <v>58440</v>
          </cell>
        </row>
        <row r="1413">
          <cell r="A1413" t="str">
            <v>150114</v>
          </cell>
          <cell r="B1413" t="str">
            <v>15</v>
          </cell>
          <cell r="C1413" t="str">
            <v>01</v>
          </cell>
          <cell r="D1413" t="str">
            <v>14</v>
          </cell>
          <cell r="E1413" t="str">
            <v>LA MOLINA</v>
          </cell>
          <cell r="F1413">
            <v>136020</v>
          </cell>
        </row>
        <row r="1414">
          <cell r="A1414" t="str">
            <v>150115</v>
          </cell>
          <cell r="B1414" t="str">
            <v>15</v>
          </cell>
          <cell r="C1414" t="str">
            <v>01</v>
          </cell>
          <cell r="D1414" t="str">
            <v>15</v>
          </cell>
          <cell r="E1414" t="str">
            <v>LA VICTORIA</v>
          </cell>
          <cell r="F1414">
            <v>187750</v>
          </cell>
        </row>
        <row r="1415">
          <cell r="A1415" t="str">
            <v>150116</v>
          </cell>
          <cell r="B1415" t="str">
            <v>15</v>
          </cell>
          <cell r="C1415" t="str">
            <v>01</v>
          </cell>
          <cell r="D1415" t="str">
            <v>16</v>
          </cell>
          <cell r="E1415" t="str">
            <v>LINCE</v>
          </cell>
          <cell r="F1415">
            <v>51364</v>
          </cell>
        </row>
        <row r="1416">
          <cell r="A1416" t="str">
            <v>150117</v>
          </cell>
          <cell r="B1416" t="str">
            <v>15</v>
          </cell>
          <cell r="C1416" t="str">
            <v>01</v>
          </cell>
          <cell r="D1416" t="str">
            <v>17</v>
          </cell>
          <cell r="E1416" t="str">
            <v>LOS OLIVOS</v>
          </cell>
          <cell r="F1416">
            <v>301649</v>
          </cell>
        </row>
        <row r="1417">
          <cell r="A1417" t="str">
            <v>150118</v>
          </cell>
          <cell r="B1417" t="str">
            <v>15</v>
          </cell>
          <cell r="C1417" t="str">
            <v>01</v>
          </cell>
          <cell r="D1417" t="str">
            <v>18</v>
          </cell>
          <cell r="E1417" t="str">
            <v>LURIGANCHO</v>
          </cell>
          <cell r="F1417">
            <v>154172</v>
          </cell>
        </row>
        <row r="1418">
          <cell r="A1418" t="str">
            <v>150119</v>
          </cell>
          <cell r="B1418" t="str">
            <v>15</v>
          </cell>
          <cell r="C1418" t="str">
            <v>01</v>
          </cell>
          <cell r="D1418" t="str">
            <v>19</v>
          </cell>
          <cell r="E1418" t="str">
            <v>LURIN</v>
          </cell>
          <cell r="F1418">
            <v>61396</v>
          </cell>
        </row>
        <row r="1419">
          <cell r="A1419" t="str">
            <v>150120</v>
          </cell>
          <cell r="B1419" t="str">
            <v>15</v>
          </cell>
          <cell r="C1419" t="str">
            <v>01</v>
          </cell>
          <cell r="D1419" t="str">
            <v>20</v>
          </cell>
          <cell r="E1419" t="str">
            <v>MAGDALENA DEL MAR</v>
          </cell>
          <cell r="F1419">
            <v>49108</v>
          </cell>
        </row>
        <row r="1420">
          <cell r="A1420" t="str">
            <v>150121</v>
          </cell>
          <cell r="B1420" t="str">
            <v>15</v>
          </cell>
          <cell r="C1420" t="str">
            <v>01</v>
          </cell>
          <cell r="D1420" t="str">
            <v>21</v>
          </cell>
          <cell r="E1420" t="str">
            <v>MAGDALENA VIEJA</v>
          </cell>
          <cell r="F1420">
            <v>72656</v>
          </cell>
        </row>
        <row r="1421">
          <cell r="A1421" t="str">
            <v>150122</v>
          </cell>
          <cell r="B1421" t="str">
            <v>15</v>
          </cell>
          <cell r="C1421" t="str">
            <v>01</v>
          </cell>
          <cell r="D1421" t="str">
            <v>22</v>
          </cell>
          <cell r="E1421" t="str">
            <v>MIRAFLORES</v>
          </cell>
          <cell r="F1421">
            <v>77296</v>
          </cell>
        </row>
        <row r="1422">
          <cell r="A1422" t="str">
            <v>150123</v>
          </cell>
          <cell r="B1422" t="str">
            <v>15</v>
          </cell>
          <cell r="C1422" t="str">
            <v>01</v>
          </cell>
          <cell r="D1422" t="str">
            <v>23</v>
          </cell>
          <cell r="E1422" t="str">
            <v>PACHACAMAC</v>
          </cell>
          <cell r="F1422">
            <v>65276</v>
          </cell>
        </row>
        <row r="1423">
          <cell r="A1423" t="str">
            <v>150124</v>
          </cell>
          <cell r="B1423" t="str">
            <v>15</v>
          </cell>
          <cell r="C1423" t="str">
            <v>01</v>
          </cell>
          <cell r="D1423" t="str">
            <v>24</v>
          </cell>
          <cell r="E1423" t="str">
            <v>PUCUSANA</v>
          </cell>
          <cell r="F1423">
            <v>10608</v>
          </cell>
        </row>
        <row r="1424">
          <cell r="A1424" t="str">
            <v>150125</v>
          </cell>
          <cell r="B1424" t="str">
            <v>15</v>
          </cell>
          <cell r="C1424" t="str">
            <v>01</v>
          </cell>
          <cell r="D1424" t="str">
            <v>25</v>
          </cell>
          <cell r="E1424" t="str">
            <v>PUENTE PIEDRA</v>
          </cell>
          <cell r="F1424">
            <v>230067</v>
          </cell>
        </row>
        <row r="1425">
          <cell r="A1425" t="str">
            <v>150126</v>
          </cell>
          <cell r="B1425" t="str">
            <v>15</v>
          </cell>
          <cell r="C1425" t="str">
            <v>01</v>
          </cell>
          <cell r="D1425" t="str">
            <v>26</v>
          </cell>
          <cell r="E1425" t="str">
            <v>PUNTA HERMOSA</v>
          </cell>
          <cell r="F1425">
            <v>5022</v>
          </cell>
        </row>
        <row r="1426">
          <cell r="A1426" t="str">
            <v>150127</v>
          </cell>
          <cell r="B1426" t="str">
            <v>15</v>
          </cell>
          <cell r="C1426" t="str">
            <v>01</v>
          </cell>
          <cell r="D1426" t="str">
            <v>27</v>
          </cell>
          <cell r="E1426" t="str">
            <v>PUNTA NEGRA</v>
          </cell>
          <cell r="F1426">
            <v>5021</v>
          </cell>
        </row>
        <row r="1427">
          <cell r="A1427" t="str">
            <v>150128</v>
          </cell>
          <cell r="B1427" t="str">
            <v>15</v>
          </cell>
          <cell r="C1427" t="str">
            <v>01</v>
          </cell>
          <cell r="D1427" t="str">
            <v>28</v>
          </cell>
          <cell r="E1427" t="str">
            <v>RIMAC</v>
          </cell>
          <cell r="F1427">
            <v>176313</v>
          </cell>
        </row>
        <row r="1428">
          <cell r="A1428" t="str">
            <v>150129</v>
          </cell>
          <cell r="B1428" t="str">
            <v>15</v>
          </cell>
          <cell r="C1428" t="str">
            <v>01</v>
          </cell>
          <cell r="D1428" t="str">
            <v>29</v>
          </cell>
          <cell r="E1428" t="str">
            <v>SAN BARTOLO</v>
          </cell>
          <cell r="F1428">
            <v>6355</v>
          </cell>
        </row>
        <row r="1429">
          <cell r="A1429" t="str">
            <v>150130</v>
          </cell>
          <cell r="B1429" t="str">
            <v>15</v>
          </cell>
          <cell r="C1429" t="str">
            <v>01</v>
          </cell>
          <cell r="D1429" t="str">
            <v>30</v>
          </cell>
          <cell r="E1429" t="str">
            <v>SAN BORJA</v>
          </cell>
          <cell r="F1429">
            <v>104819</v>
          </cell>
        </row>
        <row r="1430">
          <cell r="A1430" t="str">
            <v>150131</v>
          </cell>
          <cell r="B1430" t="str">
            <v>15</v>
          </cell>
          <cell r="C1430" t="str">
            <v>01</v>
          </cell>
          <cell r="D1430" t="str">
            <v>31</v>
          </cell>
          <cell r="E1430" t="str">
            <v>SAN ISIDRO</v>
          </cell>
          <cell r="F1430">
            <v>55012</v>
          </cell>
        </row>
        <row r="1431">
          <cell r="A1431" t="str">
            <v>150132</v>
          </cell>
          <cell r="B1431" t="str">
            <v>15</v>
          </cell>
          <cell r="C1431" t="str">
            <v>01</v>
          </cell>
          <cell r="D1431" t="str">
            <v>32</v>
          </cell>
          <cell r="E1431" t="str">
            <v>SAN JUAN DE LURIGANCHO</v>
          </cell>
          <cell r="F1431">
            <v>869545</v>
          </cell>
        </row>
        <row r="1432">
          <cell r="A1432" t="str">
            <v>150133</v>
          </cell>
          <cell r="B1432" t="str">
            <v>15</v>
          </cell>
          <cell r="C1432" t="str">
            <v>01</v>
          </cell>
          <cell r="D1432" t="str">
            <v>33</v>
          </cell>
          <cell r="E1432" t="str">
            <v>SAN JUAN DE MIRAFLORES</v>
          </cell>
          <cell r="F1432">
            <v>349573</v>
          </cell>
        </row>
        <row r="1433">
          <cell r="A1433" t="str">
            <v>150134</v>
          </cell>
          <cell r="B1433" t="str">
            <v>15</v>
          </cell>
          <cell r="C1433" t="str">
            <v>01</v>
          </cell>
          <cell r="D1433" t="str">
            <v>34</v>
          </cell>
          <cell r="E1433" t="str">
            <v>SAN LUIS</v>
          </cell>
          <cell r="F1433">
            <v>46556</v>
          </cell>
        </row>
        <row r="1434">
          <cell r="A1434" t="str">
            <v>150135</v>
          </cell>
          <cell r="B1434" t="str">
            <v>15</v>
          </cell>
          <cell r="C1434" t="str">
            <v>01</v>
          </cell>
          <cell r="D1434" t="str">
            <v>35</v>
          </cell>
          <cell r="E1434" t="str">
            <v>SAN MARTIN DE PORRES</v>
          </cell>
          <cell r="F1434">
            <v>561120</v>
          </cell>
        </row>
        <row r="1435">
          <cell r="A1435" t="str">
            <v>150136</v>
          </cell>
          <cell r="B1435" t="str">
            <v>15</v>
          </cell>
          <cell r="C1435" t="str">
            <v>01</v>
          </cell>
          <cell r="D1435" t="str">
            <v>36</v>
          </cell>
          <cell r="E1435" t="str">
            <v>SAN MIGUEL</v>
          </cell>
          <cell r="F1435">
            <v>128060</v>
          </cell>
        </row>
        <row r="1436">
          <cell r="A1436" t="str">
            <v>150137</v>
          </cell>
          <cell r="B1436" t="str">
            <v>15</v>
          </cell>
          <cell r="C1436" t="str">
            <v>01</v>
          </cell>
          <cell r="D1436" t="str">
            <v>37</v>
          </cell>
          <cell r="E1436" t="str">
            <v>SANTA ANITA</v>
          </cell>
          <cell r="F1436">
            <v>171289</v>
          </cell>
        </row>
        <row r="1437">
          <cell r="A1437" t="str">
            <v>150138</v>
          </cell>
          <cell r="B1437" t="str">
            <v>15</v>
          </cell>
          <cell r="C1437" t="str">
            <v>01</v>
          </cell>
          <cell r="D1437" t="str">
            <v>38</v>
          </cell>
          <cell r="E1437" t="str">
            <v>SANTA MARIA DEL MAR</v>
          </cell>
          <cell r="F1437">
            <v>80</v>
          </cell>
        </row>
        <row r="1438">
          <cell r="A1438" t="str">
            <v>150139</v>
          </cell>
          <cell r="B1438" t="str">
            <v>15</v>
          </cell>
          <cell r="C1438" t="str">
            <v>01</v>
          </cell>
          <cell r="D1438" t="str">
            <v>39</v>
          </cell>
          <cell r="E1438" t="str">
            <v>SANTA ROSA</v>
          </cell>
          <cell r="F1438">
            <v>10974</v>
          </cell>
        </row>
        <row r="1439">
          <cell r="A1439" t="str">
            <v>150140</v>
          </cell>
          <cell r="B1439" t="str">
            <v>15</v>
          </cell>
          <cell r="C1439" t="str">
            <v>01</v>
          </cell>
          <cell r="D1439" t="str">
            <v>40</v>
          </cell>
          <cell r="E1439" t="str">
            <v>SANTIAGO DE SURCO</v>
          </cell>
          <cell r="F1439">
            <v>290671</v>
          </cell>
        </row>
        <row r="1440">
          <cell r="A1440" t="str">
            <v>150141</v>
          </cell>
          <cell r="B1440" t="str">
            <v>15</v>
          </cell>
          <cell r="C1440" t="str">
            <v>01</v>
          </cell>
          <cell r="D1440" t="str">
            <v>41</v>
          </cell>
          <cell r="E1440" t="str">
            <v>SURQUILLO</v>
          </cell>
          <cell r="F1440">
            <v>84827</v>
          </cell>
        </row>
        <row r="1441">
          <cell r="A1441" t="str">
            <v>150142</v>
          </cell>
          <cell r="B1441" t="str">
            <v>15</v>
          </cell>
          <cell r="C1441" t="str">
            <v>01</v>
          </cell>
          <cell r="D1441" t="str">
            <v>42</v>
          </cell>
          <cell r="E1441" t="str">
            <v>VILLA EL SALVADOR</v>
          </cell>
          <cell r="F1441">
            <v>395340</v>
          </cell>
        </row>
        <row r="1442">
          <cell r="A1442" t="str">
            <v>150143</v>
          </cell>
          <cell r="B1442" t="str">
            <v>15</v>
          </cell>
          <cell r="C1442" t="str">
            <v>01</v>
          </cell>
          <cell r="D1442" t="str">
            <v>43</v>
          </cell>
          <cell r="E1442" t="str">
            <v>VILLA MARIA DEL TRIUNFO</v>
          </cell>
          <cell r="F1442">
            <v>378788</v>
          </cell>
        </row>
        <row r="1443">
          <cell r="A1443" t="str">
            <v>150200</v>
          </cell>
          <cell r="B1443" t="str">
            <v>15</v>
          </cell>
          <cell r="C1443" t="str">
            <v>02</v>
          </cell>
          <cell r="D1443" t="str">
            <v>00</v>
          </cell>
          <cell r="E1443" t="str">
            <v>BARRANCA</v>
          </cell>
          <cell r="F1443">
            <v>144675</v>
          </cell>
        </row>
        <row r="1444">
          <cell r="A1444" t="str">
            <v>150201</v>
          </cell>
          <cell r="B1444" t="str">
            <v>15</v>
          </cell>
          <cell r="C1444" t="str">
            <v>02</v>
          </cell>
          <cell r="D1444" t="str">
            <v>01</v>
          </cell>
          <cell r="E1444" t="str">
            <v>BARRANCA</v>
          </cell>
          <cell r="F1444">
            <v>65496</v>
          </cell>
        </row>
        <row r="1445">
          <cell r="A1445" t="str">
            <v>150202</v>
          </cell>
          <cell r="B1445" t="str">
            <v>15</v>
          </cell>
          <cell r="C1445" t="str">
            <v>02</v>
          </cell>
          <cell r="D1445" t="str">
            <v>02</v>
          </cell>
          <cell r="E1445" t="str">
            <v>PARAMONGA</v>
          </cell>
          <cell r="F1445">
            <v>25372</v>
          </cell>
        </row>
        <row r="1446">
          <cell r="A1446" t="str">
            <v>150203</v>
          </cell>
          <cell r="B1446" t="str">
            <v>15</v>
          </cell>
          <cell r="C1446" t="str">
            <v>02</v>
          </cell>
          <cell r="D1446" t="str">
            <v>03</v>
          </cell>
          <cell r="E1446" t="str">
            <v>PATIVILCA</v>
          </cell>
          <cell r="F1446">
            <v>20085</v>
          </cell>
        </row>
        <row r="1447">
          <cell r="A1447" t="str">
            <v>150204</v>
          </cell>
          <cell r="B1447" t="str">
            <v>15</v>
          </cell>
          <cell r="C1447" t="str">
            <v>02</v>
          </cell>
          <cell r="D1447" t="str">
            <v>04</v>
          </cell>
          <cell r="E1447" t="str">
            <v>SUPE</v>
          </cell>
          <cell r="F1447">
            <v>22943</v>
          </cell>
        </row>
        <row r="1448">
          <cell r="A1448" t="str">
            <v>150205</v>
          </cell>
          <cell r="B1448" t="str">
            <v>15</v>
          </cell>
          <cell r="C1448" t="str">
            <v>02</v>
          </cell>
          <cell r="D1448" t="str">
            <v>05</v>
          </cell>
          <cell r="E1448" t="str">
            <v>SUPE PUERTO</v>
          </cell>
          <cell r="F1448">
            <v>10779</v>
          </cell>
        </row>
        <row r="1449">
          <cell r="A1449" t="str">
            <v>150300</v>
          </cell>
          <cell r="B1449" t="str">
            <v>15</v>
          </cell>
          <cell r="C1449" t="str">
            <v>03</v>
          </cell>
          <cell r="D1449" t="str">
            <v>00</v>
          </cell>
          <cell r="E1449" t="str">
            <v>CAJATAMBO</v>
          </cell>
          <cell r="F1449">
            <v>9834</v>
          </cell>
        </row>
        <row r="1450">
          <cell r="A1450" t="str">
            <v>150301</v>
          </cell>
          <cell r="B1450" t="str">
            <v>15</v>
          </cell>
          <cell r="C1450" t="str">
            <v>03</v>
          </cell>
          <cell r="D1450" t="str">
            <v>01</v>
          </cell>
          <cell r="E1450" t="str">
            <v>CAJATAMBO</v>
          </cell>
          <cell r="F1450">
            <v>2881</v>
          </cell>
        </row>
        <row r="1451">
          <cell r="A1451" t="str">
            <v>150302</v>
          </cell>
          <cell r="B1451" t="str">
            <v>15</v>
          </cell>
          <cell r="C1451" t="str">
            <v>03</v>
          </cell>
          <cell r="D1451" t="str">
            <v>02</v>
          </cell>
          <cell r="E1451" t="str">
            <v>COPA</v>
          </cell>
          <cell r="F1451">
            <v>1033</v>
          </cell>
        </row>
        <row r="1452">
          <cell r="A1452" t="str">
            <v>150303</v>
          </cell>
          <cell r="B1452" t="str">
            <v>15</v>
          </cell>
          <cell r="C1452" t="str">
            <v>03</v>
          </cell>
          <cell r="D1452" t="str">
            <v>03</v>
          </cell>
          <cell r="E1452" t="str">
            <v>GORGOR</v>
          </cell>
          <cell r="F1452">
            <v>2537</v>
          </cell>
        </row>
        <row r="1453">
          <cell r="A1453" t="str">
            <v>150304</v>
          </cell>
          <cell r="B1453" t="str">
            <v>15</v>
          </cell>
          <cell r="C1453" t="str">
            <v>03</v>
          </cell>
          <cell r="D1453" t="str">
            <v>04</v>
          </cell>
          <cell r="E1453" t="str">
            <v>HUANCAPON</v>
          </cell>
          <cell r="F1453">
            <v>1697</v>
          </cell>
        </row>
        <row r="1454">
          <cell r="A1454" t="str">
            <v>150305</v>
          </cell>
          <cell r="B1454" t="str">
            <v>15</v>
          </cell>
          <cell r="C1454" t="str">
            <v>03</v>
          </cell>
          <cell r="D1454" t="str">
            <v>05</v>
          </cell>
          <cell r="E1454" t="str">
            <v>MANAS</v>
          </cell>
          <cell r="F1454">
            <v>1686</v>
          </cell>
        </row>
        <row r="1455">
          <cell r="A1455" t="str">
            <v>150400</v>
          </cell>
          <cell r="B1455" t="str">
            <v>15</v>
          </cell>
          <cell r="C1455" t="str">
            <v>04</v>
          </cell>
          <cell r="D1455" t="str">
            <v>00</v>
          </cell>
          <cell r="E1455" t="str">
            <v>CANTA</v>
          </cell>
          <cell r="F1455">
            <v>14063</v>
          </cell>
        </row>
        <row r="1456">
          <cell r="A1456" t="str">
            <v>150401</v>
          </cell>
          <cell r="B1456" t="str">
            <v>15</v>
          </cell>
          <cell r="C1456" t="str">
            <v>04</v>
          </cell>
          <cell r="D1456" t="str">
            <v>01</v>
          </cell>
          <cell r="E1456" t="str">
            <v>CANTA</v>
          </cell>
          <cell r="F1456">
            <v>3243</v>
          </cell>
        </row>
        <row r="1457">
          <cell r="A1457" t="str">
            <v>150402</v>
          </cell>
          <cell r="B1457" t="str">
            <v>15</v>
          </cell>
          <cell r="C1457" t="str">
            <v>04</v>
          </cell>
          <cell r="D1457" t="str">
            <v>02</v>
          </cell>
          <cell r="E1457" t="str">
            <v>ARAHUAY</v>
          </cell>
          <cell r="F1457">
            <v>762</v>
          </cell>
        </row>
        <row r="1458">
          <cell r="A1458" t="str">
            <v>150403</v>
          </cell>
          <cell r="B1458" t="str">
            <v>15</v>
          </cell>
          <cell r="C1458" t="str">
            <v>04</v>
          </cell>
          <cell r="D1458" t="str">
            <v>03</v>
          </cell>
          <cell r="E1458" t="str">
            <v>HUAMANTANGA</v>
          </cell>
          <cell r="F1458">
            <v>1057</v>
          </cell>
        </row>
        <row r="1459">
          <cell r="A1459" t="str">
            <v>150404</v>
          </cell>
          <cell r="B1459" t="str">
            <v>15</v>
          </cell>
          <cell r="C1459" t="str">
            <v>04</v>
          </cell>
          <cell r="D1459" t="str">
            <v>04</v>
          </cell>
          <cell r="E1459" t="str">
            <v>HUAROS</v>
          </cell>
          <cell r="F1459">
            <v>856</v>
          </cell>
        </row>
        <row r="1460">
          <cell r="A1460" t="str">
            <v>150405</v>
          </cell>
          <cell r="B1460" t="str">
            <v>15</v>
          </cell>
          <cell r="C1460" t="str">
            <v>04</v>
          </cell>
          <cell r="D1460" t="str">
            <v>05</v>
          </cell>
          <cell r="E1460" t="str">
            <v>LACHAQUI</v>
          </cell>
          <cell r="F1460">
            <v>1071</v>
          </cell>
        </row>
        <row r="1461">
          <cell r="A1461" t="str">
            <v>150406</v>
          </cell>
          <cell r="B1461" t="str">
            <v>15</v>
          </cell>
          <cell r="C1461" t="str">
            <v>04</v>
          </cell>
          <cell r="D1461" t="str">
            <v>06</v>
          </cell>
          <cell r="E1461" t="str">
            <v>SAN BUENAVENTURA</v>
          </cell>
          <cell r="F1461">
            <v>555</v>
          </cell>
        </row>
        <row r="1462">
          <cell r="A1462" t="str">
            <v>150407</v>
          </cell>
          <cell r="B1462" t="str">
            <v>15</v>
          </cell>
          <cell r="C1462" t="str">
            <v>04</v>
          </cell>
          <cell r="D1462" t="str">
            <v>07</v>
          </cell>
          <cell r="E1462" t="str">
            <v>SANTA ROSA DE QUIVES</v>
          </cell>
          <cell r="F1462">
            <v>6519</v>
          </cell>
        </row>
        <row r="1463">
          <cell r="A1463" t="str">
            <v>150500</v>
          </cell>
          <cell r="B1463" t="str">
            <v>15</v>
          </cell>
          <cell r="C1463" t="str">
            <v>05</v>
          </cell>
          <cell r="D1463" t="str">
            <v>00</v>
          </cell>
          <cell r="E1463" t="str">
            <v>CAÑETE</v>
          </cell>
          <cell r="F1463">
            <v>202385</v>
          </cell>
        </row>
        <row r="1464">
          <cell r="A1464" t="str">
            <v>150501</v>
          </cell>
          <cell r="B1464" t="str">
            <v>15</v>
          </cell>
          <cell r="C1464" t="str">
            <v>05</v>
          </cell>
          <cell r="D1464" t="str">
            <v>01</v>
          </cell>
          <cell r="E1464" t="str">
            <v>SAN VICENTE DE CAÑETE</v>
          </cell>
          <cell r="F1464">
            <v>46938</v>
          </cell>
        </row>
        <row r="1465">
          <cell r="A1465" t="str">
            <v>150502</v>
          </cell>
          <cell r="B1465" t="str">
            <v>15</v>
          </cell>
          <cell r="C1465" t="str">
            <v>05</v>
          </cell>
          <cell r="D1465" t="str">
            <v>02</v>
          </cell>
          <cell r="E1465" t="str">
            <v>ASIA</v>
          </cell>
          <cell r="F1465">
            <v>6713</v>
          </cell>
        </row>
        <row r="1466">
          <cell r="A1466" t="str">
            <v>150503</v>
          </cell>
          <cell r="B1466" t="str">
            <v>15</v>
          </cell>
          <cell r="C1466" t="str">
            <v>05</v>
          </cell>
          <cell r="D1466" t="str">
            <v>03</v>
          </cell>
          <cell r="E1466" t="str">
            <v>CALANGO</v>
          </cell>
          <cell r="F1466">
            <v>2696</v>
          </cell>
        </row>
        <row r="1467">
          <cell r="A1467" t="str">
            <v>150504</v>
          </cell>
          <cell r="B1467" t="str">
            <v>15</v>
          </cell>
          <cell r="C1467" t="str">
            <v>05</v>
          </cell>
          <cell r="D1467" t="str">
            <v>04</v>
          </cell>
          <cell r="E1467" t="str">
            <v>CERRO AZUL</v>
          </cell>
          <cell r="F1467">
            <v>6865</v>
          </cell>
        </row>
        <row r="1468">
          <cell r="A1468" t="str">
            <v>150505</v>
          </cell>
          <cell r="B1468" t="str">
            <v>15</v>
          </cell>
          <cell r="C1468" t="str">
            <v>05</v>
          </cell>
          <cell r="D1468" t="str">
            <v>05</v>
          </cell>
          <cell r="E1468" t="str">
            <v>CHILCA</v>
          </cell>
          <cell r="F1468">
            <v>14748</v>
          </cell>
        </row>
        <row r="1469">
          <cell r="A1469" t="str">
            <v>150506</v>
          </cell>
          <cell r="B1469" t="str">
            <v>15</v>
          </cell>
          <cell r="C1469" t="str">
            <v>05</v>
          </cell>
          <cell r="D1469" t="str">
            <v>06</v>
          </cell>
          <cell r="E1469" t="str">
            <v>COAYLLO</v>
          </cell>
          <cell r="F1469">
            <v>885</v>
          </cell>
        </row>
        <row r="1470">
          <cell r="A1470" t="str">
            <v>150507</v>
          </cell>
          <cell r="B1470" t="str">
            <v>15</v>
          </cell>
          <cell r="C1470" t="str">
            <v>05</v>
          </cell>
          <cell r="D1470" t="str">
            <v>07</v>
          </cell>
          <cell r="E1470" t="str">
            <v>IMPERIAL</v>
          </cell>
          <cell r="F1470">
            <v>36137</v>
          </cell>
        </row>
        <row r="1471">
          <cell r="A1471" t="str">
            <v>150508</v>
          </cell>
          <cell r="B1471" t="str">
            <v>15</v>
          </cell>
          <cell r="C1471" t="str">
            <v>05</v>
          </cell>
          <cell r="D1471" t="str">
            <v>08</v>
          </cell>
          <cell r="E1471" t="str">
            <v>LUNAHUANA</v>
          </cell>
          <cell r="F1471">
            <v>4489</v>
          </cell>
        </row>
        <row r="1472">
          <cell r="A1472" t="str">
            <v>150509</v>
          </cell>
          <cell r="B1472" t="str">
            <v>15</v>
          </cell>
          <cell r="C1472" t="str">
            <v>05</v>
          </cell>
          <cell r="D1472" t="str">
            <v>09</v>
          </cell>
          <cell r="E1472" t="str">
            <v>MALA</v>
          </cell>
          <cell r="F1472">
            <v>26995</v>
          </cell>
        </row>
        <row r="1473">
          <cell r="A1473" t="str">
            <v>150510</v>
          </cell>
          <cell r="B1473" t="str">
            <v>15</v>
          </cell>
          <cell r="C1473" t="str">
            <v>05</v>
          </cell>
          <cell r="D1473" t="str">
            <v>10</v>
          </cell>
          <cell r="E1473" t="str">
            <v>NUEVO IMPERIAL</v>
          </cell>
          <cell r="F1473">
            <v>20867</v>
          </cell>
        </row>
        <row r="1474">
          <cell r="A1474" t="str">
            <v>150511</v>
          </cell>
          <cell r="B1474" t="str">
            <v>15</v>
          </cell>
          <cell r="C1474" t="str">
            <v>05</v>
          </cell>
          <cell r="D1474" t="str">
            <v>11</v>
          </cell>
          <cell r="E1474" t="str">
            <v>PACARAN</v>
          </cell>
          <cell r="F1474">
            <v>1633</v>
          </cell>
        </row>
        <row r="1475">
          <cell r="A1475" t="str">
            <v>150512</v>
          </cell>
          <cell r="B1475" t="str">
            <v>15</v>
          </cell>
          <cell r="C1475" t="str">
            <v>05</v>
          </cell>
          <cell r="D1475" t="str">
            <v>12</v>
          </cell>
          <cell r="E1475" t="str">
            <v>QUILMANA</v>
          </cell>
          <cell r="F1475">
            <v>13885</v>
          </cell>
        </row>
        <row r="1476">
          <cell r="A1476" t="str">
            <v>150513</v>
          </cell>
          <cell r="B1476" t="str">
            <v>15</v>
          </cell>
          <cell r="C1476" t="str">
            <v>05</v>
          </cell>
          <cell r="D1476" t="str">
            <v>13</v>
          </cell>
          <cell r="E1476" t="str">
            <v>SAN ANTONIO</v>
          </cell>
          <cell r="F1476">
            <v>3643</v>
          </cell>
        </row>
        <row r="1477">
          <cell r="A1477" t="str">
            <v>150514</v>
          </cell>
          <cell r="B1477" t="str">
            <v>15</v>
          </cell>
          <cell r="C1477" t="str">
            <v>05</v>
          </cell>
          <cell r="D1477" t="str">
            <v>14</v>
          </cell>
          <cell r="E1477" t="str">
            <v>SAN LUIS</v>
          </cell>
          <cell r="F1477">
            <v>12132</v>
          </cell>
        </row>
        <row r="1478">
          <cell r="A1478" t="str">
            <v>150515</v>
          </cell>
          <cell r="B1478" t="str">
            <v>15</v>
          </cell>
          <cell r="C1478" t="str">
            <v>05</v>
          </cell>
          <cell r="D1478" t="str">
            <v>15</v>
          </cell>
          <cell r="E1478" t="str">
            <v>SANTA CRUZ DE FLORES</v>
          </cell>
          <cell r="F1478">
            <v>2552</v>
          </cell>
        </row>
        <row r="1479">
          <cell r="A1479" t="str">
            <v>150516</v>
          </cell>
          <cell r="B1479" t="str">
            <v>15</v>
          </cell>
          <cell r="C1479" t="str">
            <v>05</v>
          </cell>
          <cell r="D1479" t="str">
            <v>16</v>
          </cell>
          <cell r="E1479" t="str">
            <v>ZUÑIGA</v>
          </cell>
          <cell r="F1479">
            <v>1207</v>
          </cell>
        </row>
        <row r="1480">
          <cell r="A1480" t="str">
            <v>150600</v>
          </cell>
          <cell r="B1480" t="str">
            <v>15</v>
          </cell>
          <cell r="C1480" t="str">
            <v>06</v>
          </cell>
          <cell r="D1480" t="str">
            <v>00</v>
          </cell>
          <cell r="E1480" t="str">
            <v>HUARAL</v>
          </cell>
          <cell r="F1480">
            <v>170557</v>
          </cell>
        </row>
        <row r="1481">
          <cell r="A1481" t="str">
            <v>150601</v>
          </cell>
          <cell r="B1481" t="str">
            <v>15</v>
          </cell>
          <cell r="C1481" t="str">
            <v>06</v>
          </cell>
          <cell r="D1481" t="str">
            <v>01</v>
          </cell>
          <cell r="E1481" t="str">
            <v>HUARAL</v>
          </cell>
          <cell r="F1481">
            <v>91682</v>
          </cell>
        </row>
        <row r="1482">
          <cell r="A1482" t="str">
            <v>150602</v>
          </cell>
          <cell r="B1482" t="str">
            <v>15</v>
          </cell>
          <cell r="C1482" t="str">
            <v>06</v>
          </cell>
          <cell r="D1482" t="str">
            <v>02</v>
          </cell>
          <cell r="E1482" t="str">
            <v>ATAVILLOS ALTO</v>
          </cell>
          <cell r="F1482">
            <v>938</v>
          </cell>
        </row>
        <row r="1483">
          <cell r="A1483" t="str">
            <v>150603</v>
          </cell>
          <cell r="B1483" t="str">
            <v>15</v>
          </cell>
          <cell r="C1483" t="str">
            <v>06</v>
          </cell>
          <cell r="D1483" t="str">
            <v>03</v>
          </cell>
          <cell r="E1483" t="str">
            <v>ATAVILLOS BAJO</v>
          </cell>
          <cell r="F1483">
            <v>1253</v>
          </cell>
        </row>
        <row r="1484">
          <cell r="A1484" t="str">
            <v>150604</v>
          </cell>
          <cell r="B1484" t="str">
            <v>15</v>
          </cell>
          <cell r="C1484" t="str">
            <v>06</v>
          </cell>
          <cell r="D1484" t="str">
            <v>04</v>
          </cell>
          <cell r="E1484" t="str">
            <v>AUCALLAMA</v>
          </cell>
          <cell r="F1484">
            <v>17016</v>
          </cell>
        </row>
        <row r="1485">
          <cell r="A1485" t="str">
            <v>150605</v>
          </cell>
          <cell r="B1485" t="str">
            <v>15</v>
          </cell>
          <cell r="C1485" t="str">
            <v>06</v>
          </cell>
          <cell r="D1485" t="str">
            <v>05</v>
          </cell>
          <cell r="E1485" t="str">
            <v>CHANCAY</v>
          </cell>
          <cell r="F1485">
            <v>51826</v>
          </cell>
        </row>
        <row r="1486">
          <cell r="A1486" t="str">
            <v>150606</v>
          </cell>
          <cell r="B1486" t="str">
            <v>15</v>
          </cell>
          <cell r="C1486" t="str">
            <v>06</v>
          </cell>
          <cell r="D1486" t="str">
            <v>06</v>
          </cell>
          <cell r="E1486" t="str">
            <v>IHUARI</v>
          </cell>
          <cell r="F1486">
            <v>3011</v>
          </cell>
        </row>
        <row r="1487">
          <cell r="A1487" t="str">
            <v>150607</v>
          </cell>
          <cell r="B1487" t="str">
            <v>15</v>
          </cell>
          <cell r="C1487" t="str">
            <v>06</v>
          </cell>
          <cell r="D1487" t="str">
            <v>07</v>
          </cell>
          <cell r="E1487" t="str">
            <v>LAMPIAN</v>
          </cell>
          <cell r="F1487">
            <v>827</v>
          </cell>
        </row>
        <row r="1488">
          <cell r="A1488" t="str">
            <v>150608</v>
          </cell>
          <cell r="B1488" t="str">
            <v>15</v>
          </cell>
          <cell r="C1488" t="str">
            <v>06</v>
          </cell>
          <cell r="D1488" t="str">
            <v>08</v>
          </cell>
          <cell r="E1488" t="str">
            <v>PACARAOS</v>
          </cell>
          <cell r="F1488">
            <v>695</v>
          </cell>
        </row>
        <row r="1489">
          <cell r="A1489" t="str">
            <v>150609</v>
          </cell>
          <cell r="B1489" t="str">
            <v>15</v>
          </cell>
          <cell r="C1489" t="str">
            <v>06</v>
          </cell>
          <cell r="D1489" t="str">
            <v>09</v>
          </cell>
          <cell r="E1489" t="str">
            <v>SAN MIGUEL DE ACOS</v>
          </cell>
          <cell r="F1489">
            <v>575</v>
          </cell>
        </row>
        <row r="1490">
          <cell r="A1490" t="str">
            <v>150610</v>
          </cell>
          <cell r="B1490" t="str">
            <v>15</v>
          </cell>
          <cell r="C1490" t="str">
            <v>06</v>
          </cell>
          <cell r="D1490" t="str">
            <v>10</v>
          </cell>
          <cell r="E1490" t="str">
            <v>SANTA CRUZ DE ANDAMARCA</v>
          </cell>
          <cell r="F1490">
            <v>1011</v>
          </cell>
        </row>
        <row r="1491">
          <cell r="A1491" t="str">
            <v>150611</v>
          </cell>
          <cell r="B1491" t="str">
            <v>15</v>
          </cell>
          <cell r="C1491" t="str">
            <v>06</v>
          </cell>
          <cell r="D1491" t="str">
            <v>11</v>
          </cell>
          <cell r="E1491" t="str">
            <v>SUMBILCA</v>
          </cell>
          <cell r="F1491">
            <v>1230</v>
          </cell>
        </row>
        <row r="1492">
          <cell r="A1492" t="str">
            <v>150612</v>
          </cell>
          <cell r="B1492" t="str">
            <v>15</v>
          </cell>
          <cell r="C1492" t="str">
            <v>06</v>
          </cell>
          <cell r="D1492" t="str">
            <v>12</v>
          </cell>
          <cell r="E1492" t="str">
            <v>VEINTISIETE DE NOVIEMBRE</v>
          </cell>
          <cell r="F1492">
            <v>493</v>
          </cell>
        </row>
        <row r="1493">
          <cell r="A1493" t="str">
            <v>150700</v>
          </cell>
          <cell r="B1493" t="str">
            <v>15</v>
          </cell>
          <cell r="C1493" t="str">
            <v>07</v>
          </cell>
          <cell r="D1493" t="str">
            <v>00</v>
          </cell>
          <cell r="E1493" t="str">
            <v>HUAROCHIRI</v>
          </cell>
          <cell r="F1493">
            <v>64126</v>
          </cell>
        </row>
        <row r="1494">
          <cell r="A1494" t="str">
            <v>150701</v>
          </cell>
          <cell r="B1494" t="str">
            <v>15</v>
          </cell>
          <cell r="C1494" t="str">
            <v>07</v>
          </cell>
          <cell r="D1494" t="str">
            <v>01</v>
          </cell>
          <cell r="E1494" t="str">
            <v>MATUCANA</v>
          </cell>
          <cell r="F1494">
            <v>5335</v>
          </cell>
        </row>
        <row r="1495">
          <cell r="A1495" t="str">
            <v>150702</v>
          </cell>
          <cell r="B1495" t="str">
            <v>15</v>
          </cell>
          <cell r="C1495" t="str">
            <v>07</v>
          </cell>
          <cell r="D1495" t="str">
            <v>02</v>
          </cell>
          <cell r="E1495" t="str">
            <v>ANTIOQUIA</v>
          </cell>
          <cell r="F1495">
            <v>1344</v>
          </cell>
        </row>
        <row r="1496">
          <cell r="A1496" t="str">
            <v>150703</v>
          </cell>
          <cell r="B1496" t="str">
            <v>15</v>
          </cell>
          <cell r="C1496" t="str">
            <v>07</v>
          </cell>
          <cell r="D1496" t="str">
            <v>03</v>
          </cell>
          <cell r="E1496" t="str">
            <v>CALLAHUANCA</v>
          </cell>
          <cell r="F1496">
            <v>605</v>
          </cell>
        </row>
        <row r="1497">
          <cell r="A1497" t="str">
            <v>150704</v>
          </cell>
          <cell r="B1497" t="str">
            <v>15</v>
          </cell>
          <cell r="C1497" t="str">
            <v>07</v>
          </cell>
          <cell r="D1497" t="str">
            <v>04</v>
          </cell>
          <cell r="E1497" t="str">
            <v>CARAMPOMA</v>
          </cell>
          <cell r="F1497">
            <v>532</v>
          </cell>
        </row>
        <row r="1498">
          <cell r="A1498" t="str">
            <v>150705</v>
          </cell>
          <cell r="B1498" t="str">
            <v>15</v>
          </cell>
          <cell r="C1498" t="str">
            <v>07</v>
          </cell>
          <cell r="D1498" t="str">
            <v>05</v>
          </cell>
          <cell r="E1498" t="str">
            <v>CHICLA</v>
          </cell>
          <cell r="F1498">
            <v>6212</v>
          </cell>
        </row>
        <row r="1499">
          <cell r="A1499" t="str">
            <v>150706</v>
          </cell>
          <cell r="B1499" t="str">
            <v>15</v>
          </cell>
          <cell r="C1499" t="str">
            <v>07</v>
          </cell>
          <cell r="D1499" t="str">
            <v>06</v>
          </cell>
          <cell r="E1499" t="str">
            <v>CUENCA</v>
          </cell>
          <cell r="F1499">
            <v>380</v>
          </cell>
        </row>
        <row r="1500">
          <cell r="A1500" t="str">
            <v>150707</v>
          </cell>
          <cell r="B1500" t="str">
            <v>15</v>
          </cell>
          <cell r="C1500" t="str">
            <v>07</v>
          </cell>
          <cell r="D1500" t="str">
            <v>07</v>
          </cell>
          <cell r="E1500" t="str">
            <v>HUACHUPAMPA</v>
          </cell>
          <cell r="F1500">
            <v>422</v>
          </cell>
        </row>
        <row r="1501">
          <cell r="A1501" t="str">
            <v>150708</v>
          </cell>
          <cell r="B1501" t="str">
            <v>15</v>
          </cell>
          <cell r="C1501" t="str">
            <v>07</v>
          </cell>
          <cell r="D1501" t="str">
            <v>08</v>
          </cell>
          <cell r="E1501" t="str">
            <v>HUANZA</v>
          </cell>
          <cell r="F1501">
            <v>621</v>
          </cell>
        </row>
        <row r="1502">
          <cell r="A1502" t="str">
            <v>150709</v>
          </cell>
          <cell r="B1502" t="str">
            <v>15</v>
          </cell>
          <cell r="C1502" t="str">
            <v>07</v>
          </cell>
          <cell r="D1502" t="str">
            <v>09</v>
          </cell>
          <cell r="E1502" t="str">
            <v>HUAROCHIRI</v>
          </cell>
          <cell r="F1502">
            <v>1535</v>
          </cell>
        </row>
        <row r="1503">
          <cell r="A1503" t="str">
            <v>150710</v>
          </cell>
          <cell r="B1503" t="str">
            <v>15</v>
          </cell>
          <cell r="C1503" t="str">
            <v>07</v>
          </cell>
          <cell r="D1503" t="str">
            <v>10</v>
          </cell>
          <cell r="E1503" t="str">
            <v>LAHUAYTAMBO</v>
          </cell>
          <cell r="F1503">
            <v>774</v>
          </cell>
        </row>
        <row r="1504">
          <cell r="A1504" t="str">
            <v>150711</v>
          </cell>
          <cell r="B1504" t="str">
            <v>15</v>
          </cell>
          <cell r="C1504" t="str">
            <v>07</v>
          </cell>
          <cell r="D1504" t="str">
            <v>11</v>
          </cell>
          <cell r="E1504" t="str">
            <v>LANGA</v>
          </cell>
          <cell r="F1504">
            <v>1167</v>
          </cell>
        </row>
        <row r="1505">
          <cell r="A1505" t="str">
            <v>150712</v>
          </cell>
          <cell r="B1505" t="str">
            <v>15</v>
          </cell>
          <cell r="C1505" t="str">
            <v>07</v>
          </cell>
          <cell r="D1505" t="str">
            <v>12</v>
          </cell>
          <cell r="E1505" t="str">
            <v>LARAOS</v>
          </cell>
          <cell r="F1505">
            <v>264</v>
          </cell>
        </row>
        <row r="1506">
          <cell r="A1506" t="str">
            <v>150713</v>
          </cell>
          <cell r="B1506" t="str">
            <v>15</v>
          </cell>
          <cell r="C1506" t="str">
            <v>07</v>
          </cell>
          <cell r="D1506" t="str">
            <v>13</v>
          </cell>
          <cell r="E1506" t="str">
            <v>MARIATANA</v>
          </cell>
          <cell r="F1506">
            <v>1655</v>
          </cell>
        </row>
        <row r="1507">
          <cell r="A1507" t="str">
            <v>150714</v>
          </cell>
          <cell r="B1507" t="str">
            <v>15</v>
          </cell>
          <cell r="C1507" t="str">
            <v>07</v>
          </cell>
          <cell r="D1507" t="str">
            <v>14</v>
          </cell>
          <cell r="E1507" t="str">
            <v>RICARDO PALMA</v>
          </cell>
          <cell r="F1507">
            <v>7218</v>
          </cell>
        </row>
        <row r="1508">
          <cell r="A1508" t="str">
            <v>150715</v>
          </cell>
          <cell r="B1508" t="str">
            <v>15</v>
          </cell>
          <cell r="C1508" t="str">
            <v>07</v>
          </cell>
          <cell r="D1508" t="str">
            <v>15</v>
          </cell>
          <cell r="E1508" t="str">
            <v>SAN ANDRES DE TUPICOCHA</v>
          </cell>
          <cell r="F1508">
            <v>1479</v>
          </cell>
        </row>
        <row r="1509">
          <cell r="A1509" t="str">
            <v>150716</v>
          </cell>
          <cell r="B1509" t="str">
            <v>15</v>
          </cell>
          <cell r="C1509" t="str">
            <v>07</v>
          </cell>
          <cell r="D1509" t="str">
            <v>16</v>
          </cell>
          <cell r="E1509" t="str">
            <v>SAN ANTONIO</v>
          </cell>
          <cell r="F1509">
            <v>1582</v>
          </cell>
        </row>
        <row r="1510">
          <cell r="A1510" t="str">
            <v>150717</v>
          </cell>
          <cell r="B1510" t="str">
            <v>15</v>
          </cell>
          <cell r="C1510" t="str">
            <v>07</v>
          </cell>
          <cell r="D1510" t="str">
            <v>17</v>
          </cell>
          <cell r="E1510" t="str">
            <v>SAN BARTOLOME</v>
          </cell>
          <cell r="F1510">
            <v>1160</v>
          </cell>
        </row>
        <row r="1511">
          <cell r="A1511" t="str">
            <v>150718</v>
          </cell>
          <cell r="B1511" t="str">
            <v>15</v>
          </cell>
          <cell r="C1511" t="str">
            <v>07</v>
          </cell>
          <cell r="D1511" t="str">
            <v>18</v>
          </cell>
          <cell r="E1511" t="str">
            <v>SAN DAMIAN</v>
          </cell>
          <cell r="F1511">
            <v>1717</v>
          </cell>
        </row>
        <row r="1512">
          <cell r="A1512" t="str">
            <v>150719</v>
          </cell>
          <cell r="B1512" t="str">
            <v>15</v>
          </cell>
          <cell r="C1512" t="str">
            <v>07</v>
          </cell>
          <cell r="D1512" t="str">
            <v>19</v>
          </cell>
          <cell r="E1512" t="str">
            <v>SAN JUAN DE IRIS</v>
          </cell>
          <cell r="F1512">
            <v>227</v>
          </cell>
        </row>
        <row r="1513">
          <cell r="A1513" t="str">
            <v>150720</v>
          </cell>
          <cell r="B1513" t="str">
            <v>15</v>
          </cell>
          <cell r="C1513" t="str">
            <v>07</v>
          </cell>
          <cell r="D1513" t="str">
            <v>20</v>
          </cell>
          <cell r="E1513" t="str">
            <v>SAN JUAN DE TANTARANCHE</v>
          </cell>
          <cell r="F1513">
            <v>590</v>
          </cell>
        </row>
        <row r="1514">
          <cell r="A1514" t="str">
            <v>150721</v>
          </cell>
          <cell r="B1514" t="str">
            <v>15</v>
          </cell>
          <cell r="C1514" t="str">
            <v>07</v>
          </cell>
          <cell r="D1514" t="str">
            <v>21</v>
          </cell>
          <cell r="E1514" t="str">
            <v>SAN LORENZO DE QUINTI</v>
          </cell>
          <cell r="F1514">
            <v>1634</v>
          </cell>
        </row>
        <row r="1515">
          <cell r="A1515" t="str">
            <v>150722</v>
          </cell>
          <cell r="B1515" t="str">
            <v>15</v>
          </cell>
          <cell r="C1515" t="str">
            <v>07</v>
          </cell>
          <cell r="D1515" t="str">
            <v>22</v>
          </cell>
          <cell r="E1515" t="str">
            <v>SAN MATEO</v>
          </cell>
          <cell r="F1515">
            <v>4765</v>
          </cell>
        </row>
        <row r="1516">
          <cell r="A1516" t="str">
            <v>150723</v>
          </cell>
          <cell r="B1516" t="str">
            <v>15</v>
          </cell>
          <cell r="C1516" t="str">
            <v>07</v>
          </cell>
          <cell r="D1516" t="str">
            <v>23</v>
          </cell>
          <cell r="E1516" t="str">
            <v>SAN MATEO DE OTAO</v>
          </cell>
          <cell r="F1516">
            <v>1910</v>
          </cell>
        </row>
        <row r="1517">
          <cell r="A1517" t="str">
            <v>150724</v>
          </cell>
          <cell r="B1517" t="str">
            <v>15</v>
          </cell>
          <cell r="C1517" t="str">
            <v>07</v>
          </cell>
          <cell r="D1517" t="str">
            <v>24</v>
          </cell>
          <cell r="E1517" t="str">
            <v>SAN PEDRO DE CASTA</v>
          </cell>
          <cell r="F1517">
            <v>985</v>
          </cell>
        </row>
        <row r="1518">
          <cell r="A1518" t="str">
            <v>150725</v>
          </cell>
          <cell r="B1518" t="str">
            <v>15</v>
          </cell>
          <cell r="C1518" t="str">
            <v>07</v>
          </cell>
          <cell r="D1518" t="str">
            <v>25</v>
          </cell>
          <cell r="E1518" t="str">
            <v>SAN PEDRO DE HUANCAYRE</v>
          </cell>
          <cell r="F1518">
            <v>248</v>
          </cell>
        </row>
        <row r="1519">
          <cell r="A1519" t="str">
            <v>150726</v>
          </cell>
          <cell r="B1519" t="str">
            <v>15</v>
          </cell>
          <cell r="C1519" t="str">
            <v>07</v>
          </cell>
          <cell r="D1519" t="str">
            <v>26</v>
          </cell>
          <cell r="E1519" t="str">
            <v>SANGALLAYA</v>
          </cell>
          <cell r="F1519">
            <v>681</v>
          </cell>
        </row>
        <row r="1520">
          <cell r="A1520" t="str">
            <v>150727</v>
          </cell>
          <cell r="B1520" t="str">
            <v>15</v>
          </cell>
          <cell r="C1520" t="str">
            <v>07</v>
          </cell>
          <cell r="D1520" t="str">
            <v>27</v>
          </cell>
          <cell r="E1520" t="str">
            <v>SANTA CRUZ DE COCACHACRA</v>
          </cell>
          <cell r="F1520">
            <v>2237</v>
          </cell>
        </row>
        <row r="1521">
          <cell r="A1521" t="str">
            <v>150728</v>
          </cell>
          <cell r="B1521" t="str">
            <v>15</v>
          </cell>
          <cell r="C1521" t="str">
            <v>07</v>
          </cell>
          <cell r="D1521" t="str">
            <v>28</v>
          </cell>
          <cell r="E1521" t="str">
            <v>SANTA EULALIA</v>
          </cell>
          <cell r="F1521">
            <v>11319</v>
          </cell>
        </row>
        <row r="1522">
          <cell r="A1522" t="str">
            <v>150729</v>
          </cell>
          <cell r="B1522" t="str">
            <v>15</v>
          </cell>
          <cell r="C1522" t="str">
            <v>07</v>
          </cell>
          <cell r="D1522" t="str">
            <v>29</v>
          </cell>
          <cell r="E1522" t="str">
            <v>SANTIAGO DE ANCHUCAYA</v>
          </cell>
          <cell r="F1522">
            <v>557</v>
          </cell>
        </row>
        <row r="1523">
          <cell r="A1523" t="str">
            <v>150730</v>
          </cell>
          <cell r="B1523" t="str">
            <v>15</v>
          </cell>
          <cell r="C1523" t="str">
            <v>07</v>
          </cell>
          <cell r="D1523" t="str">
            <v>30</v>
          </cell>
          <cell r="E1523" t="str">
            <v>SANTIAGO DE TUNA</v>
          </cell>
          <cell r="F1523">
            <v>472</v>
          </cell>
        </row>
        <row r="1524">
          <cell r="A1524" t="str">
            <v>150731</v>
          </cell>
          <cell r="B1524" t="str">
            <v>15</v>
          </cell>
          <cell r="C1524" t="str">
            <v>07</v>
          </cell>
          <cell r="D1524" t="str">
            <v>31</v>
          </cell>
          <cell r="E1524" t="str">
            <v>SANTO DOMINGO DE LOS OLLEROS</v>
          </cell>
          <cell r="F1524">
            <v>2362</v>
          </cell>
        </row>
        <row r="1525">
          <cell r="A1525" t="str">
            <v>150732</v>
          </cell>
          <cell r="B1525" t="str">
            <v>15</v>
          </cell>
          <cell r="C1525" t="str">
            <v>07</v>
          </cell>
          <cell r="D1525" t="str">
            <v>32</v>
          </cell>
          <cell r="E1525" t="str">
            <v>SURCO</v>
          </cell>
          <cell r="F1525">
            <v>2137</v>
          </cell>
        </row>
        <row r="1526">
          <cell r="A1526" t="str">
            <v>150800</v>
          </cell>
          <cell r="B1526" t="str">
            <v>15</v>
          </cell>
          <cell r="C1526" t="str">
            <v>08</v>
          </cell>
          <cell r="D1526" t="str">
            <v>00</v>
          </cell>
          <cell r="E1526" t="str">
            <v>HUAURA</v>
          </cell>
          <cell r="F1526">
            <v>203318</v>
          </cell>
        </row>
        <row r="1527">
          <cell r="A1527" t="str">
            <v>150801</v>
          </cell>
          <cell r="B1527" t="str">
            <v>15</v>
          </cell>
          <cell r="C1527" t="str">
            <v>08</v>
          </cell>
          <cell r="D1527" t="str">
            <v>01</v>
          </cell>
          <cell r="E1527" t="str">
            <v>HUACHO</v>
          </cell>
          <cell r="F1527">
            <v>56799</v>
          </cell>
        </row>
        <row r="1528">
          <cell r="A1528" t="str">
            <v>150802</v>
          </cell>
          <cell r="B1528" t="str">
            <v>15</v>
          </cell>
          <cell r="C1528" t="str">
            <v>08</v>
          </cell>
          <cell r="D1528" t="str">
            <v>02</v>
          </cell>
          <cell r="E1528" t="str">
            <v>AMBAR</v>
          </cell>
          <cell r="F1528">
            <v>3125</v>
          </cell>
        </row>
        <row r="1529">
          <cell r="A1529" t="str">
            <v>150803</v>
          </cell>
          <cell r="B1529" t="str">
            <v>15</v>
          </cell>
          <cell r="C1529" t="str">
            <v>08</v>
          </cell>
          <cell r="D1529" t="str">
            <v>03</v>
          </cell>
          <cell r="E1529" t="str">
            <v>CALETA DE CARQUIN</v>
          </cell>
          <cell r="F1529">
            <v>6383</v>
          </cell>
        </row>
        <row r="1530">
          <cell r="A1530" t="str">
            <v>150804</v>
          </cell>
          <cell r="B1530" t="str">
            <v>15</v>
          </cell>
          <cell r="C1530" t="str">
            <v>08</v>
          </cell>
          <cell r="D1530" t="str">
            <v>04</v>
          </cell>
          <cell r="E1530" t="str">
            <v>CHECRAS</v>
          </cell>
          <cell r="F1530">
            <v>1412</v>
          </cell>
        </row>
        <row r="1531">
          <cell r="A1531" t="str">
            <v>150805</v>
          </cell>
          <cell r="B1531" t="str">
            <v>15</v>
          </cell>
          <cell r="C1531" t="str">
            <v>08</v>
          </cell>
          <cell r="D1531" t="str">
            <v>05</v>
          </cell>
          <cell r="E1531" t="str">
            <v>HUALMAY</v>
          </cell>
          <cell r="F1531">
            <v>27611</v>
          </cell>
        </row>
        <row r="1532">
          <cell r="A1532" t="str">
            <v>150806</v>
          </cell>
          <cell r="B1532" t="str">
            <v>15</v>
          </cell>
          <cell r="C1532" t="str">
            <v>08</v>
          </cell>
          <cell r="D1532" t="str">
            <v>06</v>
          </cell>
          <cell r="E1532" t="str">
            <v>HUAURA</v>
          </cell>
          <cell r="F1532">
            <v>33178</v>
          </cell>
        </row>
        <row r="1533">
          <cell r="A1533" t="str">
            <v>150807</v>
          </cell>
          <cell r="B1533" t="str">
            <v>15</v>
          </cell>
          <cell r="C1533" t="str">
            <v>08</v>
          </cell>
          <cell r="D1533" t="str">
            <v>07</v>
          </cell>
          <cell r="E1533" t="str">
            <v>LEONCIO PRADO</v>
          </cell>
          <cell r="F1533">
            <v>2212</v>
          </cell>
        </row>
        <row r="1534">
          <cell r="A1534" t="str">
            <v>150808</v>
          </cell>
          <cell r="B1534" t="str">
            <v>15</v>
          </cell>
          <cell r="C1534" t="str">
            <v>08</v>
          </cell>
          <cell r="D1534" t="str">
            <v>08</v>
          </cell>
          <cell r="E1534" t="str">
            <v>PACCHO</v>
          </cell>
          <cell r="F1534">
            <v>2125</v>
          </cell>
        </row>
        <row r="1535">
          <cell r="A1535" t="str">
            <v>150809</v>
          </cell>
          <cell r="B1535" t="str">
            <v>15</v>
          </cell>
          <cell r="C1535" t="str">
            <v>08</v>
          </cell>
          <cell r="D1535" t="str">
            <v>09</v>
          </cell>
          <cell r="E1535" t="str">
            <v>SANTA LEONOR</v>
          </cell>
          <cell r="F1535">
            <v>1190</v>
          </cell>
        </row>
        <row r="1536">
          <cell r="A1536" t="str">
            <v>150810</v>
          </cell>
          <cell r="B1536" t="str">
            <v>15</v>
          </cell>
          <cell r="C1536" t="str">
            <v>08</v>
          </cell>
          <cell r="D1536" t="str">
            <v>10</v>
          </cell>
          <cell r="E1536" t="str">
            <v>SANTA MARIA</v>
          </cell>
          <cell r="F1536">
            <v>28568</v>
          </cell>
        </row>
        <row r="1537">
          <cell r="A1537" t="str">
            <v>150811</v>
          </cell>
          <cell r="B1537" t="str">
            <v>15</v>
          </cell>
          <cell r="C1537" t="str">
            <v>08</v>
          </cell>
          <cell r="D1537" t="str">
            <v>11</v>
          </cell>
          <cell r="E1537" t="str">
            <v>SAYAN</v>
          </cell>
          <cell r="F1537">
            <v>21223</v>
          </cell>
        </row>
        <row r="1538">
          <cell r="A1538" t="str">
            <v>150812</v>
          </cell>
          <cell r="B1538" t="str">
            <v>15</v>
          </cell>
          <cell r="C1538" t="str">
            <v>08</v>
          </cell>
          <cell r="D1538" t="str">
            <v>12</v>
          </cell>
          <cell r="E1538" t="str">
            <v>VEGUETA</v>
          </cell>
          <cell r="F1538">
            <v>19492</v>
          </cell>
        </row>
        <row r="1539">
          <cell r="A1539" t="str">
            <v>150900</v>
          </cell>
          <cell r="B1539" t="str">
            <v>15</v>
          </cell>
          <cell r="C1539" t="str">
            <v>09</v>
          </cell>
          <cell r="D1539" t="str">
            <v>00</v>
          </cell>
          <cell r="E1539" t="str">
            <v>OYON</v>
          </cell>
          <cell r="F1539">
            <v>17796</v>
          </cell>
        </row>
        <row r="1540">
          <cell r="A1540" t="str">
            <v>150901</v>
          </cell>
          <cell r="B1540" t="str">
            <v>15</v>
          </cell>
          <cell r="C1540" t="str">
            <v>09</v>
          </cell>
          <cell r="D1540" t="str">
            <v>01</v>
          </cell>
          <cell r="E1540" t="str">
            <v>OYON</v>
          </cell>
          <cell r="F1540">
            <v>10686</v>
          </cell>
        </row>
        <row r="1541">
          <cell r="A1541" t="str">
            <v>150902</v>
          </cell>
          <cell r="B1541" t="str">
            <v>15</v>
          </cell>
          <cell r="C1541" t="str">
            <v>09</v>
          </cell>
          <cell r="D1541" t="str">
            <v>02</v>
          </cell>
          <cell r="E1541" t="str">
            <v>ANDAJES</v>
          </cell>
          <cell r="F1541">
            <v>1048</v>
          </cell>
        </row>
        <row r="1542">
          <cell r="A1542" t="str">
            <v>150903</v>
          </cell>
          <cell r="B1542" t="str">
            <v>15</v>
          </cell>
          <cell r="C1542" t="str">
            <v>09</v>
          </cell>
          <cell r="D1542" t="str">
            <v>03</v>
          </cell>
          <cell r="E1542" t="str">
            <v>CAUJUL</v>
          </cell>
          <cell r="F1542">
            <v>650</v>
          </cell>
        </row>
        <row r="1543">
          <cell r="A1543" t="str">
            <v>150904</v>
          </cell>
          <cell r="B1543" t="str">
            <v>15</v>
          </cell>
          <cell r="C1543" t="str">
            <v>09</v>
          </cell>
          <cell r="D1543" t="str">
            <v>04</v>
          </cell>
          <cell r="E1543" t="str">
            <v>COCHAMARCA</v>
          </cell>
          <cell r="F1543">
            <v>1432</v>
          </cell>
        </row>
        <row r="1544">
          <cell r="A1544" t="str">
            <v>150905</v>
          </cell>
          <cell r="B1544" t="str">
            <v>15</v>
          </cell>
          <cell r="C1544" t="str">
            <v>09</v>
          </cell>
          <cell r="D1544" t="str">
            <v>05</v>
          </cell>
          <cell r="E1544" t="str">
            <v>NAVAN</v>
          </cell>
          <cell r="F1544">
            <v>947</v>
          </cell>
        </row>
        <row r="1545">
          <cell r="A1545" t="str">
            <v>150906</v>
          </cell>
          <cell r="B1545" t="str">
            <v>15</v>
          </cell>
          <cell r="C1545" t="str">
            <v>09</v>
          </cell>
          <cell r="D1545" t="str">
            <v>06</v>
          </cell>
          <cell r="E1545" t="str">
            <v>PACHANGARA</v>
          </cell>
          <cell r="F1545">
            <v>3033</v>
          </cell>
        </row>
        <row r="1546">
          <cell r="A1546" t="str">
            <v>151000</v>
          </cell>
          <cell r="B1546" t="str">
            <v>15</v>
          </cell>
          <cell r="C1546" t="str">
            <v>10</v>
          </cell>
          <cell r="D1546" t="str">
            <v>00</v>
          </cell>
          <cell r="E1546" t="str">
            <v>YAUYOS</v>
          </cell>
          <cell r="F1546">
            <v>25456</v>
          </cell>
        </row>
        <row r="1547">
          <cell r="A1547" t="str">
            <v>151001</v>
          </cell>
          <cell r="B1547" t="str">
            <v>15</v>
          </cell>
          <cell r="C1547" t="str">
            <v>10</v>
          </cell>
          <cell r="D1547" t="str">
            <v>01</v>
          </cell>
          <cell r="E1547" t="str">
            <v>YAUYOS</v>
          </cell>
          <cell r="F1547">
            <v>1886</v>
          </cell>
        </row>
        <row r="1548">
          <cell r="A1548" t="str">
            <v>151002</v>
          </cell>
          <cell r="B1548" t="str">
            <v>15</v>
          </cell>
          <cell r="C1548" t="str">
            <v>10</v>
          </cell>
          <cell r="D1548" t="str">
            <v>02</v>
          </cell>
          <cell r="E1548" t="str">
            <v>ALIS</v>
          </cell>
          <cell r="F1548">
            <v>268</v>
          </cell>
        </row>
        <row r="1549">
          <cell r="A1549" t="str">
            <v>151003</v>
          </cell>
          <cell r="B1549" t="str">
            <v>15</v>
          </cell>
          <cell r="C1549" t="str">
            <v>10</v>
          </cell>
          <cell r="D1549" t="str">
            <v>03</v>
          </cell>
          <cell r="E1549" t="str">
            <v>AYAUCA</v>
          </cell>
          <cell r="F1549">
            <v>1375</v>
          </cell>
        </row>
        <row r="1550">
          <cell r="A1550" t="str">
            <v>151004</v>
          </cell>
          <cell r="B1550" t="str">
            <v>15</v>
          </cell>
          <cell r="C1550" t="str">
            <v>10</v>
          </cell>
          <cell r="D1550" t="str">
            <v>04</v>
          </cell>
          <cell r="E1550" t="str">
            <v>AYAVIRI</v>
          </cell>
          <cell r="F1550">
            <v>773</v>
          </cell>
        </row>
        <row r="1551">
          <cell r="A1551" t="str">
            <v>151005</v>
          </cell>
          <cell r="B1551" t="str">
            <v>15</v>
          </cell>
          <cell r="C1551" t="str">
            <v>10</v>
          </cell>
          <cell r="D1551" t="str">
            <v>05</v>
          </cell>
          <cell r="E1551" t="str">
            <v>AZANGARO</v>
          </cell>
          <cell r="F1551">
            <v>700</v>
          </cell>
        </row>
        <row r="1552">
          <cell r="A1552" t="str">
            <v>151006</v>
          </cell>
          <cell r="B1552" t="str">
            <v>15</v>
          </cell>
          <cell r="C1552" t="str">
            <v>10</v>
          </cell>
          <cell r="D1552" t="str">
            <v>06</v>
          </cell>
          <cell r="E1552" t="str">
            <v>CACRA</v>
          </cell>
          <cell r="F1552">
            <v>1213</v>
          </cell>
        </row>
        <row r="1553">
          <cell r="A1553" t="str">
            <v>151007</v>
          </cell>
          <cell r="B1553" t="str">
            <v>15</v>
          </cell>
          <cell r="C1553" t="str">
            <v>10</v>
          </cell>
          <cell r="D1553" t="str">
            <v>07</v>
          </cell>
          <cell r="E1553" t="str">
            <v>CARANIA</v>
          </cell>
          <cell r="F1553">
            <v>345</v>
          </cell>
        </row>
        <row r="1554">
          <cell r="A1554" t="str">
            <v>151008</v>
          </cell>
          <cell r="B1554" t="str">
            <v>15</v>
          </cell>
          <cell r="C1554" t="str">
            <v>10</v>
          </cell>
          <cell r="D1554" t="str">
            <v>08</v>
          </cell>
          <cell r="E1554" t="str">
            <v>CATAHUASI</v>
          </cell>
          <cell r="F1554">
            <v>1331</v>
          </cell>
        </row>
        <row r="1555">
          <cell r="A1555" t="str">
            <v>151009</v>
          </cell>
          <cell r="B1555" t="str">
            <v>15</v>
          </cell>
          <cell r="C1555" t="str">
            <v>10</v>
          </cell>
          <cell r="D1555" t="str">
            <v>09</v>
          </cell>
          <cell r="E1555" t="str">
            <v>CHOCOS</v>
          </cell>
          <cell r="F1555">
            <v>1226</v>
          </cell>
        </row>
        <row r="1556">
          <cell r="A1556" t="str">
            <v>151010</v>
          </cell>
          <cell r="B1556" t="str">
            <v>15</v>
          </cell>
          <cell r="C1556" t="str">
            <v>10</v>
          </cell>
          <cell r="D1556" t="str">
            <v>10</v>
          </cell>
          <cell r="E1556" t="str">
            <v>COCHAS</v>
          </cell>
          <cell r="F1556">
            <v>102</v>
          </cell>
        </row>
        <row r="1557">
          <cell r="A1557" t="str">
            <v>151011</v>
          </cell>
          <cell r="B1557" t="str">
            <v>15</v>
          </cell>
          <cell r="C1557" t="str">
            <v>10</v>
          </cell>
          <cell r="D1557" t="str">
            <v>11</v>
          </cell>
          <cell r="E1557" t="str">
            <v>COLONIA</v>
          </cell>
          <cell r="F1557">
            <v>1573</v>
          </cell>
        </row>
        <row r="1558">
          <cell r="A1558" t="str">
            <v>151012</v>
          </cell>
          <cell r="B1558" t="str">
            <v>15</v>
          </cell>
          <cell r="C1558" t="str">
            <v>10</v>
          </cell>
          <cell r="D1558" t="str">
            <v>12</v>
          </cell>
          <cell r="E1558" t="str">
            <v>HONGOS</v>
          </cell>
          <cell r="F1558">
            <v>454</v>
          </cell>
        </row>
        <row r="1559">
          <cell r="A1559" t="str">
            <v>151013</v>
          </cell>
          <cell r="B1559" t="str">
            <v>15</v>
          </cell>
          <cell r="C1559" t="str">
            <v>10</v>
          </cell>
          <cell r="D1559" t="str">
            <v>13</v>
          </cell>
          <cell r="E1559" t="str">
            <v>HUAMPARA</v>
          </cell>
          <cell r="F1559">
            <v>271</v>
          </cell>
        </row>
        <row r="1560">
          <cell r="A1560" t="str">
            <v>151014</v>
          </cell>
          <cell r="B1560" t="str">
            <v>15</v>
          </cell>
          <cell r="C1560" t="str">
            <v>10</v>
          </cell>
          <cell r="D1560" t="str">
            <v>14</v>
          </cell>
          <cell r="E1560" t="str">
            <v>HUANCAYA</v>
          </cell>
          <cell r="F1560">
            <v>485</v>
          </cell>
        </row>
        <row r="1561">
          <cell r="A1561" t="str">
            <v>151015</v>
          </cell>
          <cell r="B1561" t="str">
            <v>15</v>
          </cell>
          <cell r="C1561" t="str">
            <v>10</v>
          </cell>
          <cell r="D1561" t="str">
            <v>15</v>
          </cell>
          <cell r="E1561" t="str">
            <v>HUANGASCAR</v>
          </cell>
          <cell r="F1561">
            <v>713</v>
          </cell>
        </row>
        <row r="1562">
          <cell r="A1562" t="str">
            <v>151016</v>
          </cell>
          <cell r="B1562" t="str">
            <v>15</v>
          </cell>
          <cell r="C1562" t="str">
            <v>10</v>
          </cell>
          <cell r="D1562" t="str">
            <v>16</v>
          </cell>
          <cell r="E1562" t="str">
            <v>HUANTAN</v>
          </cell>
          <cell r="F1562">
            <v>975</v>
          </cell>
        </row>
        <row r="1563">
          <cell r="A1563" t="str">
            <v>151017</v>
          </cell>
          <cell r="B1563" t="str">
            <v>15</v>
          </cell>
          <cell r="C1563" t="str">
            <v>10</v>
          </cell>
          <cell r="D1563" t="str">
            <v>17</v>
          </cell>
          <cell r="E1563" t="str">
            <v>HUAÑEC</v>
          </cell>
          <cell r="F1563">
            <v>410</v>
          </cell>
        </row>
        <row r="1564">
          <cell r="A1564" t="str">
            <v>151018</v>
          </cell>
          <cell r="B1564" t="str">
            <v>15</v>
          </cell>
          <cell r="C1564" t="str">
            <v>10</v>
          </cell>
          <cell r="D1564" t="str">
            <v>18</v>
          </cell>
          <cell r="E1564" t="str">
            <v>LARAOS</v>
          </cell>
          <cell r="F1564">
            <v>814</v>
          </cell>
        </row>
        <row r="1565">
          <cell r="A1565" t="str">
            <v>151019</v>
          </cell>
          <cell r="B1565" t="str">
            <v>15</v>
          </cell>
          <cell r="C1565" t="str">
            <v>10</v>
          </cell>
          <cell r="D1565" t="str">
            <v>19</v>
          </cell>
          <cell r="E1565" t="str">
            <v>LINCHA</v>
          </cell>
          <cell r="F1565">
            <v>986</v>
          </cell>
        </row>
        <row r="1566">
          <cell r="A1566" t="str">
            <v>151020</v>
          </cell>
          <cell r="B1566" t="str">
            <v>15</v>
          </cell>
          <cell r="C1566" t="str">
            <v>10</v>
          </cell>
          <cell r="D1566" t="str">
            <v>20</v>
          </cell>
          <cell r="E1566" t="str">
            <v>MADEAN</v>
          </cell>
          <cell r="F1566">
            <v>845</v>
          </cell>
        </row>
        <row r="1567">
          <cell r="A1567" t="str">
            <v>151021</v>
          </cell>
          <cell r="B1567" t="str">
            <v>15</v>
          </cell>
          <cell r="C1567" t="str">
            <v>10</v>
          </cell>
          <cell r="D1567" t="str">
            <v>21</v>
          </cell>
          <cell r="E1567" t="str">
            <v>MIRAFLORES</v>
          </cell>
          <cell r="F1567">
            <v>343</v>
          </cell>
        </row>
        <row r="1568">
          <cell r="A1568" t="str">
            <v>151022</v>
          </cell>
          <cell r="B1568" t="str">
            <v>15</v>
          </cell>
          <cell r="C1568" t="str">
            <v>10</v>
          </cell>
          <cell r="D1568" t="str">
            <v>22</v>
          </cell>
          <cell r="E1568" t="str">
            <v>OMAS</v>
          </cell>
          <cell r="F1568">
            <v>677</v>
          </cell>
        </row>
        <row r="1569">
          <cell r="A1569" t="str">
            <v>151023</v>
          </cell>
          <cell r="B1569" t="str">
            <v>15</v>
          </cell>
          <cell r="C1569" t="str">
            <v>10</v>
          </cell>
          <cell r="D1569" t="str">
            <v>23</v>
          </cell>
          <cell r="E1569" t="str">
            <v>PUTINZA</v>
          </cell>
          <cell r="F1569">
            <v>488</v>
          </cell>
        </row>
        <row r="1570">
          <cell r="A1570" t="str">
            <v>151024</v>
          </cell>
          <cell r="B1570" t="str">
            <v>15</v>
          </cell>
          <cell r="C1570" t="str">
            <v>10</v>
          </cell>
          <cell r="D1570" t="str">
            <v>24</v>
          </cell>
          <cell r="E1570" t="str">
            <v>QUINCHES</v>
          </cell>
          <cell r="F1570">
            <v>1013</v>
          </cell>
        </row>
        <row r="1571">
          <cell r="A1571" t="str">
            <v>151025</v>
          </cell>
          <cell r="B1571" t="str">
            <v>15</v>
          </cell>
          <cell r="C1571" t="str">
            <v>10</v>
          </cell>
          <cell r="D1571" t="str">
            <v>25</v>
          </cell>
          <cell r="E1571" t="str">
            <v>QUINOCAY</v>
          </cell>
          <cell r="F1571">
            <v>524</v>
          </cell>
        </row>
        <row r="1572">
          <cell r="A1572" t="str">
            <v>151026</v>
          </cell>
          <cell r="B1572" t="str">
            <v>15</v>
          </cell>
          <cell r="C1572" t="str">
            <v>10</v>
          </cell>
          <cell r="D1572" t="str">
            <v>26</v>
          </cell>
          <cell r="E1572" t="str">
            <v>SAN JOAQUIN</v>
          </cell>
          <cell r="F1572">
            <v>259</v>
          </cell>
        </row>
        <row r="1573">
          <cell r="A1573" t="str">
            <v>151027</v>
          </cell>
          <cell r="B1573" t="str">
            <v>15</v>
          </cell>
          <cell r="C1573" t="str">
            <v>10</v>
          </cell>
          <cell r="D1573" t="str">
            <v>27</v>
          </cell>
          <cell r="E1573" t="str">
            <v>SAN PEDRO DE PILAS</v>
          </cell>
          <cell r="F1573">
            <v>453</v>
          </cell>
        </row>
        <row r="1574">
          <cell r="A1574" t="str">
            <v>151028</v>
          </cell>
          <cell r="B1574" t="str">
            <v>15</v>
          </cell>
          <cell r="C1574" t="str">
            <v>10</v>
          </cell>
          <cell r="D1574" t="str">
            <v>28</v>
          </cell>
          <cell r="E1574" t="str">
            <v>TANTA</v>
          </cell>
          <cell r="F1574">
            <v>534</v>
          </cell>
        </row>
        <row r="1575">
          <cell r="A1575" t="str">
            <v>151029</v>
          </cell>
          <cell r="B1575" t="str">
            <v>15</v>
          </cell>
          <cell r="C1575" t="str">
            <v>10</v>
          </cell>
          <cell r="D1575" t="str">
            <v>29</v>
          </cell>
          <cell r="E1575" t="str">
            <v>TAURIPAMPA</v>
          </cell>
          <cell r="F1575">
            <v>638</v>
          </cell>
        </row>
        <row r="1576">
          <cell r="A1576" t="str">
            <v>151030</v>
          </cell>
          <cell r="B1576" t="str">
            <v>15</v>
          </cell>
          <cell r="C1576" t="str">
            <v>10</v>
          </cell>
          <cell r="D1576" t="str">
            <v>30</v>
          </cell>
          <cell r="E1576" t="str">
            <v>TOMAS</v>
          </cell>
          <cell r="F1576">
            <v>556</v>
          </cell>
        </row>
        <row r="1577">
          <cell r="A1577" t="str">
            <v>151031</v>
          </cell>
          <cell r="B1577" t="str">
            <v>15</v>
          </cell>
          <cell r="C1577" t="str">
            <v>10</v>
          </cell>
          <cell r="D1577" t="str">
            <v>31</v>
          </cell>
          <cell r="E1577" t="str">
            <v>TUPE</v>
          </cell>
          <cell r="F1577">
            <v>738</v>
          </cell>
        </row>
        <row r="1578">
          <cell r="A1578" t="str">
            <v>151032</v>
          </cell>
          <cell r="B1578" t="str">
            <v>15</v>
          </cell>
          <cell r="C1578" t="str">
            <v>10</v>
          </cell>
          <cell r="D1578" t="str">
            <v>32</v>
          </cell>
          <cell r="E1578" t="str">
            <v>VIÑAC</v>
          </cell>
          <cell r="F1578">
            <v>1959</v>
          </cell>
        </row>
        <row r="1579">
          <cell r="A1579" t="str">
            <v>151033</v>
          </cell>
          <cell r="B1579" t="str">
            <v>15</v>
          </cell>
          <cell r="C1579" t="str">
            <v>10</v>
          </cell>
          <cell r="D1579" t="str">
            <v>33</v>
          </cell>
          <cell r="E1579" t="str">
            <v>VITIS</v>
          </cell>
          <cell r="F1579">
            <v>529</v>
          </cell>
        </row>
        <row r="1580">
          <cell r="A1580" t="str">
            <v>160000</v>
          </cell>
          <cell r="B1580" t="str">
            <v>16</v>
          </cell>
          <cell r="C1580" t="str">
            <v>00</v>
          </cell>
          <cell r="D1580" t="str">
            <v>00</v>
          </cell>
          <cell r="E1580" t="str">
            <v>LORETO</v>
          </cell>
          <cell r="F1580">
            <v>947452</v>
          </cell>
        </row>
        <row r="1581">
          <cell r="A1581" t="str">
            <v>160100</v>
          </cell>
          <cell r="B1581" t="str">
            <v>16</v>
          </cell>
          <cell r="C1581" t="str">
            <v>01</v>
          </cell>
          <cell r="D1581" t="str">
            <v>00</v>
          </cell>
          <cell r="E1581" t="str">
            <v>MAYNAS</v>
          </cell>
          <cell r="F1581">
            <v>520355</v>
          </cell>
        </row>
        <row r="1582">
          <cell r="A1582" t="str">
            <v>160101</v>
          </cell>
          <cell r="B1582" t="str">
            <v>16</v>
          </cell>
          <cell r="C1582" t="str">
            <v>01</v>
          </cell>
          <cell r="D1582" t="str">
            <v>01</v>
          </cell>
          <cell r="E1582" t="str">
            <v>IQUITOS</v>
          </cell>
          <cell r="F1582">
            <v>159633</v>
          </cell>
        </row>
        <row r="1583">
          <cell r="A1583" t="str">
            <v>160102</v>
          </cell>
          <cell r="B1583" t="str">
            <v>16</v>
          </cell>
          <cell r="C1583" t="str">
            <v>01</v>
          </cell>
          <cell r="D1583" t="str">
            <v>02</v>
          </cell>
          <cell r="E1583" t="str">
            <v>ALTO NANAY</v>
          </cell>
          <cell r="F1583">
            <v>2994</v>
          </cell>
        </row>
        <row r="1584">
          <cell r="A1584" t="str">
            <v>160103</v>
          </cell>
          <cell r="B1584" t="str">
            <v>16</v>
          </cell>
          <cell r="C1584" t="str">
            <v>01</v>
          </cell>
          <cell r="D1584" t="str">
            <v>03</v>
          </cell>
          <cell r="E1584" t="str">
            <v>FERNANDO LORES</v>
          </cell>
          <cell r="F1584">
            <v>22009</v>
          </cell>
        </row>
        <row r="1585">
          <cell r="A1585" t="str">
            <v>160104</v>
          </cell>
          <cell r="B1585" t="str">
            <v>16</v>
          </cell>
          <cell r="C1585" t="str">
            <v>01</v>
          </cell>
          <cell r="D1585" t="str">
            <v>04</v>
          </cell>
          <cell r="E1585" t="str">
            <v>INDIANA</v>
          </cell>
          <cell r="F1585">
            <v>13656</v>
          </cell>
        </row>
        <row r="1586">
          <cell r="A1586" t="str">
            <v>160105</v>
          </cell>
          <cell r="B1586" t="str">
            <v>16</v>
          </cell>
          <cell r="C1586" t="str">
            <v>01</v>
          </cell>
          <cell r="D1586" t="str">
            <v>05</v>
          </cell>
          <cell r="E1586" t="str">
            <v>LAS AMAZONAS</v>
          </cell>
          <cell r="F1586">
            <v>12911</v>
          </cell>
        </row>
        <row r="1587">
          <cell r="A1587" t="str">
            <v>160106</v>
          </cell>
          <cell r="B1587" t="str">
            <v>16</v>
          </cell>
          <cell r="C1587" t="str">
            <v>01</v>
          </cell>
          <cell r="D1587" t="str">
            <v>06</v>
          </cell>
          <cell r="E1587" t="str">
            <v>MAZAN</v>
          </cell>
          <cell r="F1587">
            <v>14265</v>
          </cell>
        </row>
        <row r="1588">
          <cell r="A1588" t="str">
            <v>160107</v>
          </cell>
          <cell r="B1588" t="str">
            <v>16</v>
          </cell>
          <cell r="C1588" t="str">
            <v>01</v>
          </cell>
          <cell r="D1588" t="str">
            <v>07</v>
          </cell>
          <cell r="E1588" t="str">
            <v>NAPO</v>
          </cell>
          <cell r="F1588">
            <v>15999</v>
          </cell>
        </row>
        <row r="1589">
          <cell r="A1589" t="str">
            <v>160108</v>
          </cell>
          <cell r="B1589" t="str">
            <v>16</v>
          </cell>
          <cell r="C1589" t="str">
            <v>01</v>
          </cell>
          <cell r="D1589" t="str">
            <v>08</v>
          </cell>
          <cell r="E1589" t="str">
            <v>PUNCHANA</v>
          </cell>
          <cell r="F1589">
            <v>85437</v>
          </cell>
        </row>
        <row r="1590">
          <cell r="A1590" t="str">
            <v>160109</v>
          </cell>
          <cell r="B1590" t="str">
            <v>16</v>
          </cell>
          <cell r="C1590" t="str">
            <v>01</v>
          </cell>
          <cell r="D1590" t="str">
            <v>09</v>
          </cell>
          <cell r="E1590" t="str">
            <v xml:space="preserve">PUTUMAYO    </v>
          </cell>
          <cell r="F1590">
            <v>6189</v>
          </cell>
        </row>
        <row r="1591">
          <cell r="A1591" t="str">
            <v>160110</v>
          </cell>
          <cell r="B1591" t="str">
            <v>16</v>
          </cell>
          <cell r="C1591" t="str">
            <v>01</v>
          </cell>
          <cell r="D1591" t="str">
            <v>10</v>
          </cell>
          <cell r="E1591" t="str">
            <v>TORRES CAUSANA</v>
          </cell>
          <cell r="F1591">
            <v>5450</v>
          </cell>
        </row>
        <row r="1592">
          <cell r="A1592" t="str">
            <v>160112</v>
          </cell>
          <cell r="B1592" t="str">
            <v>16</v>
          </cell>
          <cell r="C1592" t="str">
            <v>01</v>
          </cell>
          <cell r="D1592" t="str">
            <v>12</v>
          </cell>
          <cell r="E1592" t="str">
            <v>BELEN</v>
          </cell>
          <cell r="F1592">
            <v>70426</v>
          </cell>
        </row>
        <row r="1593">
          <cell r="A1593" t="str">
            <v>160113</v>
          </cell>
          <cell r="B1593" t="str">
            <v>16</v>
          </cell>
          <cell r="C1593" t="str">
            <v>01</v>
          </cell>
          <cell r="D1593" t="str">
            <v>13</v>
          </cell>
          <cell r="E1593" t="str">
            <v>SAN JUAN BAUTISTA</v>
          </cell>
          <cell r="F1593">
            <v>108353</v>
          </cell>
        </row>
        <row r="1594">
          <cell r="A1594" t="str">
            <v>160114</v>
          </cell>
          <cell r="B1594" t="str">
            <v>16</v>
          </cell>
          <cell r="C1594" t="str">
            <v>01</v>
          </cell>
          <cell r="D1594" t="str">
            <v>14</v>
          </cell>
          <cell r="E1594" t="str">
            <v>TENIENTE MANUEL CLAVERO</v>
          </cell>
          <cell r="F1594">
            <v>3033</v>
          </cell>
        </row>
        <row r="1595">
          <cell r="A1595" t="str">
            <v>160200</v>
          </cell>
          <cell r="B1595" t="str">
            <v>16</v>
          </cell>
          <cell r="C1595" t="str">
            <v>02</v>
          </cell>
          <cell r="D1595" t="str">
            <v>00</v>
          </cell>
          <cell r="E1595" t="str">
            <v>ALTO AMAZONAS</v>
          </cell>
          <cell r="F1595">
            <v>108552</v>
          </cell>
        </row>
        <row r="1596">
          <cell r="A1596" t="str">
            <v>160201</v>
          </cell>
          <cell r="B1596" t="str">
            <v>16</v>
          </cell>
          <cell r="C1596" t="str">
            <v>02</v>
          </cell>
          <cell r="D1596" t="str">
            <v>01</v>
          </cell>
          <cell r="E1596" t="str">
            <v>YURIMAGUAS</v>
          </cell>
          <cell r="F1596">
            <v>65926</v>
          </cell>
        </row>
        <row r="1597">
          <cell r="A1597" t="str">
            <v>160202</v>
          </cell>
          <cell r="B1597" t="str">
            <v>16</v>
          </cell>
          <cell r="C1597" t="str">
            <v>02</v>
          </cell>
          <cell r="D1597" t="str">
            <v>02</v>
          </cell>
          <cell r="E1597" t="str">
            <v>BALSAPUERTO</v>
          </cell>
          <cell r="F1597">
            <v>13804</v>
          </cell>
        </row>
        <row r="1598">
          <cell r="A1598" t="str">
            <v>160205</v>
          </cell>
          <cell r="B1598" t="str">
            <v>16</v>
          </cell>
          <cell r="C1598" t="str">
            <v>02</v>
          </cell>
          <cell r="D1598" t="str">
            <v>05</v>
          </cell>
          <cell r="E1598" t="str">
            <v>JEBEROS</v>
          </cell>
          <cell r="F1598">
            <v>4176</v>
          </cell>
        </row>
        <row r="1599">
          <cell r="A1599" t="str">
            <v>160206</v>
          </cell>
          <cell r="B1599" t="str">
            <v>16</v>
          </cell>
          <cell r="C1599" t="str">
            <v>02</v>
          </cell>
          <cell r="D1599" t="str">
            <v>06</v>
          </cell>
          <cell r="E1599" t="str">
            <v>LAGUNAS</v>
          </cell>
          <cell r="F1599">
            <v>13398</v>
          </cell>
        </row>
        <row r="1600">
          <cell r="A1600" t="str">
            <v>160210</v>
          </cell>
          <cell r="B1600" t="str">
            <v>16</v>
          </cell>
          <cell r="C1600" t="str">
            <v>02</v>
          </cell>
          <cell r="D1600" t="str">
            <v>10</v>
          </cell>
          <cell r="E1600" t="str">
            <v>SANTA CRUZ</v>
          </cell>
          <cell r="F1600">
            <v>4733</v>
          </cell>
        </row>
        <row r="1601">
          <cell r="A1601" t="str">
            <v>160211</v>
          </cell>
          <cell r="B1601" t="str">
            <v>16</v>
          </cell>
          <cell r="C1601" t="str">
            <v>02</v>
          </cell>
          <cell r="D1601" t="str">
            <v>11</v>
          </cell>
          <cell r="E1601" t="str">
            <v>TENIENTE CESAR LOPEZ ROJAS</v>
          </cell>
          <cell r="F1601">
            <v>6515</v>
          </cell>
        </row>
        <row r="1602">
          <cell r="A1602" t="str">
            <v>160300</v>
          </cell>
          <cell r="B1602" t="str">
            <v>16</v>
          </cell>
          <cell r="C1602" t="str">
            <v>03</v>
          </cell>
          <cell r="D1602" t="str">
            <v>00</v>
          </cell>
          <cell r="E1602" t="str">
            <v>LORETO</v>
          </cell>
          <cell r="F1602">
            <v>68025</v>
          </cell>
        </row>
        <row r="1603">
          <cell r="A1603" t="str">
            <v>160301</v>
          </cell>
          <cell r="B1603" t="str">
            <v>16</v>
          </cell>
          <cell r="C1603" t="str">
            <v>03</v>
          </cell>
          <cell r="D1603" t="str">
            <v>01</v>
          </cell>
          <cell r="E1603" t="str">
            <v>NAUTA</v>
          </cell>
          <cell r="F1603">
            <v>31363</v>
          </cell>
        </row>
        <row r="1604">
          <cell r="A1604" t="str">
            <v>160302</v>
          </cell>
          <cell r="B1604" t="str">
            <v>16</v>
          </cell>
          <cell r="C1604" t="str">
            <v>03</v>
          </cell>
          <cell r="D1604" t="str">
            <v>02</v>
          </cell>
          <cell r="E1604" t="str">
            <v>PARINARI</v>
          </cell>
          <cell r="F1604">
            <v>7608</v>
          </cell>
        </row>
        <row r="1605">
          <cell r="A1605" t="str">
            <v>160303</v>
          </cell>
          <cell r="B1605" t="str">
            <v>16</v>
          </cell>
          <cell r="C1605" t="str">
            <v>03</v>
          </cell>
          <cell r="D1605" t="str">
            <v>03</v>
          </cell>
          <cell r="E1605" t="str">
            <v>TIGRE</v>
          </cell>
          <cell r="F1605">
            <v>8217</v>
          </cell>
        </row>
        <row r="1606">
          <cell r="A1606" t="str">
            <v>160304</v>
          </cell>
          <cell r="B1606" t="str">
            <v>16</v>
          </cell>
          <cell r="C1606" t="str">
            <v>03</v>
          </cell>
          <cell r="D1606" t="str">
            <v>04</v>
          </cell>
          <cell r="E1606" t="str">
            <v>TROMPETEROS</v>
          </cell>
          <cell r="F1606">
            <v>7414</v>
          </cell>
        </row>
        <row r="1607">
          <cell r="A1607" t="str">
            <v>160305</v>
          </cell>
          <cell r="B1607" t="str">
            <v>16</v>
          </cell>
          <cell r="C1607" t="str">
            <v>03</v>
          </cell>
          <cell r="D1607" t="str">
            <v>05</v>
          </cell>
          <cell r="E1607" t="str">
            <v>URARINAS</v>
          </cell>
          <cell r="F1607">
            <v>13423</v>
          </cell>
        </row>
        <row r="1608">
          <cell r="A1608" t="str">
            <v>160400</v>
          </cell>
          <cell r="B1608" t="str">
            <v>16</v>
          </cell>
          <cell r="C1608" t="str">
            <v>04</v>
          </cell>
          <cell r="D1608" t="str">
            <v>00</v>
          </cell>
          <cell r="E1608" t="str">
            <v>MARISCAL RAMON CASTILLA</v>
          </cell>
          <cell r="F1608">
            <v>61753</v>
          </cell>
        </row>
        <row r="1609">
          <cell r="A1609" t="str">
            <v>160401</v>
          </cell>
          <cell r="B1609" t="str">
            <v>16</v>
          </cell>
          <cell r="C1609" t="str">
            <v>04</v>
          </cell>
          <cell r="D1609" t="str">
            <v>01</v>
          </cell>
          <cell r="E1609" t="str">
            <v>RAMON CASTILLA</v>
          </cell>
          <cell r="F1609">
            <v>19920</v>
          </cell>
        </row>
        <row r="1610">
          <cell r="A1610" t="str">
            <v>160402</v>
          </cell>
          <cell r="B1610" t="str">
            <v>16</v>
          </cell>
          <cell r="C1610" t="str">
            <v>04</v>
          </cell>
          <cell r="D1610" t="str">
            <v>02</v>
          </cell>
          <cell r="E1610" t="str">
            <v>PEBAS</v>
          </cell>
          <cell r="F1610">
            <v>13705</v>
          </cell>
        </row>
        <row r="1611">
          <cell r="A1611" t="str">
            <v>160403</v>
          </cell>
          <cell r="B1611" t="str">
            <v>16</v>
          </cell>
          <cell r="C1611" t="str">
            <v>04</v>
          </cell>
          <cell r="D1611" t="str">
            <v>03</v>
          </cell>
          <cell r="E1611" t="str">
            <v>YAVARI</v>
          </cell>
          <cell r="F1611">
            <v>11381</v>
          </cell>
        </row>
        <row r="1612">
          <cell r="A1612" t="str">
            <v>160404</v>
          </cell>
          <cell r="B1612" t="str">
            <v>16</v>
          </cell>
          <cell r="C1612" t="str">
            <v>04</v>
          </cell>
          <cell r="D1612" t="str">
            <v>04</v>
          </cell>
          <cell r="E1612" t="str">
            <v>SAN PABLO</v>
          </cell>
          <cell r="F1612">
            <v>16747</v>
          </cell>
        </row>
        <row r="1613">
          <cell r="A1613" t="str">
            <v>160500</v>
          </cell>
          <cell r="B1613" t="str">
            <v>16</v>
          </cell>
          <cell r="C1613" t="str">
            <v>05</v>
          </cell>
          <cell r="D1613" t="str">
            <v>00</v>
          </cell>
          <cell r="E1613" t="str">
            <v>REQUENA</v>
          </cell>
          <cell r="F1613">
            <v>72558</v>
          </cell>
        </row>
        <row r="1614">
          <cell r="A1614" t="str">
            <v>160501</v>
          </cell>
          <cell r="B1614" t="str">
            <v>16</v>
          </cell>
          <cell r="C1614" t="str">
            <v>05</v>
          </cell>
          <cell r="D1614" t="str">
            <v>01</v>
          </cell>
          <cell r="E1614" t="str">
            <v>REQUENA</v>
          </cell>
          <cell r="F1614">
            <v>29096</v>
          </cell>
        </row>
        <row r="1615">
          <cell r="A1615" t="str">
            <v>160502</v>
          </cell>
          <cell r="B1615" t="str">
            <v>16</v>
          </cell>
          <cell r="C1615" t="str">
            <v>05</v>
          </cell>
          <cell r="D1615" t="str">
            <v>02</v>
          </cell>
          <cell r="E1615" t="str">
            <v>ALTO TAPICHE</v>
          </cell>
          <cell r="F1615">
            <v>1982</v>
          </cell>
        </row>
        <row r="1616">
          <cell r="A1616" t="str">
            <v>160503</v>
          </cell>
          <cell r="B1616" t="str">
            <v>16</v>
          </cell>
          <cell r="C1616" t="str">
            <v>05</v>
          </cell>
          <cell r="D1616" t="str">
            <v>03</v>
          </cell>
          <cell r="E1616" t="str">
            <v>CAPELO</v>
          </cell>
          <cell r="F1616">
            <v>4173</v>
          </cell>
        </row>
        <row r="1617">
          <cell r="A1617" t="str">
            <v>160504</v>
          </cell>
          <cell r="B1617" t="str">
            <v>16</v>
          </cell>
          <cell r="C1617" t="str">
            <v>05</v>
          </cell>
          <cell r="D1617" t="str">
            <v>04</v>
          </cell>
          <cell r="E1617" t="str">
            <v>EMILIO SAN MARTIN</v>
          </cell>
          <cell r="F1617">
            <v>7898</v>
          </cell>
        </row>
        <row r="1618">
          <cell r="A1618" t="str">
            <v>160505</v>
          </cell>
          <cell r="B1618" t="str">
            <v>16</v>
          </cell>
          <cell r="C1618" t="str">
            <v>05</v>
          </cell>
          <cell r="D1618" t="str">
            <v>05</v>
          </cell>
          <cell r="E1618" t="str">
            <v>MAQUIA</v>
          </cell>
          <cell r="F1618">
            <v>8951</v>
          </cell>
        </row>
        <row r="1619">
          <cell r="A1619" t="str">
            <v>160506</v>
          </cell>
          <cell r="B1619" t="str">
            <v>16</v>
          </cell>
          <cell r="C1619" t="str">
            <v>05</v>
          </cell>
          <cell r="D1619" t="str">
            <v>06</v>
          </cell>
          <cell r="E1619" t="str">
            <v>PUINAHUA</v>
          </cell>
          <cell r="F1619">
            <v>6337</v>
          </cell>
        </row>
        <row r="1620">
          <cell r="A1620" t="str">
            <v>160507</v>
          </cell>
          <cell r="B1620" t="str">
            <v>16</v>
          </cell>
          <cell r="C1620" t="str">
            <v>05</v>
          </cell>
          <cell r="D1620" t="str">
            <v>07</v>
          </cell>
          <cell r="E1620" t="str">
            <v>SAQUENA</v>
          </cell>
          <cell r="F1620">
            <v>4602</v>
          </cell>
        </row>
        <row r="1621">
          <cell r="A1621" t="str">
            <v>160508</v>
          </cell>
          <cell r="B1621" t="str">
            <v>16</v>
          </cell>
          <cell r="C1621" t="str">
            <v>05</v>
          </cell>
          <cell r="D1621" t="str">
            <v>08</v>
          </cell>
          <cell r="E1621" t="str">
            <v>SOPLIN</v>
          </cell>
          <cell r="F1621">
            <v>715</v>
          </cell>
        </row>
        <row r="1622">
          <cell r="A1622" t="str">
            <v>160509</v>
          </cell>
          <cell r="B1622" t="str">
            <v>16</v>
          </cell>
          <cell r="C1622" t="str">
            <v>05</v>
          </cell>
          <cell r="D1622" t="str">
            <v>09</v>
          </cell>
          <cell r="E1622" t="str">
            <v>TAPICHE</v>
          </cell>
          <cell r="F1622">
            <v>958</v>
          </cell>
        </row>
        <row r="1623">
          <cell r="A1623" t="str">
            <v>160510</v>
          </cell>
          <cell r="B1623" t="str">
            <v>16</v>
          </cell>
          <cell r="C1623" t="str">
            <v>05</v>
          </cell>
          <cell r="D1623" t="str">
            <v>10</v>
          </cell>
          <cell r="E1623" t="str">
            <v>JENARO HERRERA</v>
          </cell>
          <cell r="F1623">
            <v>5161</v>
          </cell>
        </row>
        <row r="1624">
          <cell r="A1624" t="str">
            <v>160511</v>
          </cell>
          <cell r="B1624" t="str">
            <v>16</v>
          </cell>
          <cell r="C1624" t="str">
            <v>05</v>
          </cell>
          <cell r="D1624" t="str">
            <v>11</v>
          </cell>
          <cell r="E1624" t="str">
            <v>YAQUERANA</v>
          </cell>
          <cell r="F1624">
            <v>2685</v>
          </cell>
        </row>
        <row r="1625">
          <cell r="A1625" t="str">
            <v>160600</v>
          </cell>
          <cell r="B1625" t="str">
            <v>16</v>
          </cell>
          <cell r="C1625" t="str">
            <v>06</v>
          </cell>
          <cell r="D1625" t="str">
            <v>00</v>
          </cell>
          <cell r="E1625" t="str">
            <v>UCAYALI</v>
          </cell>
          <cell r="F1625">
            <v>61603</v>
          </cell>
        </row>
        <row r="1626">
          <cell r="A1626" t="str">
            <v>160601</v>
          </cell>
          <cell r="B1626" t="str">
            <v>16</v>
          </cell>
          <cell r="C1626" t="str">
            <v>06</v>
          </cell>
          <cell r="D1626" t="str">
            <v>01</v>
          </cell>
          <cell r="E1626" t="str">
            <v>CONTAMANA</v>
          </cell>
          <cell r="F1626">
            <v>23374</v>
          </cell>
        </row>
        <row r="1627">
          <cell r="A1627" t="str">
            <v>160602</v>
          </cell>
          <cell r="B1627" t="str">
            <v>16</v>
          </cell>
          <cell r="C1627" t="str">
            <v>06</v>
          </cell>
          <cell r="D1627" t="str">
            <v>02</v>
          </cell>
          <cell r="E1627" t="str">
            <v>INAHUAYA</v>
          </cell>
          <cell r="F1627">
            <v>2318</v>
          </cell>
        </row>
        <row r="1628">
          <cell r="A1628" t="str">
            <v>160603</v>
          </cell>
          <cell r="B1628" t="str">
            <v>16</v>
          </cell>
          <cell r="C1628" t="str">
            <v>06</v>
          </cell>
          <cell r="D1628" t="str">
            <v>03</v>
          </cell>
          <cell r="E1628" t="str">
            <v>PADRE MARQUEZ</v>
          </cell>
          <cell r="F1628">
            <v>6142</v>
          </cell>
        </row>
        <row r="1629">
          <cell r="A1629" t="str">
            <v>160604</v>
          </cell>
          <cell r="B1629" t="str">
            <v>16</v>
          </cell>
          <cell r="C1629" t="str">
            <v>06</v>
          </cell>
          <cell r="D1629" t="str">
            <v>04</v>
          </cell>
          <cell r="E1629" t="str">
            <v>PAMPA HERMOSA</v>
          </cell>
          <cell r="F1629">
            <v>5496</v>
          </cell>
        </row>
        <row r="1630">
          <cell r="A1630" t="str">
            <v>160605</v>
          </cell>
          <cell r="B1630" t="str">
            <v>16</v>
          </cell>
          <cell r="C1630" t="str">
            <v>06</v>
          </cell>
          <cell r="D1630" t="str">
            <v>05</v>
          </cell>
          <cell r="E1630" t="str">
            <v>SARAYACU</v>
          </cell>
          <cell r="F1630">
            <v>15352</v>
          </cell>
        </row>
        <row r="1631">
          <cell r="A1631" t="str">
            <v>160606</v>
          </cell>
          <cell r="B1631" t="str">
            <v>16</v>
          </cell>
          <cell r="C1631" t="str">
            <v>06</v>
          </cell>
          <cell r="D1631" t="str">
            <v>06</v>
          </cell>
          <cell r="E1631" t="str">
            <v>VARGAS GUERRA</v>
          </cell>
          <cell r="F1631">
            <v>8921</v>
          </cell>
        </row>
        <row r="1632">
          <cell r="A1632" t="str">
            <v>160700</v>
          </cell>
          <cell r="B1632" t="str">
            <v>16</v>
          </cell>
          <cell r="C1632" t="str">
            <v>07</v>
          </cell>
          <cell r="D1632" t="str">
            <v>00</v>
          </cell>
          <cell r="E1632" t="str">
            <v>DATEM DEL MARAÑON</v>
          </cell>
          <cell r="F1632">
            <v>54606</v>
          </cell>
        </row>
        <row r="1633">
          <cell r="A1633" t="str">
            <v>160701</v>
          </cell>
          <cell r="B1633" t="str">
            <v>16</v>
          </cell>
          <cell r="C1633" t="str">
            <v>07</v>
          </cell>
          <cell r="D1633" t="str">
            <v>01</v>
          </cell>
          <cell r="E1633" t="str">
            <v>BARRANCA</v>
          </cell>
          <cell r="F1633">
            <v>12960</v>
          </cell>
        </row>
        <row r="1634">
          <cell r="A1634" t="str">
            <v>160702</v>
          </cell>
          <cell r="B1634" t="str">
            <v>16</v>
          </cell>
          <cell r="C1634" t="str">
            <v>07</v>
          </cell>
          <cell r="D1634" t="str">
            <v>02</v>
          </cell>
          <cell r="E1634" t="str">
            <v>CAHUAPANAS</v>
          </cell>
          <cell r="F1634">
            <v>8078</v>
          </cell>
        </row>
        <row r="1635">
          <cell r="A1635" t="str">
            <v>160703</v>
          </cell>
          <cell r="B1635" t="str">
            <v>16</v>
          </cell>
          <cell r="C1635" t="str">
            <v>07</v>
          </cell>
          <cell r="D1635" t="str">
            <v>03</v>
          </cell>
          <cell r="E1635" t="str">
            <v>MANSERICHE</v>
          </cell>
          <cell r="F1635">
            <v>8115</v>
          </cell>
        </row>
        <row r="1636">
          <cell r="A1636" t="str">
            <v>160704</v>
          </cell>
          <cell r="B1636" t="str">
            <v>16</v>
          </cell>
          <cell r="C1636" t="str">
            <v>07</v>
          </cell>
          <cell r="D1636" t="str">
            <v>04</v>
          </cell>
          <cell r="E1636" t="str">
            <v>MORONA</v>
          </cell>
          <cell r="F1636">
            <v>8532</v>
          </cell>
        </row>
        <row r="1637">
          <cell r="A1637" t="str">
            <v>160705</v>
          </cell>
          <cell r="B1637" t="str">
            <v>16</v>
          </cell>
          <cell r="C1637" t="str">
            <v>07</v>
          </cell>
          <cell r="D1637" t="str">
            <v>05</v>
          </cell>
          <cell r="E1637" t="str">
            <v>PASTAZA</v>
          </cell>
          <cell r="F1637">
            <v>6384</v>
          </cell>
        </row>
        <row r="1638">
          <cell r="A1638" t="str">
            <v>160706</v>
          </cell>
          <cell r="B1638" t="str">
            <v>16</v>
          </cell>
          <cell r="C1638" t="str">
            <v>07</v>
          </cell>
          <cell r="D1638" t="str">
            <v>06</v>
          </cell>
          <cell r="E1638" t="str">
            <v>ANDOAS</v>
          </cell>
          <cell r="F1638">
            <v>10537</v>
          </cell>
        </row>
        <row r="1639">
          <cell r="A1639" t="str">
            <v>170000</v>
          </cell>
          <cell r="B1639" t="str">
            <v>17</v>
          </cell>
          <cell r="C1639" t="str">
            <v>00</v>
          </cell>
          <cell r="D1639" t="str">
            <v>00</v>
          </cell>
          <cell r="E1639" t="str">
            <v>MADRE DE DIOS</v>
          </cell>
          <cell r="F1639">
            <v>106036</v>
          </cell>
        </row>
        <row r="1640">
          <cell r="A1640" t="str">
            <v>170100</v>
          </cell>
          <cell r="B1640" t="str">
            <v>17</v>
          </cell>
          <cell r="C1640" t="str">
            <v>01</v>
          </cell>
          <cell r="D1640" t="str">
            <v>00</v>
          </cell>
          <cell r="E1640" t="str">
            <v>TAMBOPATA</v>
          </cell>
          <cell r="F1640">
            <v>78055</v>
          </cell>
        </row>
        <row r="1641">
          <cell r="A1641" t="str">
            <v>170101</v>
          </cell>
          <cell r="B1641" t="str">
            <v>17</v>
          </cell>
          <cell r="C1641" t="str">
            <v>01</v>
          </cell>
          <cell r="D1641" t="str">
            <v>01</v>
          </cell>
          <cell r="E1641" t="str">
            <v>TAMBOPATA</v>
          </cell>
          <cell r="F1641">
            <v>60124</v>
          </cell>
        </row>
        <row r="1642">
          <cell r="A1642" t="str">
            <v>170102</v>
          </cell>
          <cell r="B1642" t="str">
            <v>17</v>
          </cell>
          <cell r="C1642" t="str">
            <v>01</v>
          </cell>
          <cell r="D1642" t="str">
            <v>02</v>
          </cell>
          <cell r="E1642" t="str">
            <v>INAMBARI</v>
          </cell>
          <cell r="F1642">
            <v>5337</v>
          </cell>
        </row>
        <row r="1643">
          <cell r="A1643" t="str">
            <v>170103</v>
          </cell>
          <cell r="B1643" t="str">
            <v>17</v>
          </cell>
          <cell r="C1643" t="str">
            <v>01</v>
          </cell>
          <cell r="D1643" t="str">
            <v>03</v>
          </cell>
          <cell r="E1643" t="str">
            <v>LAS PIEDRAS</v>
          </cell>
          <cell r="F1643">
            <v>6964</v>
          </cell>
        </row>
        <row r="1644">
          <cell r="A1644" t="str">
            <v>170104</v>
          </cell>
          <cell r="B1644" t="str">
            <v>17</v>
          </cell>
          <cell r="C1644" t="str">
            <v>01</v>
          </cell>
          <cell r="D1644" t="str">
            <v>04</v>
          </cell>
          <cell r="E1644" t="str">
            <v>LABERINTO</v>
          </cell>
          <cell r="F1644">
            <v>5630</v>
          </cell>
        </row>
        <row r="1645">
          <cell r="A1645" t="str">
            <v>170200</v>
          </cell>
          <cell r="B1645" t="str">
            <v>17</v>
          </cell>
          <cell r="C1645" t="str">
            <v>02</v>
          </cell>
          <cell r="D1645" t="str">
            <v>00</v>
          </cell>
          <cell r="E1645" t="str">
            <v>MANU</v>
          </cell>
          <cell r="F1645">
            <v>19659</v>
          </cell>
        </row>
        <row r="1646">
          <cell r="A1646" t="str">
            <v>170201</v>
          </cell>
          <cell r="B1646" t="str">
            <v>17</v>
          </cell>
          <cell r="C1646" t="str">
            <v>02</v>
          </cell>
          <cell r="D1646" t="str">
            <v>01</v>
          </cell>
          <cell r="E1646" t="str">
            <v>MANU</v>
          </cell>
          <cell r="F1646">
            <v>2893</v>
          </cell>
        </row>
        <row r="1647">
          <cell r="A1647" t="str">
            <v>170202</v>
          </cell>
          <cell r="B1647" t="str">
            <v>17</v>
          </cell>
          <cell r="C1647" t="str">
            <v>02</v>
          </cell>
          <cell r="D1647" t="str">
            <v>02</v>
          </cell>
          <cell r="E1647" t="str">
            <v>FITZCARRALD</v>
          </cell>
          <cell r="F1647">
            <v>1219</v>
          </cell>
        </row>
        <row r="1648">
          <cell r="A1648" t="str">
            <v>170203</v>
          </cell>
          <cell r="B1648" t="str">
            <v>17</v>
          </cell>
          <cell r="C1648" t="str">
            <v>02</v>
          </cell>
          <cell r="D1648" t="str">
            <v>03</v>
          </cell>
          <cell r="E1648" t="str">
            <v>MADRE DE DIOS</v>
          </cell>
          <cell r="F1648">
            <v>6344</v>
          </cell>
        </row>
        <row r="1649">
          <cell r="A1649" t="str">
            <v>170204</v>
          </cell>
          <cell r="B1649" t="str">
            <v>17</v>
          </cell>
          <cell r="C1649" t="str">
            <v>02</v>
          </cell>
          <cell r="D1649" t="str">
            <v>04</v>
          </cell>
          <cell r="E1649" t="str">
            <v>HUEPETUHE</v>
          </cell>
          <cell r="F1649">
            <v>9203</v>
          </cell>
        </row>
        <row r="1650">
          <cell r="A1650" t="str">
            <v>170300</v>
          </cell>
          <cell r="B1650" t="str">
            <v>17</v>
          </cell>
          <cell r="C1650" t="str">
            <v>03</v>
          </cell>
          <cell r="D1650" t="str">
            <v>00</v>
          </cell>
          <cell r="E1650" t="str">
            <v>TAHUAMANU</v>
          </cell>
          <cell r="F1650">
            <v>8322</v>
          </cell>
        </row>
        <row r="1651">
          <cell r="A1651" t="str">
            <v>170301</v>
          </cell>
          <cell r="B1651" t="str">
            <v>17</v>
          </cell>
          <cell r="C1651" t="str">
            <v>03</v>
          </cell>
          <cell r="D1651" t="str">
            <v>01</v>
          </cell>
          <cell r="E1651" t="str">
            <v>IÑAPARI</v>
          </cell>
          <cell r="F1651">
            <v>858</v>
          </cell>
        </row>
        <row r="1652">
          <cell r="A1652" t="str">
            <v>170302</v>
          </cell>
          <cell r="B1652" t="str">
            <v>17</v>
          </cell>
          <cell r="C1652" t="str">
            <v>03</v>
          </cell>
          <cell r="D1652" t="str">
            <v>02</v>
          </cell>
          <cell r="E1652" t="str">
            <v>IBERIA</v>
          </cell>
          <cell r="F1652">
            <v>5523</v>
          </cell>
        </row>
        <row r="1653">
          <cell r="A1653" t="str">
            <v>170303</v>
          </cell>
          <cell r="B1653" t="str">
            <v>17</v>
          </cell>
          <cell r="C1653" t="str">
            <v>03</v>
          </cell>
          <cell r="D1653" t="str">
            <v>03</v>
          </cell>
          <cell r="E1653" t="str">
            <v>TAHUAMANU</v>
          </cell>
          <cell r="F1653">
            <v>1941</v>
          </cell>
        </row>
        <row r="1654">
          <cell r="A1654" t="str">
            <v>180000</v>
          </cell>
          <cell r="B1654" t="str">
            <v>18</v>
          </cell>
          <cell r="C1654" t="str">
            <v>00</v>
          </cell>
          <cell r="D1654" t="str">
            <v>00</v>
          </cell>
          <cell r="E1654" t="str">
            <v>MOQUEGUA</v>
          </cell>
          <cell r="F1654">
            <v>168324</v>
          </cell>
        </row>
        <row r="1655">
          <cell r="A1655" t="str">
            <v>180100</v>
          </cell>
          <cell r="B1655" t="str">
            <v>18</v>
          </cell>
          <cell r="C1655" t="str">
            <v>01</v>
          </cell>
          <cell r="D1655" t="str">
            <v>00</v>
          </cell>
          <cell r="E1655" t="str">
            <v>MARISCAL NIETO</v>
          </cell>
          <cell r="F1655">
            <v>74236</v>
          </cell>
        </row>
        <row r="1656">
          <cell r="A1656" t="str">
            <v>180101</v>
          </cell>
          <cell r="B1656" t="str">
            <v>18</v>
          </cell>
          <cell r="C1656" t="str">
            <v>01</v>
          </cell>
          <cell r="D1656" t="str">
            <v>01</v>
          </cell>
          <cell r="E1656" t="str">
            <v>MOQUEGUA</v>
          </cell>
          <cell r="F1656">
            <v>53660</v>
          </cell>
        </row>
        <row r="1657">
          <cell r="A1657" t="str">
            <v>180102</v>
          </cell>
          <cell r="B1657" t="str">
            <v>18</v>
          </cell>
          <cell r="C1657" t="str">
            <v>01</v>
          </cell>
          <cell r="D1657" t="str">
            <v>02</v>
          </cell>
          <cell r="E1657" t="str">
            <v>CARUMAS</v>
          </cell>
          <cell r="F1657">
            <v>4009</v>
          </cell>
        </row>
        <row r="1658">
          <cell r="A1658" t="str">
            <v>180103</v>
          </cell>
          <cell r="B1658" t="str">
            <v>18</v>
          </cell>
          <cell r="C1658" t="str">
            <v>01</v>
          </cell>
          <cell r="D1658" t="str">
            <v>03</v>
          </cell>
          <cell r="E1658" t="str">
            <v>CUCHUMBAYA</v>
          </cell>
          <cell r="F1658">
            <v>1271</v>
          </cell>
        </row>
        <row r="1659">
          <cell r="A1659" t="str">
            <v>180104</v>
          </cell>
          <cell r="B1659" t="str">
            <v>18</v>
          </cell>
          <cell r="C1659" t="str">
            <v>01</v>
          </cell>
          <cell r="D1659" t="str">
            <v>04</v>
          </cell>
          <cell r="E1659" t="str">
            <v>SAMEGUA</v>
          </cell>
          <cell r="F1659">
            <v>7566</v>
          </cell>
        </row>
        <row r="1660">
          <cell r="A1660" t="str">
            <v>180105</v>
          </cell>
          <cell r="B1660" t="str">
            <v>18</v>
          </cell>
          <cell r="C1660" t="str">
            <v>01</v>
          </cell>
          <cell r="D1660" t="str">
            <v>05</v>
          </cell>
          <cell r="E1660" t="str">
            <v>SAN CRISTOBAL</v>
          </cell>
          <cell r="F1660">
            <v>2689</v>
          </cell>
        </row>
        <row r="1661">
          <cell r="A1661" t="str">
            <v>180106</v>
          </cell>
          <cell r="B1661" t="str">
            <v>18</v>
          </cell>
          <cell r="C1661" t="str">
            <v>01</v>
          </cell>
          <cell r="D1661" t="str">
            <v>06</v>
          </cell>
          <cell r="E1661" t="str">
            <v>TORATA</v>
          </cell>
          <cell r="F1661">
            <v>5041</v>
          </cell>
        </row>
        <row r="1662">
          <cell r="A1662" t="str">
            <v>180200</v>
          </cell>
          <cell r="B1662" t="str">
            <v>18</v>
          </cell>
          <cell r="C1662" t="str">
            <v>02</v>
          </cell>
          <cell r="D1662" t="str">
            <v>00</v>
          </cell>
          <cell r="E1662" t="str">
            <v>GENERAL SANCHEZ CERRO</v>
          </cell>
          <cell r="F1662">
            <v>27594</v>
          </cell>
        </row>
        <row r="1663">
          <cell r="A1663" t="str">
            <v>180201</v>
          </cell>
          <cell r="B1663" t="str">
            <v>18</v>
          </cell>
          <cell r="C1663" t="str">
            <v>02</v>
          </cell>
          <cell r="D1663" t="str">
            <v>01</v>
          </cell>
          <cell r="E1663" t="str">
            <v>OMATE</v>
          </cell>
          <cell r="F1663">
            <v>4578</v>
          </cell>
        </row>
        <row r="1664">
          <cell r="A1664" t="str">
            <v>180202</v>
          </cell>
          <cell r="B1664" t="str">
            <v>18</v>
          </cell>
          <cell r="C1664" t="str">
            <v>02</v>
          </cell>
          <cell r="D1664" t="str">
            <v>02</v>
          </cell>
          <cell r="E1664" t="str">
            <v>CHOJATA</v>
          </cell>
          <cell r="F1664">
            <v>2104</v>
          </cell>
        </row>
        <row r="1665">
          <cell r="A1665" t="str">
            <v>180203</v>
          </cell>
          <cell r="B1665" t="str">
            <v>18</v>
          </cell>
          <cell r="C1665" t="str">
            <v>02</v>
          </cell>
          <cell r="D1665" t="str">
            <v>03</v>
          </cell>
          <cell r="E1665" t="str">
            <v>COALAQUE</v>
          </cell>
          <cell r="F1665">
            <v>1625</v>
          </cell>
        </row>
        <row r="1666">
          <cell r="A1666" t="str">
            <v>180204</v>
          </cell>
          <cell r="B1666" t="str">
            <v>18</v>
          </cell>
          <cell r="C1666" t="str">
            <v>02</v>
          </cell>
          <cell r="D1666" t="str">
            <v>04</v>
          </cell>
          <cell r="E1666" t="str">
            <v>ICHUÑA</v>
          </cell>
          <cell r="F1666">
            <v>4060</v>
          </cell>
        </row>
        <row r="1667">
          <cell r="A1667" t="str">
            <v>180205</v>
          </cell>
          <cell r="B1667" t="str">
            <v>18</v>
          </cell>
          <cell r="C1667" t="str">
            <v>02</v>
          </cell>
          <cell r="D1667" t="str">
            <v>05</v>
          </cell>
          <cell r="E1667" t="str">
            <v>LA CAPILLA</v>
          </cell>
          <cell r="F1667">
            <v>1626</v>
          </cell>
        </row>
        <row r="1668">
          <cell r="A1668" t="str">
            <v>180206</v>
          </cell>
          <cell r="B1668" t="str">
            <v>18</v>
          </cell>
          <cell r="C1668" t="str">
            <v>02</v>
          </cell>
          <cell r="D1668" t="str">
            <v>06</v>
          </cell>
          <cell r="E1668" t="str">
            <v>LLOQUE</v>
          </cell>
          <cell r="F1668">
            <v>1356</v>
          </cell>
        </row>
        <row r="1669">
          <cell r="A1669" t="str">
            <v>180207</v>
          </cell>
          <cell r="B1669" t="str">
            <v>18</v>
          </cell>
          <cell r="C1669" t="str">
            <v>02</v>
          </cell>
          <cell r="D1669" t="str">
            <v>07</v>
          </cell>
          <cell r="E1669" t="str">
            <v>MATALAQUE</v>
          </cell>
          <cell r="F1669">
            <v>1617</v>
          </cell>
        </row>
        <row r="1670">
          <cell r="A1670" t="str">
            <v>180208</v>
          </cell>
          <cell r="B1670" t="str">
            <v>18</v>
          </cell>
          <cell r="C1670" t="str">
            <v>02</v>
          </cell>
          <cell r="D1670" t="str">
            <v>08</v>
          </cell>
          <cell r="E1670" t="str">
            <v>PUQUINA</v>
          </cell>
          <cell r="F1670">
            <v>3197</v>
          </cell>
        </row>
        <row r="1671">
          <cell r="A1671" t="str">
            <v>180209</v>
          </cell>
          <cell r="B1671" t="str">
            <v>18</v>
          </cell>
          <cell r="C1671" t="str">
            <v>02</v>
          </cell>
          <cell r="D1671" t="str">
            <v>09</v>
          </cell>
          <cell r="E1671" t="str">
            <v>QUINISTAQUILLAS</v>
          </cell>
          <cell r="F1671">
            <v>761</v>
          </cell>
        </row>
        <row r="1672">
          <cell r="A1672" t="str">
            <v>180210</v>
          </cell>
          <cell r="B1672" t="str">
            <v>18</v>
          </cell>
          <cell r="C1672" t="str">
            <v>02</v>
          </cell>
          <cell r="D1672" t="str">
            <v>10</v>
          </cell>
          <cell r="E1672" t="str">
            <v>UBINAS</v>
          </cell>
          <cell r="F1672">
            <v>5130</v>
          </cell>
        </row>
        <row r="1673">
          <cell r="A1673" t="str">
            <v>180211</v>
          </cell>
          <cell r="B1673" t="str">
            <v>18</v>
          </cell>
          <cell r="C1673" t="str">
            <v>02</v>
          </cell>
          <cell r="D1673" t="str">
            <v>11</v>
          </cell>
          <cell r="E1673" t="str">
            <v>YUNGA</v>
          </cell>
          <cell r="F1673">
            <v>1540</v>
          </cell>
        </row>
        <row r="1674">
          <cell r="A1674" t="str">
            <v>180300</v>
          </cell>
          <cell r="B1674" t="str">
            <v>18</v>
          </cell>
          <cell r="C1674" t="str">
            <v>03</v>
          </cell>
          <cell r="D1674" t="str">
            <v>00</v>
          </cell>
          <cell r="E1674" t="str">
            <v>ILO</v>
          </cell>
          <cell r="F1674">
            <v>66494</v>
          </cell>
        </row>
        <row r="1675">
          <cell r="A1675" t="str">
            <v>180301</v>
          </cell>
          <cell r="B1675" t="str">
            <v>18</v>
          </cell>
          <cell r="C1675" t="str">
            <v>03</v>
          </cell>
          <cell r="D1675" t="str">
            <v>01</v>
          </cell>
          <cell r="E1675" t="str">
            <v>ILO</v>
          </cell>
          <cell r="F1675">
            <v>61265</v>
          </cell>
        </row>
        <row r="1676">
          <cell r="A1676" t="str">
            <v>180302</v>
          </cell>
          <cell r="B1676" t="str">
            <v>18</v>
          </cell>
          <cell r="C1676" t="str">
            <v>03</v>
          </cell>
          <cell r="D1676" t="str">
            <v>02</v>
          </cell>
          <cell r="E1676" t="str">
            <v>EL ALGARROBAL</v>
          </cell>
          <cell r="F1676">
            <v>345</v>
          </cell>
        </row>
        <row r="1677">
          <cell r="A1677" t="str">
            <v>180303</v>
          </cell>
          <cell r="B1677" t="str">
            <v>18</v>
          </cell>
          <cell r="C1677" t="str">
            <v>03</v>
          </cell>
          <cell r="D1677" t="str">
            <v>03</v>
          </cell>
          <cell r="E1677" t="str">
            <v>PACOCHA</v>
          </cell>
          <cell r="F1677">
            <v>4884</v>
          </cell>
        </row>
        <row r="1678">
          <cell r="A1678" t="str">
            <v>190000</v>
          </cell>
          <cell r="B1678" t="str">
            <v>19</v>
          </cell>
          <cell r="C1678" t="str">
            <v>00</v>
          </cell>
          <cell r="D1678" t="str">
            <v>00</v>
          </cell>
          <cell r="E1678" t="str">
            <v>PASCO</v>
          </cell>
          <cell r="F1678">
            <v>281037</v>
          </cell>
        </row>
        <row r="1679">
          <cell r="A1679" t="str">
            <v>190100</v>
          </cell>
          <cell r="B1679" t="str">
            <v>19</v>
          </cell>
          <cell r="C1679" t="str">
            <v>01</v>
          </cell>
          <cell r="D1679" t="str">
            <v>00</v>
          </cell>
          <cell r="E1679" t="str">
            <v>PASCO</v>
          </cell>
          <cell r="F1679">
            <v>153973</v>
          </cell>
        </row>
        <row r="1680">
          <cell r="A1680" t="str">
            <v>190101</v>
          </cell>
          <cell r="B1680" t="str">
            <v>19</v>
          </cell>
          <cell r="C1680" t="str">
            <v>01</v>
          </cell>
          <cell r="D1680" t="str">
            <v>01</v>
          </cell>
          <cell r="E1680" t="str">
            <v>CHAUPIMARCA</v>
          </cell>
          <cell r="F1680">
            <v>30061</v>
          </cell>
        </row>
        <row r="1681">
          <cell r="A1681" t="str">
            <v>190102</v>
          </cell>
          <cell r="B1681" t="str">
            <v>19</v>
          </cell>
          <cell r="C1681" t="str">
            <v>01</v>
          </cell>
          <cell r="D1681" t="str">
            <v>02</v>
          </cell>
          <cell r="E1681" t="str">
            <v>HUACHON</v>
          </cell>
          <cell r="F1681">
            <v>5936</v>
          </cell>
        </row>
        <row r="1682">
          <cell r="A1682" t="str">
            <v>190103</v>
          </cell>
          <cell r="B1682" t="str">
            <v>19</v>
          </cell>
          <cell r="C1682" t="str">
            <v>01</v>
          </cell>
          <cell r="D1682" t="str">
            <v>03</v>
          </cell>
          <cell r="E1682" t="str">
            <v>HUARIACA</v>
          </cell>
          <cell r="F1682">
            <v>8335</v>
          </cell>
        </row>
        <row r="1683">
          <cell r="A1683" t="str">
            <v>190104</v>
          </cell>
          <cell r="B1683" t="str">
            <v>19</v>
          </cell>
          <cell r="C1683" t="str">
            <v>01</v>
          </cell>
          <cell r="D1683" t="str">
            <v>04</v>
          </cell>
          <cell r="E1683" t="str">
            <v>HUAYLLAY</v>
          </cell>
          <cell r="F1683">
            <v>10038</v>
          </cell>
        </row>
        <row r="1684">
          <cell r="A1684" t="str">
            <v>190105</v>
          </cell>
          <cell r="B1684" t="str">
            <v>19</v>
          </cell>
          <cell r="C1684" t="str">
            <v>01</v>
          </cell>
          <cell r="D1684" t="str">
            <v>05</v>
          </cell>
          <cell r="E1684" t="str">
            <v>NINACACA</v>
          </cell>
          <cell r="F1684">
            <v>4967</v>
          </cell>
        </row>
        <row r="1685">
          <cell r="A1685" t="str">
            <v>190106</v>
          </cell>
          <cell r="B1685" t="str">
            <v>19</v>
          </cell>
          <cell r="C1685" t="str">
            <v>01</v>
          </cell>
          <cell r="D1685" t="str">
            <v>06</v>
          </cell>
          <cell r="E1685" t="str">
            <v>PALLANCHACRA</v>
          </cell>
          <cell r="F1685">
            <v>3002</v>
          </cell>
        </row>
        <row r="1686">
          <cell r="A1686" t="str">
            <v>190107</v>
          </cell>
          <cell r="B1686" t="str">
            <v>19</v>
          </cell>
          <cell r="C1686" t="str">
            <v>01</v>
          </cell>
          <cell r="D1686" t="str">
            <v>07</v>
          </cell>
          <cell r="E1686" t="str">
            <v>PAUCARTAMBO</v>
          </cell>
          <cell r="F1686">
            <v>19734</v>
          </cell>
        </row>
        <row r="1687">
          <cell r="A1687" t="str">
            <v>190108</v>
          </cell>
          <cell r="B1687" t="str">
            <v>19</v>
          </cell>
          <cell r="C1687" t="str">
            <v>01</v>
          </cell>
          <cell r="D1687" t="str">
            <v>08</v>
          </cell>
          <cell r="E1687" t="str">
            <v>SAN FCO.DE ASIS DE YARUSYACAN</v>
          </cell>
          <cell r="F1687">
            <v>12263</v>
          </cell>
        </row>
        <row r="1688">
          <cell r="A1688" t="str">
            <v>190109</v>
          </cell>
          <cell r="B1688" t="str">
            <v>19</v>
          </cell>
          <cell r="C1688" t="str">
            <v>01</v>
          </cell>
          <cell r="D1688" t="str">
            <v>09</v>
          </cell>
          <cell r="E1688" t="str">
            <v>SIMON BOLIVAR</v>
          </cell>
          <cell r="F1688">
            <v>14114</v>
          </cell>
        </row>
        <row r="1689">
          <cell r="A1689" t="str">
            <v>190110</v>
          </cell>
          <cell r="B1689" t="str">
            <v>19</v>
          </cell>
          <cell r="C1689" t="str">
            <v>01</v>
          </cell>
          <cell r="D1689" t="str">
            <v>10</v>
          </cell>
          <cell r="E1689" t="str">
            <v>TICLACAYAN</v>
          </cell>
          <cell r="F1689">
            <v>4934</v>
          </cell>
        </row>
        <row r="1690">
          <cell r="A1690" t="str">
            <v>190111</v>
          </cell>
          <cell r="B1690" t="str">
            <v>19</v>
          </cell>
          <cell r="C1690" t="str">
            <v>01</v>
          </cell>
          <cell r="D1690" t="str">
            <v>11</v>
          </cell>
          <cell r="E1690" t="str">
            <v>TINYAHUARCO</v>
          </cell>
          <cell r="F1690">
            <v>6054</v>
          </cell>
        </row>
        <row r="1691">
          <cell r="A1691" t="str">
            <v>190112</v>
          </cell>
          <cell r="B1691" t="str">
            <v>19</v>
          </cell>
          <cell r="C1691" t="str">
            <v>01</v>
          </cell>
          <cell r="D1691" t="str">
            <v>12</v>
          </cell>
          <cell r="E1691" t="str">
            <v>VICCO</v>
          </cell>
          <cell r="F1691">
            <v>2911</v>
          </cell>
        </row>
        <row r="1692">
          <cell r="A1692" t="str">
            <v>190113</v>
          </cell>
          <cell r="B1692" t="str">
            <v>19</v>
          </cell>
          <cell r="C1692" t="str">
            <v>01</v>
          </cell>
          <cell r="D1692" t="str">
            <v>13</v>
          </cell>
          <cell r="E1692" t="str">
            <v>YANACANCHA</v>
          </cell>
          <cell r="F1692">
            <v>31624</v>
          </cell>
        </row>
        <row r="1693">
          <cell r="A1693" t="str">
            <v>190200</v>
          </cell>
          <cell r="B1693" t="str">
            <v>19</v>
          </cell>
          <cell r="C1693" t="str">
            <v>02</v>
          </cell>
          <cell r="D1693" t="str">
            <v>00</v>
          </cell>
          <cell r="E1693" t="str">
            <v>DANIEL ALCIDES CARRION</v>
          </cell>
          <cell r="F1693">
            <v>43581</v>
          </cell>
        </row>
        <row r="1694">
          <cell r="A1694" t="str">
            <v>190201</v>
          </cell>
          <cell r="B1694" t="str">
            <v>19</v>
          </cell>
          <cell r="C1694" t="str">
            <v>02</v>
          </cell>
          <cell r="D1694" t="str">
            <v>01</v>
          </cell>
          <cell r="E1694" t="str">
            <v>YANAHUANCA</v>
          </cell>
          <cell r="F1694">
            <v>14125</v>
          </cell>
        </row>
        <row r="1695">
          <cell r="A1695" t="str">
            <v>190202</v>
          </cell>
          <cell r="B1695" t="str">
            <v>19</v>
          </cell>
          <cell r="C1695" t="str">
            <v>02</v>
          </cell>
          <cell r="D1695" t="str">
            <v>02</v>
          </cell>
          <cell r="E1695" t="str">
            <v>CHACAYAN</v>
          </cell>
          <cell r="F1695">
            <v>2528</v>
          </cell>
        </row>
        <row r="1696">
          <cell r="A1696" t="str">
            <v>190203</v>
          </cell>
          <cell r="B1696" t="str">
            <v>19</v>
          </cell>
          <cell r="C1696" t="str">
            <v>02</v>
          </cell>
          <cell r="D1696" t="str">
            <v>03</v>
          </cell>
          <cell r="E1696" t="str">
            <v>GOYLLARISQUIZGA</v>
          </cell>
          <cell r="F1696">
            <v>1462</v>
          </cell>
        </row>
        <row r="1697">
          <cell r="A1697" t="str">
            <v>190204</v>
          </cell>
          <cell r="B1697" t="str">
            <v>19</v>
          </cell>
          <cell r="C1697" t="str">
            <v>02</v>
          </cell>
          <cell r="D1697" t="str">
            <v>04</v>
          </cell>
          <cell r="E1697" t="str">
            <v>PAUCAR</v>
          </cell>
          <cell r="F1697">
            <v>2176</v>
          </cell>
        </row>
        <row r="1698">
          <cell r="A1698" t="str">
            <v>190205</v>
          </cell>
          <cell r="B1698" t="str">
            <v>19</v>
          </cell>
          <cell r="C1698" t="str">
            <v>02</v>
          </cell>
          <cell r="D1698" t="str">
            <v>05</v>
          </cell>
          <cell r="E1698" t="str">
            <v>SAN PEDRO DE PILLAO</v>
          </cell>
          <cell r="F1698">
            <v>1440</v>
          </cell>
        </row>
        <row r="1699">
          <cell r="A1699" t="str">
            <v>190206</v>
          </cell>
          <cell r="B1699" t="str">
            <v>19</v>
          </cell>
          <cell r="C1699" t="str">
            <v>02</v>
          </cell>
          <cell r="D1699" t="str">
            <v>06</v>
          </cell>
          <cell r="E1699" t="str">
            <v>SANTA ANA DE TUSI</v>
          </cell>
          <cell r="F1699">
            <v>16584</v>
          </cell>
        </row>
        <row r="1700">
          <cell r="A1700" t="str">
            <v>190207</v>
          </cell>
          <cell r="B1700" t="str">
            <v>19</v>
          </cell>
          <cell r="C1700" t="str">
            <v>02</v>
          </cell>
          <cell r="D1700" t="str">
            <v>07</v>
          </cell>
          <cell r="E1700" t="str">
            <v>TAPUC</v>
          </cell>
          <cell r="F1700">
            <v>3443</v>
          </cell>
        </row>
        <row r="1701">
          <cell r="A1701" t="str">
            <v>190208</v>
          </cell>
          <cell r="B1701" t="str">
            <v>19</v>
          </cell>
          <cell r="C1701" t="str">
            <v>02</v>
          </cell>
          <cell r="D1701" t="str">
            <v>08</v>
          </cell>
          <cell r="E1701" t="str">
            <v>VILCABAMBA</v>
          </cell>
          <cell r="F1701">
            <v>1823</v>
          </cell>
        </row>
        <row r="1702">
          <cell r="A1702" t="str">
            <v>190300</v>
          </cell>
          <cell r="B1702" t="str">
            <v>19</v>
          </cell>
          <cell r="C1702" t="str">
            <v>03</v>
          </cell>
          <cell r="D1702" t="str">
            <v>00</v>
          </cell>
          <cell r="E1702" t="str">
            <v>OXAPAMPA</v>
          </cell>
          <cell r="F1702">
            <v>83483</v>
          </cell>
        </row>
        <row r="1703">
          <cell r="A1703" t="str">
            <v>190301</v>
          </cell>
          <cell r="B1703" t="str">
            <v>19</v>
          </cell>
          <cell r="C1703" t="str">
            <v>03</v>
          </cell>
          <cell r="D1703" t="str">
            <v>01</v>
          </cell>
          <cell r="E1703" t="str">
            <v>OXAPAMPA</v>
          </cell>
          <cell r="F1703">
            <v>14609</v>
          </cell>
        </row>
        <row r="1704">
          <cell r="A1704" t="str">
            <v>190302</v>
          </cell>
          <cell r="B1704" t="str">
            <v>19</v>
          </cell>
          <cell r="C1704" t="str">
            <v>03</v>
          </cell>
          <cell r="D1704" t="str">
            <v>02</v>
          </cell>
          <cell r="E1704" t="str">
            <v>CHONTABAMBA</v>
          </cell>
          <cell r="F1704">
            <v>3289</v>
          </cell>
        </row>
        <row r="1705">
          <cell r="A1705" t="str">
            <v>190303</v>
          </cell>
          <cell r="B1705" t="str">
            <v>19</v>
          </cell>
          <cell r="C1705" t="str">
            <v>03</v>
          </cell>
          <cell r="D1705" t="str">
            <v>03</v>
          </cell>
          <cell r="E1705" t="str">
            <v>HUANCABAMBA</v>
          </cell>
          <cell r="F1705">
            <v>7165</v>
          </cell>
        </row>
        <row r="1706">
          <cell r="A1706" t="str">
            <v>190304</v>
          </cell>
          <cell r="B1706" t="str">
            <v>19</v>
          </cell>
          <cell r="C1706" t="str">
            <v>03</v>
          </cell>
          <cell r="D1706" t="str">
            <v>04</v>
          </cell>
          <cell r="E1706" t="str">
            <v>PALCAZU</v>
          </cell>
          <cell r="F1706">
            <v>9765</v>
          </cell>
        </row>
        <row r="1707">
          <cell r="A1707" t="str">
            <v>190305</v>
          </cell>
          <cell r="B1707" t="str">
            <v>19</v>
          </cell>
          <cell r="C1707" t="str">
            <v>03</v>
          </cell>
          <cell r="D1707" t="str">
            <v>05</v>
          </cell>
          <cell r="E1707" t="str">
            <v>POZUZO</v>
          </cell>
          <cell r="F1707">
            <v>8615</v>
          </cell>
        </row>
        <row r="1708">
          <cell r="A1708" t="str">
            <v>190306</v>
          </cell>
          <cell r="B1708" t="str">
            <v>19</v>
          </cell>
          <cell r="C1708" t="str">
            <v>03</v>
          </cell>
          <cell r="D1708" t="str">
            <v>06</v>
          </cell>
          <cell r="E1708" t="str">
            <v>PUERTO BERMUDEZ</v>
          </cell>
          <cell r="F1708">
            <v>22318</v>
          </cell>
        </row>
        <row r="1709">
          <cell r="A1709" t="str">
            <v>190307</v>
          </cell>
          <cell r="B1709" t="str">
            <v>19</v>
          </cell>
          <cell r="C1709" t="str">
            <v>03</v>
          </cell>
          <cell r="D1709" t="str">
            <v>07</v>
          </cell>
          <cell r="E1709" t="str">
            <v>VILLA RICA</v>
          </cell>
          <cell r="F1709">
            <v>17722</v>
          </cell>
        </row>
        <row r="1710">
          <cell r="A1710" t="str">
            <v>200000</v>
          </cell>
          <cell r="B1710" t="str">
            <v>20</v>
          </cell>
          <cell r="C1710" t="str">
            <v>00</v>
          </cell>
          <cell r="D1710" t="str">
            <v>00</v>
          </cell>
          <cell r="E1710" t="str">
            <v>PIURA</v>
          </cell>
          <cell r="F1710">
            <v>1714284</v>
          </cell>
        </row>
        <row r="1711">
          <cell r="A1711" t="str">
            <v>200100</v>
          </cell>
          <cell r="B1711" t="str">
            <v>20</v>
          </cell>
          <cell r="C1711" t="str">
            <v>01</v>
          </cell>
          <cell r="D1711" t="str">
            <v>00</v>
          </cell>
          <cell r="E1711" t="str">
            <v>PIURA</v>
          </cell>
          <cell r="F1711">
            <v>683636</v>
          </cell>
        </row>
        <row r="1712">
          <cell r="A1712" t="str">
            <v>200101</v>
          </cell>
          <cell r="B1712" t="str">
            <v>20</v>
          </cell>
          <cell r="C1712" t="str">
            <v>01</v>
          </cell>
          <cell r="D1712" t="str">
            <v>01</v>
          </cell>
          <cell r="E1712" t="str">
            <v>PIURA</v>
          </cell>
          <cell r="F1712">
            <v>264016</v>
          </cell>
        </row>
        <row r="1713">
          <cell r="A1713" t="str">
            <v>200104</v>
          </cell>
          <cell r="B1713" t="str">
            <v>20</v>
          </cell>
          <cell r="C1713" t="str">
            <v>01</v>
          </cell>
          <cell r="D1713" t="str">
            <v>04</v>
          </cell>
          <cell r="E1713" t="str">
            <v>CASTILLA</v>
          </cell>
          <cell r="F1713">
            <v>129107</v>
          </cell>
        </row>
        <row r="1714">
          <cell r="A1714" t="str">
            <v>200105</v>
          </cell>
          <cell r="B1714" t="str">
            <v>20</v>
          </cell>
          <cell r="C1714" t="str">
            <v>01</v>
          </cell>
          <cell r="D1714" t="str">
            <v>05</v>
          </cell>
          <cell r="E1714" t="str">
            <v>CATACAOS</v>
          </cell>
          <cell r="F1714">
            <v>68231</v>
          </cell>
        </row>
        <row r="1715">
          <cell r="A1715" t="str">
            <v>200107</v>
          </cell>
          <cell r="B1715" t="str">
            <v>20</v>
          </cell>
          <cell r="C1715" t="str">
            <v>01</v>
          </cell>
          <cell r="D1715" t="str">
            <v>07</v>
          </cell>
          <cell r="E1715" t="str">
            <v>CURA MORI</v>
          </cell>
          <cell r="F1715">
            <v>17430</v>
          </cell>
        </row>
        <row r="1716">
          <cell r="A1716" t="str">
            <v>200108</v>
          </cell>
          <cell r="B1716" t="str">
            <v>20</v>
          </cell>
          <cell r="C1716" t="str">
            <v>01</v>
          </cell>
          <cell r="D1716" t="str">
            <v>08</v>
          </cell>
          <cell r="E1716" t="str">
            <v>EL TALLAN</v>
          </cell>
          <cell r="F1716">
            <v>5152</v>
          </cell>
        </row>
        <row r="1717">
          <cell r="A1717" t="str">
            <v>200109</v>
          </cell>
          <cell r="B1717" t="str">
            <v>20</v>
          </cell>
          <cell r="C1717" t="str">
            <v>01</v>
          </cell>
          <cell r="D1717" t="str">
            <v>09</v>
          </cell>
          <cell r="E1717" t="str">
            <v>LA ARENA</v>
          </cell>
          <cell r="F1717">
            <v>35851</v>
          </cell>
        </row>
        <row r="1718">
          <cell r="A1718" t="str">
            <v>200110</v>
          </cell>
          <cell r="B1718" t="str">
            <v>20</v>
          </cell>
          <cell r="C1718" t="str">
            <v>01</v>
          </cell>
          <cell r="D1718" t="str">
            <v>10</v>
          </cell>
          <cell r="E1718" t="str">
            <v>LA UNION</v>
          </cell>
          <cell r="F1718">
            <v>36540</v>
          </cell>
        </row>
        <row r="1719">
          <cell r="A1719" t="str">
            <v>200111</v>
          </cell>
          <cell r="B1719" t="str">
            <v>20</v>
          </cell>
          <cell r="C1719" t="str">
            <v>01</v>
          </cell>
          <cell r="D1719" t="str">
            <v>11</v>
          </cell>
          <cell r="E1719" t="str">
            <v>LAS LOMAS</v>
          </cell>
          <cell r="F1719">
            <v>27186</v>
          </cell>
        </row>
        <row r="1720">
          <cell r="A1720" t="str">
            <v>200114</v>
          </cell>
          <cell r="B1720" t="str">
            <v>20</v>
          </cell>
          <cell r="C1720" t="str">
            <v>01</v>
          </cell>
          <cell r="D1720" t="str">
            <v>14</v>
          </cell>
          <cell r="E1720" t="str">
            <v>TAMBO GRANDE</v>
          </cell>
          <cell r="F1720">
            <v>100123</v>
          </cell>
        </row>
        <row r="1721">
          <cell r="A1721" t="str">
            <v>200200</v>
          </cell>
          <cell r="B1721" t="str">
            <v>20</v>
          </cell>
          <cell r="C1721" t="str">
            <v>02</v>
          </cell>
          <cell r="D1721" t="str">
            <v>00</v>
          </cell>
          <cell r="E1721" t="str">
            <v>AYABACA</v>
          </cell>
          <cell r="F1721">
            <v>142682</v>
          </cell>
        </row>
        <row r="1722">
          <cell r="A1722" t="str">
            <v>200201</v>
          </cell>
          <cell r="B1722" t="str">
            <v>20</v>
          </cell>
          <cell r="C1722" t="str">
            <v>02</v>
          </cell>
          <cell r="D1722" t="str">
            <v>01</v>
          </cell>
          <cell r="E1722" t="str">
            <v>AYABACA</v>
          </cell>
          <cell r="F1722">
            <v>38155</v>
          </cell>
        </row>
        <row r="1723">
          <cell r="A1723" t="str">
            <v>200202</v>
          </cell>
          <cell r="B1723" t="str">
            <v>20</v>
          </cell>
          <cell r="C1723" t="str">
            <v>02</v>
          </cell>
          <cell r="D1723" t="str">
            <v>02</v>
          </cell>
          <cell r="E1723" t="str">
            <v>FRIAS</v>
          </cell>
          <cell r="F1723">
            <v>23763</v>
          </cell>
        </row>
        <row r="1724">
          <cell r="A1724" t="str">
            <v>200203</v>
          </cell>
          <cell r="B1724" t="str">
            <v>20</v>
          </cell>
          <cell r="C1724" t="str">
            <v>02</v>
          </cell>
          <cell r="D1724" t="str">
            <v>03</v>
          </cell>
          <cell r="E1724" t="str">
            <v>JILILI</v>
          </cell>
          <cell r="F1724">
            <v>3003</v>
          </cell>
        </row>
        <row r="1725">
          <cell r="A1725" t="str">
            <v>200204</v>
          </cell>
          <cell r="B1725" t="str">
            <v>20</v>
          </cell>
          <cell r="C1725" t="str">
            <v>02</v>
          </cell>
          <cell r="D1725" t="str">
            <v>04</v>
          </cell>
          <cell r="E1725" t="str">
            <v>LAGUNAS</v>
          </cell>
          <cell r="F1725">
            <v>6535</v>
          </cell>
        </row>
        <row r="1726">
          <cell r="A1726" t="str">
            <v>200205</v>
          </cell>
          <cell r="B1726" t="str">
            <v>20</v>
          </cell>
          <cell r="C1726" t="str">
            <v>02</v>
          </cell>
          <cell r="D1726" t="str">
            <v>05</v>
          </cell>
          <cell r="E1726" t="str">
            <v>MONTERO</v>
          </cell>
          <cell r="F1726">
            <v>7717</v>
          </cell>
        </row>
        <row r="1727">
          <cell r="A1727" t="str">
            <v>200206</v>
          </cell>
          <cell r="B1727" t="str">
            <v>20</v>
          </cell>
          <cell r="C1727" t="str">
            <v>02</v>
          </cell>
          <cell r="D1727" t="str">
            <v>06</v>
          </cell>
          <cell r="E1727" t="str">
            <v>PACAIPAMPA</v>
          </cell>
          <cell r="F1727">
            <v>26685</v>
          </cell>
        </row>
        <row r="1728">
          <cell r="A1728" t="str">
            <v>200207</v>
          </cell>
          <cell r="B1728" t="str">
            <v>20</v>
          </cell>
          <cell r="C1728" t="str">
            <v>02</v>
          </cell>
          <cell r="D1728" t="str">
            <v>07</v>
          </cell>
          <cell r="E1728" t="str">
            <v>PAIMAS</v>
          </cell>
          <cell r="F1728">
            <v>10258</v>
          </cell>
        </row>
        <row r="1729">
          <cell r="A1729" t="str">
            <v>200208</v>
          </cell>
          <cell r="B1729" t="str">
            <v>20</v>
          </cell>
          <cell r="C1729" t="str">
            <v>02</v>
          </cell>
          <cell r="D1729" t="str">
            <v>08</v>
          </cell>
          <cell r="E1729" t="str">
            <v>SAPILLICA</v>
          </cell>
          <cell r="F1729">
            <v>11631</v>
          </cell>
        </row>
        <row r="1730">
          <cell r="A1730" t="str">
            <v>200209</v>
          </cell>
          <cell r="B1730" t="str">
            <v>20</v>
          </cell>
          <cell r="C1730" t="str">
            <v>02</v>
          </cell>
          <cell r="D1730" t="str">
            <v>09</v>
          </cell>
          <cell r="E1730" t="str">
            <v>SICCHEZ</v>
          </cell>
          <cell r="F1730">
            <v>2423</v>
          </cell>
        </row>
        <row r="1731">
          <cell r="A1731" t="str">
            <v>200210</v>
          </cell>
          <cell r="B1731" t="str">
            <v>20</v>
          </cell>
          <cell r="C1731" t="str">
            <v>02</v>
          </cell>
          <cell r="D1731" t="str">
            <v>10</v>
          </cell>
          <cell r="E1731" t="str">
            <v>SUYO</v>
          </cell>
          <cell r="F1731">
            <v>12512</v>
          </cell>
        </row>
        <row r="1732">
          <cell r="A1732" t="str">
            <v>200300</v>
          </cell>
          <cell r="B1732" t="str">
            <v>20</v>
          </cell>
          <cell r="C1732" t="str">
            <v>03</v>
          </cell>
          <cell r="D1732" t="str">
            <v>00</v>
          </cell>
          <cell r="E1732" t="str">
            <v>HUANCABAMBA</v>
          </cell>
          <cell r="F1732">
            <v>127392</v>
          </cell>
        </row>
        <row r="1733">
          <cell r="A1733" t="str">
            <v>200301</v>
          </cell>
          <cell r="B1733" t="str">
            <v>20</v>
          </cell>
          <cell r="C1733" t="str">
            <v>03</v>
          </cell>
          <cell r="D1733" t="str">
            <v>01</v>
          </cell>
          <cell r="E1733" t="str">
            <v>HUANCABAMBA</v>
          </cell>
          <cell r="F1733">
            <v>30221</v>
          </cell>
        </row>
        <row r="1734">
          <cell r="A1734" t="str">
            <v>200302</v>
          </cell>
          <cell r="B1734" t="str">
            <v>20</v>
          </cell>
          <cell r="C1734" t="str">
            <v>03</v>
          </cell>
          <cell r="D1734" t="str">
            <v>02</v>
          </cell>
          <cell r="E1734" t="str">
            <v>CANCHAQUE</v>
          </cell>
          <cell r="F1734">
            <v>9311</v>
          </cell>
        </row>
        <row r="1735">
          <cell r="A1735" t="str">
            <v>200303</v>
          </cell>
          <cell r="B1735" t="str">
            <v>20</v>
          </cell>
          <cell r="C1735" t="str">
            <v>03</v>
          </cell>
          <cell r="D1735" t="str">
            <v>03</v>
          </cell>
          <cell r="E1735" t="str">
            <v>EL CARMEN DE LA FRONTERA</v>
          </cell>
          <cell r="F1735">
            <v>13392</v>
          </cell>
        </row>
        <row r="1736">
          <cell r="A1736" t="str">
            <v>200304</v>
          </cell>
          <cell r="B1736" t="str">
            <v>20</v>
          </cell>
          <cell r="C1736" t="str">
            <v>03</v>
          </cell>
          <cell r="D1736" t="str">
            <v>04</v>
          </cell>
          <cell r="E1736" t="str">
            <v>HUARMACA</v>
          </cell>
          <cell r="F1736">
            <v>39598</v>
          </cell>
        </row>
        <row r="1737">
          <cell r="A1737" t="str">
            <v>200305</v>
          </cell>
          <cell r="B1737" t="str">
            <v>20</v>
          </cell>
          <cell r="C1737" t="str">
            <v>03</v>
          </cell>
          <cell r="D1737" t="str">
            <v>05</v>
          </cell>
          <cell r="E1737" t="str">
            <v>LALAQUIZ</v>
          </cell>
          <cell r="F1737">
            <v>5317</v>
          </cell>
        </row>
        <row r="1738">
          <cell r="A1738" t="str">
            <v>200306</v>
          </cell>
          <cell r="B1738" t="str">
            <v>20</v>
          </cell>
          <cell r="C1738" t="str">
            <v>03</v>
          </cell>
          <cell r="D1738" t="str">
            <v>06</v>
          </cell>
          <cell r="E1738" t="str">
            <v>SAN MIGUEL DE EL FAIQUE</v>
          </cell>
          <cell r="F1738">
            <v>9714</v>
          </cell>
        </row>
        <row r="1739">
          <cell r="A1739" t="str">
            <v>200307</v>
          </cell>
          <cell r="B1739" t="str">
            <v>20</v>
          </cell>
          <cell r="C1739" t="str">
            <v>03</v>
          </cell>
          <cell r="D1739" t="str">
            <v>07</v>
          </cell>
          <cell r="E1739" t="str">
            <v>SONDOR</v>
          </cell>
          <cell r="F1739">
            <v>8782</v>
          </cell>
        </row>
        <row r="1740">
          <cell r="A1740" t="str">
            <v>200308</v>
          </cell>
          <cell r="B1740" t="str">
            <v>20</v>
          </cell>
          <cell r="C1740" t="str">
            <v>03</v>
          </cell>
          <cell r="D1740" t="str">
            <v>08</v>
          </cell>
          <cell r="E1740" t="str">
            <v>SONDORILLO</v>
          </cell>
          <cell r="F1740">
            <v>11057</v>
          </cell>
        </row>
        <row r="1741">
          <cell r="A1741" t="str">
            <v>200400</v>
          </cell>
          <cell r="B1741" t="str">
            <v>20</v>
          </cell>
          <cell r="C1741" t="str">
            <v>04</v>
          </cell>
          <cell r="D1741" t="str">
            <v>00</v>
          </cell>
          <cell r="E1741" t="str">
            <v>MORROPON</v>
          </cell>
          <cell r="F1741">
            <v>167043</v>
          </cell>
        </row>
        <row r="1742">
          <cell r="A1742" t="str">
            <v>200401</v>
          </cell>
          <cell r="B1742" t="str">
            <v>20</v>
          </cell>
          <cell r="C1742" t="str">
            <v>04</v>
          </cell>
          <cell r="D1742" t="str">
            <v>01</v>
          </cell>
          <cell r="E1742" t="str">
            <v>CHULUCANAS</v>
          </cell>
          <cell r="F1742">
            <v>80155</v>
          </cell>
        </row>
        <row r="1743">
          <cell r="A1743" t="str">
            <v>200402</v>
          </cell>
          <cell r="B1743" t="str">
            <v>20</v>
          </cell>
          <cell r="C1743" t="str">
            <v>04</v>
          </cell>
          <cell r="D1743" t="str">
            <v>02</v>
          </cell>
          <cell r="E1743" t="str">
            <v>BUENOS AIRES</v>
          </cell>
          <cell r="F1743">
            <v>9233</v>
          </cell>
        </row>
        <row r="1744">
          <cell r="A1744" t="str">
            <v>200403</v>
          </cell>
          <cell r="B1744" t="str">
            <v>20</v>
          </cell>
          <cell r="C1744" t="str">
            <v>04</v>
          </cell>
          <cell r="D1744" t="str">
            <v>03</v>
          </cell>
          <cell r="E1744" t="str">
            <v>CHALACO</v>
          </cell>
          <cell r="F1744">
            <v>10073</v>
          </cell>
        </row>
        <row r="1745">
          <cell r="A1745" t="str">
            <v>200404</v>
          </cell>
          <cell r="B1745" t="str">
            <v>20</v>
          </cell>
          <cell r="C1745" t="str">
            <v>04</v>
          </cell>
          <cell r="D1745" t="str">
            <v>04</v>
          </cell>
          <cell r="E1745" t="str">
            <v>LA MATANZA</v>
          </cell>
          <cell r="F1745">
            <v>13753</v>
          </cell>
        </row>
        <row r="1746">
          <cell r="A1746" t="str">
            <v>200405</v>
          </cell>
          <cell r="B1746" t="str">
            <v>20</v>
          </cell>
          <cell r="C1746" t="str">
            <v>04</v>
          </cell>
          <cell r="D1746" t="str">
            <v>05</v>
          </cell>
          <cell r="E1746" t="str">
            <v>MORROPON</v>
          </cell>
          <cell r="F1746">
            <v>15085</v>
          </cell>
        </row>
        <row r="1747">
          <cell r="A1747" t="str">
            <v>200406</v>
          </cell>
          <cell r="B1747" t="str">
            <v>20</v>
          </cell>
          <cell r="C1747" t="str">
            <v>04</v>
          </cell>
          <cell r="D1747" t="str">
            <v>06</v>
          </cell>
          <cell r="E1747" t="str">
            <v>SALITRAL</v>
          </cell>
          <cell r="F1747">
            <v>8643</v>
          </cell>
        </row>
        <row r="1748">
          <cell r="A1748" t="str">
            <v>200407</v>
          </cell>
          <cell r="B1748" t="str">
            <v>20</v>
          </cell>
          <cell r="C1748" t="str">
            <v>04</v>
          </cell>
          <cell r="D1748" t="str">
            <v>07</v>
          </cell>
          <cell r="E1748" t="str">
            <v>SAN JUAN DE BIGOTE</v>
          </cell>
          <cell r="F1748">
            <v>7525</v>
          </cell>
        </row>
        <row r="1749">
          <cell r="A1749" t="str">
            <v>200408</v>
          </cell>
          <cell r="B1749" t="str">
            <v>20</v>
          </cell>
          <cell r="C1749" t="str">
            <v>04</v>
          </cell>
          <cell r="D1749" t="str">
            <v>08</v>
          </cell>
          <cell r="E1749" t="str">
            <v>SANTA CATALINA DE MOSSA</v>
          </cell>
          <cell r="F1749">
            <v>4610</v>
          </cell>
        </row>
        <row r="1750">
          <cell r="A1750" t="str">
            <v>200409</v>
          </cell>
          <cell r="B1750" t="str">
            <v>20</v>
          </cell>
          <cell r="C1750" t="str">
            <v>04</v>
          </cell>
          <cell r="D1750" t="str">
            <v>09</v>
          </cell>
          <cell r="E1750" t="str">
            <v>SANTO DOMINGO</v>
          </cell>
          <cell r="F1750">
            <v>8003</v>
          </cell>
        </row>
        <row r="1751">
          <cell r="A1751" t="str">
            <v>200410</v>
          </cell>
          <cell r="B1751" t="str">
            <v>20</v>
          </cell>
          <cell r="C1751" t="str">
            <v>04</v>
          </cell>
          <cell r="D1751" t="str">
            <v>10</v>
          </cell>
          <cell r="E1751" t="str">
            <v>YAMANGO</v>
          </cell>
          <cell r="F1751">
            <v>9963</v>
          </cell>
        </row>
        <row r="1752">
          <cell r="A1752" t="str">
            <v>200500</v>
          </cell>
          <cell r="B1752" t="str">
            <v>20</v>
          </cell>
          <cell r="C1752" t="str">
            <v>05</v>
          </cell>
          <cell r="D1752" t="str">
            <v>00</v>
          </cell>
          <cell r="E1752" t="str">
            <v>PAITA</v>
          </cell>
          <cell r="F1752">
            <v>112906</v>
          </cell>
        </row>
        <row r="1753">
          <cell r="A1753" t="str">
            <v>200501</v>
          </cell>
          <cell r="B1753" t="str">
            <v>20</v>
          </cell>
          <cell r="C1753" t="str">
            <v>05</v>
          </cell>
          <cell r="D1753" t="str">
            <v>01</v>
          </cell>
          <cell r="E1753" t="str">
            <v>PAITA</v>
          </cell>
          <cell r="F1753">
            <v>76128</v>
          </cell>
        </row>
        <row r="1754">
          <cell r="A1754" t="str">
            <v>200502</v>
          </cell>
          <cell r="B1754" t="str">
            <v>20</v>
          </cell>
          <cell r="C1754" t="str">
            <v>05</v>
          </cell>
          <cell r="D1754" t="str">
            <v>02</v>
          </cell>
          <cell r="E1754" t="str">
            <v>AMOTAPE</v>
          </cell>
          <cell r="F1754">
            <v>2296</v>
          </cell>
        </row>
        <row r="1755">
          <cell r="A1755" t="str">
            <v>200503</v>
          </cell>
          <cell r="B1755" t="str">
            <v>20</v>
          </cell>
          <cell r="C1755" t="str">
            <v>05</v>
          </cell>
          <cell r="D1755" t="str">
            <v>03</v>
          </cell>
          <cell r="E1755" t="str">
            <v>ARENAL</v>
          </cell>
          <cell r="F1755">
            <v>1140</v>
          </cell>
        </row>
        <row r="1756">
          <cell r="A1756" t="str">
            <v>200504</v>
          </cell>
          <cell r="B1756" t="str">
            <v>20</v>
          </cell>
          <cell r="C1756" t="str">
            <v>05</v>
          </cell>
          <cell r="D1756" t="str">
            <v>04</v>
          </cell>
          <cell r="E1756" t="str">
            <v>COLAN</v>
          </cell>
          <cell r="F1756">
            <v>12623</v>
          </cell>
        </row>
        <row r="1757">
          <cell r="A1757" t="str">
            <v>200505</v>
          </cell>
          <cell r="B1757" t="str">
            <v>20</v>
          </cell>
          <cell r="C1757" t="str">
            <v>05</v>
          </cell>
          <cell r="D1757" t="str">
            <v>05</v>
          </cell>
          <cell r="E1757" t="str">
            <v>LA HUACA</v>
          </cell>
          <cell r="F1757">
            <v>11041</v>
          </cell>
        </row>
        <row r="1758">
          <cell r="A1758" t="str">
            <v>200506</v>
          </cell>
          <cell r="B1758" t="str">
            <v>20</v>
          </cell>
          <cell r="C1758" t="str">
            <v>05</v>
          </cell>
          <cell r="D1758" t="str">
            <v>06</v>
          </cell>
          <cell r="E1758" t="str">
            <v>TAMARINDO</v>
          </cell>
          <cell r="F1758">
            <v>4376</v>
          </cell>
        </row>
        <row r="1759">
          <cell r="A1759" t="str">
            <v>200507</v>
          </cell>
          <cell r="B1759" t="str">
            <v>20</v>
          </cell>
          <cell r="C1759" t="str">
            <v>05</v>
          </cell>
          <cell r="D1759" t="str">
            <v>07</v>
          </cell>
          <cell r="E1759" t="str">
            <v>VICHAYAL</v>
          </cell>
          <cell r="F1759">
            <v>5302</v>
          </cell>
        </row>
        <row r="1760">
          <cell r="A1760" t="str">
            <v>200600</v>
          </cell>
          <cell r="B1760" t="str">
            <v>20</v>
          </cell>
          <cell r="C1760" t="str">
            <v>06</v>
          </cell>
          <cell r="D1760" t="str">
            <v>00</v>
          </cell>
          <cell r="E1760" t="str">
            <v>SULLANA</v>
          </cell>
          <cell r="F1760">
            <v>292396</v>
          </cell>
        </row>
        <row r="1761">
          <cell r="A1761" t="str">
            <v>200601</v>
          </cell>
          <cell r="B1761" t="str">
            <v>20</v>
          </cell>
          <cell r="C1761" t="str">
            <v>06</v>
          </cell>
          <cell r="D1761" t="str">
            <v>01</v>
          </cell>
          <cell r="E1761" t="str">
            <v>SULLANA</v>
          </cell>
          <cell r="F1761">
            <v>157767</v>
          </cell>
        </row>
        <row r="1762">
          <cell r="A1762" t="str">
            <v>200602</v>
          </cell>
          <cell r="B1762" t="str">
            <v>20</v>
          </cell>
          <cell r="C1762" t="str">
            <v>06</v>
          </cell>
          <cell r="D1762" t="str">
            <v>02</v>
          </cell>
          <cell r="E1762" t="str">
            <v>BELLAVISTA</v>
          </cell>
          <cell r="F1762">
            <v>37459</v>
          </cell>
        </row>
        <row r="1763">
          <cell r="A1763" t="str">
            <v>200603</v>
          </cell>
          <cell r="B1763" t="str">
            <v>20</v>
          </cell>
          <cell r="C1763" t="str">
            <v>06</v>
          </cell>
          <cell r="D1763" t="str">
            <v>03</v>
          </cell>
          <cell r="E1763" t="str">
            <v>IGNACIO ESCUDERO</v>
          </cell>
          <cell r="F1763">
            <v>17901</v>
          </cell>
        </row>
        <row r="1764">
          <cell r="A1764" t="str">
            <v>200604</v>
          </cell>
          <cell r="B1764" t="str">
            <v>20</v>
          </cell>
          <cell r="C1764" t="str">
            <v>06</v>
          </cell>
          <cell r="D1764" t="str">
            <v>04</v>
          </cell>
          <cell r="E1764" t="str">
            <v>LANCONES</v>
          </cell>
          <cell r="F1764">
            <v>13731</v>
          </cell>
        </row>
        <row r="1765">
          <cell r="A1765" t="str">
            <v>200605</v>
          </cell>
          <cell r="B1765" t="str">
            <v>20</v>
          </cell>
          <cell r="C1765" t="str">
            <v>06</v>
          </cell>
          <cell r="D1765" t="str">
            <v>05</v>
          </cell>
          <cell r="E1765" t="str">
            <v>MARCAVELICA</v>
          </cell>
          <cell r="F1765">
            <v>26786</v>
          </cell>
        </row>
        <row r="1766">
          <cell r="A1766" t="str">
            <v>200606</v>
          </cell>
          <cell r="B1766" t="str">
            <v>20</v>
          </cell>
          <cell r="C1766" t="str">
            <v>06</v>
          </cell>
          <cell r="D1766" t="str">
            <v>06</v>
          </cell>
          <cell r="E1766" t="str">
            <v>MIGUEL CHECA</v>
          </cell>
          <cell r="F1766">
            <v>7697</v>
          </cell>
        </row>
        <row r="1767">
          <cell r="A1767" t="str">
            <v>200607</v>
          </cell>
          <cell r="B1767" t="str">
            <v>20</v>
          </cell>
          <cell r="C1767" t="str">
            <v>06</v>
          </cell>
          <cell r="D1767" t="str">
            <v>07</v>
          </cell>
          <cell r="E1767" t="str">
            <v>QUERECOTILLO</v>
          </cell>
          <cell r="F1767">
            <v>24875</v>
          </cell>
        </row>
        <row r="1768">
          <cell r="A1768" t="str">
            <v>200608</v>
          </cell>
          <cell r="B1768" t="str">
            <v>20</v>
          </cell>
          <cell r="C1768" t="str">
            <v>06</v>
          </cell>
          <cell r="D1768" t="str">
            <v>08</v>
          </cell>
          <cell r="E1768" t="str">
            <v>SALITRAL</v>
          </cell>
          <cell r="F1768">
            <v>6180</v>
          </cell>
        </row>
        <row r="1769">
          <cell r="A1769" t="str">
            <v>200700</v>
          </cell>
          <cell r="B1769" t="str">
            <v>20</v>
          </cell>
          <cell r="C1769" t="str">
            <v>07</v>
          </cell>
          <cell r="D1769" t="str">
            <v>00</v>
          </cell>
          <cell r="E1769" t="str">
            <v>TALARA</v>
          </cell>
          <cell r="F1769">
            <v>125262</v>
          </cell>
        </row>
        <row r="1770">
          <cell r="A1770" t="str">
            <v>200701</v>
          </cell>
          <cell r="B1770" t="str">
            <v>20</v>
          </cell>
          <cell r="C1770" t="str">
            <v>07</v>
          </cell>
          <cell r="D1770" t="str">
            <v>01</v>
          </cell>
          <cell r="E1770" t="str">
            <v>PARIÑAS</v>
          </cell>
          <cell r="F1770">
            <v>87364</v>
          </cell>
        </row>
        <row r="1771">
          <cell r="A1771" t="str">
            <v>200702</v>
          </cell>
          <cell r="B1771" t="str">
            <v>20</v>
          </cell>
          <cell r="C1771" t="str">
            <v>07</v>
          </cell>
          <cell r="D1771" t="str">
            <v>02</v>
          </cell>
          <cell r="E1771" t="str">
            <v>EL ALTO</v>
          </cell>
          <cell r="F1771">
            <v>6603</v>
          </cell>
        </row>
        <row r="1772">
          <cell r="A1772" t="str">
            <v>200703</v>
          </cell>
          <cell r="B1772" t="str">
            <v>20</v>
          </cell>
          <cell r="C1772" t="str">
            <v>07</v>
          </cell>
          <cell r="D1772" t="str">
            <v>03</v>
          </cell>
          <cell r="E1772" t="str">
            <v>LA BREA</v>
          </cell>
          <cell r="F1772">
            <v>12059</v>
          </cell>
        </row>
        <row r="1773">
          <cell r="A1773" t="str">
            <v>200704</v>
          </cell>
          <cell r="B1773" t="str">
            <v>20</v>
          </cell>
          <cell r="C1773" t="str">
            <v>07</v>
          </cell>
          <cell r="D1773" t="str">
            <v>04</v>
          </cell>
          <cell r="E1773" t="str">
            <v>LOBITOS</v>
          </cell>
          <cell r="F1773">
            <v>964</v>
          </cell>
        </row>
        <row r="1774">
          <cell r="A1774" t="str">
            <v>200705</v>
          </cell>
          <cell r="B1774" t="str">
            <v>20</v>
          </cell>
          <cell r="C1774" t="str">
            <v>07</v>
          </cell>
          <cell r="D1774" t="str">
            <v>05</v>
          </cell>
          <cell r="E1774" t="str">
            <v>LOS ORGANOS</v>
          </cell>
          <cell r="F1774">
            <v>9221</v>
          </cell>
        </row>
        <row r="1775">
          <cell r="A1775" t="str">
            <v>200706</v>
          </cell>
          <cell r="B1775" t="str">
            <v>20</v>
          </cell>
          <cell r="C1775" t="str">
            <v>07</v>
          </cell>
          <cell r="D1775" t="str">
            <v>06</v>
          </cell>
          <cell r="E1775" t="str">
            <v>MANCORA</v>
          </cell>
          <cell r="F1775">
            <v>9051</v>
          </cell>
        </row>
        <row r="1776">
          <cell r="A1776" t="str">
            <v>200800</v>
          </cell>
          <cell r="B1776" t="str">
            <v>20</v>
          </cell>
          <cell r="C1776" t="str">
            <v>08</v>
          </cell>
          <cell r="D1776" t="str">
            <v>00</v>
          </cell>
          <cell r="E1776" t="str">
            <v>SECHURA</v>
          </cell>
          <cell r="F1776">
            <v>62967</v>
          </cell>
        </row>
        <row r="1777">
          <cell r="A1777" t="str">
            <v>200801</v>
          </cell>
          <cell r="B1777" t="str">
            <v>20</v>
          </cell>
          <cell r="C1777" t="str">
            <v>08</v>
          </cell>
          <cell r="D1777" t="str">
            <v>01</v>
          </cell>
          <cell r="E1777" t="str">
            <v>SECHURA</v>
          </cell>
          <cell r="F1777">
            <v>34112</v>
          </cell>
        </row>
        <row r="1778">
          <cell r="A1778" t="str">
            <v>200802</v>
          </cell>
          <cell r="B1778" t="str">
            <v>20</v>
          </cell>
          <cell r="C1778" t="str">
            <v>08</v>
          </cell>
          <cell r="D1778" t="str">
            <v>02</v>
          </cell>
          <cell r="E1778" t="str">
            <v>BELLAVISTA DE LA UNION</v>
          </cell>
          <cell r="F1778">
            <v>4152</v>
          </cell>
        </row>
        <row r="1779">
          <cell r="A1779" t="str">
            <v>200803</v>
          </cell>
          <cell r="B1779" t="str">
            <v>20</v>
          </cell>
          <cell r="C1779" t="str">
            <v>08</v>
          </cell>
          <cell r="D1779" t="str">
            <v>03</v>
          </cell>
          <cell r="E1779" t="str">
            <v>BERNAL</v>
          </cell>
          <cell r="F1779">
            <v>6109</v>
          </cell>
        </row>
        <row r="1780">
          <cell r="A1780" t="str">
            <v>200804</v>
          </cell>
          <cell r="B1780" t="str">
            <v>20</v>
          </cell>
          <cell r="C1780" t="str">
            <v>08</v>
          </cell>
          <cell r="D1780" t="str">
            <v>04</v>
          </cell>
          <cell r="E1780" t="str">
            <v>CRISTO NOS VALGA</v>
          </cell>
          <cell r="F1780">
            <v>3399</v>
          </cell>
        </row>
        <row r="1781">
          <cell r="A1781" t="str">
            <v>200805</v>
          </cell>
          <cell r="B1781" t="str">
            <v>20</v>
          </cell>
          <cell r="C1781" t="str">
            <v>08</v>
          </cell>
          <cell r="D1781" t="str">
            <v>05</v>
          </cell>
          <cell r="E1781" t="str">
            <v>VICE</v>
          </cell>
          <cell r="F1781">
            <v>12426</v>
          </cell>
        </row>
        <row r="1782">
          <cell r="A1782" t="str">
            <v>200806</v>
          </cell>
          <cell r="B1782" t="str">
            <v>20</v>
          </cell>
          <cell r="C1782" t="str">
            <v>08</v>
          </cell>
          <cell r="D1782" t="str">
            <v>06</v>
          </cell>
          <cell r="E1782" t="str">
            <v>RINCONADA LLICUAR</v>
          </cell>
          <cell r="F1782">
            <v>2769</v>
          </cell>
        </row>
        <row r="1783">
          <cell r="A1783" t="str">
            <v>210000</v>
          </cell>
          <cell r="B1783" t="str">
            <v>21</v>
          </cell>
          <cell r="C1783" t="str">
            <v>00</v>
          </cell>
          <cell r="D1783" t="str">
            <v>00</v>
          </cell>
          <cell r="E1783" t="str">
            <v>PUNO</v>
          </cell>
          <cell r="F1783">
            <v>1311190</v>
          </cell>
        </row>
        <row r="1784">
          <cell r="A1784" t="str">
            <v>210100</v>
          </cell>
          <cell r="B1784" t="str">
            <v>21</v>
          </cell>
          <cell r="C1784" t="str">
            <v>01</v>
          </cell>
          <cell r="D1784" t="str">
            <v>00</v>
          </cell>
          <cell r="E1784" t="str">
            <v>PUNO</v>
          </cell>
          <cell r="F1784">
            <v>232710</v>
          </cell>
        </row>
        <row r="1785">
          <cell r="A1785" t="str">
            <v>210101</v>
          </cell>
          <cell r="B1785" t="str">
            <v>21</v>
          </cell>
          <cell r="C1785" t="str">
            <v>01</v>
          </cell>
          <cell r="D1785" t="str">
            <v>01</v>
          </cell>
          <cell r="E1785" t="str">
            <v>PUNO</v>
          </cell>
          <cell r="F1785">
            <v>131373</v>
          </cell>
        </row>
        <row r="1786">
          <cell r="A1786" t="str">
            <v>210102</v>
          </cell>
          <cell r="B1786" t="str">
            <v>21</v>
          </cell>
          <cell r="C1786" t="str">
            <v>01</v>
          </cell>
          <cell r="D1786" t="str">
            <v>02</v>
          </cell>
          <cell r="E1786" t="str">
            <v>ACORA</v>
          </cell>
          <cell r="F1786">
            <v>29789</v>
          </cell>
        </row>
        <row r="1787">
          <cell r="A1787" t="str">
            <v>210103</v>
          </cell>
          <cell r="B1787" t="str">
            <v>21</v>
          </cell>
          <cell r="C1787" t="str">
            <v>01</v>
          </cell>
          <cell r="D1787" t="str">
            <v>03</v>
          </cell>
          <cell r="E1787" t="str">
            <v>AMANTANI</v>
          </cell>
          <cell r="F1787">
            <v>4427</v>
          </cell>
        </row>
        <row r="1788">
          <cell r="A1788" t="str">
            <v>210104</v>
          </cell>
          <cell r="B1788" t="str">
            <v>21</v>
          </cell>
          <cell r="C1788" t="str">
            <v>01</v>
          </cell>
          <cell r="D1788" t="str">
            <v>04</v>
          </cell>
          <cell r="E1788" t="str">
            <v>ATUNCOLLA</v>
          </cell>
          <cell r="F1788">
            <v>3966</v>
          </cell>
        </row>
        <row r="1789">
          <cell r="A1789" t="str">
            <v>210105</v>
          </cell>
          <cell r="B1789" t="str">
            <v>21</v>
          </cell>
          <cell r="C1789" t="str">
            <v>01</v>
          </cell>
          <cell r="D1789" t="str">
            <v>05</v>
          </cell>
          <cell r="E1789" t="str">
            <v>CAPACHICA</v>
          </cell>
          <cell r="F1789">
            <v>10420</v>
          </cell>
        </row>
        <row r="1790">
          <cell r="A1790" t="str">
            <v>210106</v>
          </cell>
          <cell r="B1790" t="str">
            <v>21</v>
          </cell>
          <cell r="C1790" t="str">
            <v>01</v>
          </cell>
          <cell r="D1790" t="str">
            <v>06</v>
          </cell>
          <cell r="E1790" t="str">
            <v>CHUCUITO</v>
          </cell>
          <cell r="F1790">
            <v>9539</v>
          </cell>
        </row>
        <row r="1791">
          <cell r="A1791" t="str">
            <v>210107</v>
          </cell>
          <cell r="B1791" t="str">
            <v>21</v>
          </cell>
          <cell r="C1791" t="str">
            <v>01</v>
          </cell>
          <cell r="D1791" t="str">
            <v>07</v>
          </cell>
          <cell r="E1791" t="str">
            <v>COATA</v>
          </cell>
          <cell r="F1791">
            <v>7299</v>
          </cell>
        </row>
        <row r="1792">
          <cell r="A1792" t="str">
            <v>210108</v>
          </cell>
          <cell r="B1792" t="str">
            <v>21</v>
          </cell>
          <cell r="C1792" t="str">
            <v>01</v>
          </cell>
          <cell r="D1792" t="str">
            <v>08</v>
          </cell>
          <cell r="E1792" t="str">
            <v>HUATA</v>
          </cell>
          <cell r="F1792">
            <v>3566</v>
          </cell>
        </row>
        <row r="1793">
          <cell r="A1793" t="str">
            <v>210109</v>
          </cell>
          <cell r="B1793" t="str">
            <v>21</v>
          </cell>
          <cell r="C1793" t="str">
            <v>01</v>
          </cell>
          <cell r="D1793" t="str">
            <v>09</v>
          </cell>
          <cell r="E1793" t="str">
            <v>MAÑAZO</v>
          </cell>
          <cell r="F1793">
            <v>5676</v>
          </cell>
        </row>
        <row r="1794">
          <cell r="A1794" t="str">
            <v>210110</v>
          </cell>
          <cell r="B1794" t="str">
            <v>21</v>
          </cell>
          <cell r="C1794" t="str">
            <v>01</v>
          </cell>
          <cell r="D1794" t="str">
            <v>10</v>
          </cell>
          <cell r="E1794" t="str">
            <v>PAUCARCOLLA</v>
          </cell>
          <cell r="F1794">
            <v>4651</v>
          </cell>
        </row>
        <row r="1795">
          <cell r="A1795" t="str">
            <v>210111</v>
          </cell>
          <cell r="B1795" t="str">
            <v>21</v>
          </cell>
          <cell r="C1795" t="str">
            <v>01</v>
          </cell>
          <cell r="D1795" t="str">
            <v>11</v>
          </cell>
          <cell r="E1795" t="str">
            <v>PICHACANI</v>
          </cell>
          <cell r="F1795">
            <v>6294</v>
          </cell>
        </row>
        <row r="1796">
          <cell r="A1796" t="str">
            <v>210112</v>
          </cell>
          <cell r="B1796" t="str">
            <v>21</v>
          </cell>
          <cell r="C1796" t="str">
            <v>01</v>
          </cell>
          <cell r="D1796" t="str">
            <v>12</v>
          </cell>
          <cell r="E1796" t="str">
            <v>PLATERIA</v>
          </cell>
          <cell r="F1796">
            <v>8996</v>
          </cell>
        </row>
        <row r="1797">
          <cell r="A1797" t="str">
            <v>210113</v>
          </cell>
          <cell r="B1797" t="str">
            <v>21</v>
          </cell>
          <cell r="C1797" t="str">
            <v>01</v>
          </cell>
          <cell r="D1797" t="str">
            <v>13</v>
          </cell>
          <cell r="E1797" t="str">
            <v>SAN ANTONIO</v>
          </cell>
          <cell r="F1797">
            <v>1727</v>
          </cell>
        </row>
        <row r="1798">
          <cell r="A1798" t="str">
            <v>210114</v>
          </cell>
          <cell r="B1798" t="str">
            <v>21</v>
          </cell>
          <cell r="C1798" t="str">
            <v>01</v>
          </cell>
          <cell r="D1798" t="str">
            <v>14</v>
          </cell>
          <cell r="E1798" t="str">
            <v>TIQUILLACA</v>
          </cell>
          <cell r="F1798">
            <v>1986</v>
          </cell>
        </row>
        <row r="1799">
          <cell r="A1799" t="str">
            <v>210115</v>
          </cell>
          <cell r="B1799" t="str">
            <v>21</v>
          </cell>
          <cell r="C1799" t="str">
            <v>01</v>
          </cell>
          <cell r="D1799" t="str">
            <v>15</v>
          </cell>
          <cell r="E1799" t="str">
            <v>VILQUE</v>
          </cell>
          <cell r="F1799">
            <v>3001</v>
          </cell>
        </row>
        <row r="1800">
          <cell r="A1800" t="str">
            <v>210200</v>
          </cell>
          <cell r="B1800" t="str">
            <v>21</v>
          </cell>
          <cell r="C1800" t="str">
            <v>02</v>
          </cell>
          <cell r="D1800" t="str">
            <v>00</v>
          </cell>
          <cell r="E1800" t="str">
            <v>AZANGARO</v>
          </cell>
          <cell r="F1800">
            <v>139810</v>
          </cell>
        </row>
        <row r="1801">
          <cell r="A1801" t="str">
            <v>210201</v>
          </cell>
          <cell r="B1801" t="str">
            <v>21</v>
          </cell>
          <cell r="C1801" t="str">
            <v>02</v>
          </cell>
          <cell r="D1801" t="str">
            <v>01</v>
          </cell>
          <cell r="E1801" t="str">
            <v>AZANGARO</v>
          </cell>
          <cell r="F1801">
            <v>30783</v>
          </cell>
        </row>
        <row r="1802">
          <cell r="A1802" t="str">
            <v>210202</v>
          </cell>
          <cell r="B1802" t="str">
            <v>21</v>
          </cell>
          <cell r="C1802" t="str">
            <v>02</v>
          </cell>
          <cell r="D1802" t="str">
            <v>02</v>
          </cell>
          <cell r="E1802" t="str">
            <v>ACHAYA</v>
          </cell>
          <cell r="F1802">
            <v>3968</v>
          </cell>
        </row>
        <row r="1803">
          <cell r="A1803" t="str">
            <v>210203</v>
          </cell>
          <cell r="B1803" t="str">
            <v>21</v>
          </cell>
          <cell r="C1803" t="str">
            <v>02</v>
          </cell>
          <cell r="D1803" t="str">
            <v>03</v>
          </cell>
          <cell r="E1803" t="str">
            <v>ARAPA</v>
          </cell>
          <cell r="F1803">
            <v>10344</v>
          </cell>
        </row>
        <row r="1804">
          <cell r="A1804" t="str">
            <v>210204</v>
          </cell>
          <cell r="B1804" t="str">
            <v>21</v>
          </cell>
          <cell r="C1804" t="str">
            <v>02</v>
          </cell>
          <cell r="D1804" t="str">
            <v>04</v>
          </cell>
          <cell r="E1804" t="str">
            <v>ASILLO</v>
          </cell>
          <cell r="F1804">
            <v>19494</v>
          </cell>
        </row>
        <row r="1805">
          <cell r="A1805" t="str">
            <v>210205</v>
          </cell>
          <cell r="B1805" t="str">
            <v>21</v>
          </cell>
          <cell r="C1805" t="str">
            <v>02</v>
          </cell>
          <cell r="D1805" t="str">
            <v>05</v>
          </cell>
          <cell r="E1805" t="str">
            <v>CAMINACA</v>
          </cell>
          <cell r="F1805">
            <v>3796</v>
          </cell>
        </row>
        <row r="1806">
          <cell r="A1806" t="str">
            <v>210206</v>
          </cell>
          <cell r="B1806" t="str">
            <v>21</v>
          </cell>
          <cell r="C1806" t="str">
            <v>02</v>
          </cell>
          <cell r="D1806" t="str">
            <v>06</v>
          </cell>
          <cell r="E1806" t="str">
            <v>CHUPA</v>
          </cell>
          <cell r="F1806">
            <v>10055</v>
          </cell>
        </row>
        <row r="1807">
          <cell r="A1807" t="str">
            <v>210207</v>
          </cell>
          <cell r="B1807" t="str">
            <v>21</v>
          </cell>
          <cell r="C1807" t="str">
            <v>02</v>
          </cell>
          <cell r="D1807" t="str">
            <v>07</v>
          </cell>
          <cell r="E1807" t="str">
            <v>JOSE DOMINGO CHOQUEHUANCA</v>
          </cell>
          <cell r="F1807">
            <v>5511</v>
          </cell>
        </row>
        <row r="1808">
          <cell r="A1808" t="str">
            <v>210208</v>
          </cell>
          <cell r="B1808" t="str">
            <v>21</v>
          </cell>
          <cell r="C1808" t="str">
            <v>02</v>
          </cell>
          <cell r="D1808" t="str">
            <v>08</v>
          </cell>
          <cell r="E1808" t="str">
            <v>MUÑANI</v>
          </cell>
          <cell r="F1808">
            <v>8042</v>
          </cell>
        </row>
        <row r="1809">
          <cell r="A1809" t="str">
            <v>210209</v>
          </cell>
          <cell r="B1809" t="str">
            <v>21</v>
          </cell>
          <cell r="C1809" t="str">
            <v>02</v>
          </cell>
          <cell r="D1809" t="str">
            <v>09</v>
          </cell>
          <cell r="E1809" t="str">
            <v>POTONI</v>
          </cell>
          <cell r="F1809">
            <v>6298</v>
          </cell>
        </row>
        <row r="1810">
          <cell r="A1810" t="str">
            <v>210210</v>
          </cell>
          <cell r="B1810" t="str">
            <v>21</v>
          </cell>
          <cell r="C1810" t="str">
            <v>02</v>
          </cell>
          <cell r="D1810" t="str">
            <v>10</v>
          </cell>
          <cell r="E1810" t="str">
            <v>SAMAN</v>
          </cell>
          <cell r="F1810">
            <v>13020</v>
          </cell>
        </row>
        <row r="1811">
          <cell r="A1811" t="str">
            <v>210211</v>
          </cell>
          <cell r="B1811" t="str">
            <v>21</v>
          </cell>
          <cell r="C1811" t="str">
            <v>02</v>
          </cell>
          <cell r="D1811" t="str">
            <v>11</v>
          </cell>
          <cell r="E1811" t="str">
            <v>SAN ANTON</v>
          </cell>
          <cell r="F1811">
            <v>7201</v>
          </cell>
        </row>
        <row r="1812">
          <cell r="A1812" t="str">
            <v>210212</v>
          </cell>
          <cell r="B1812" t="str">
            <v>21</v>
          </cell>
          <cell r="C1812" t="str">
            <v>02</v>
          </cell>
          <cell r="D1812" t="str">
            <v>12</v>
          </cell>
          <cell r="E1812" t="str">
            <v>SAN JOSE</v>
          </cell>
          <cell r="F1812">
            <v>7484</v>
          </cell>
        </row>
        <row r="1813">
          <cell r="A1813" t="str">
            <v>210213</v>
          </cell>
          <cell r="B1813" t="str">
            <v>21</v>
          </cell>
          <cell r="C1813" t="str">
            <v>02</v>
          </cell>
          <cell r="D1813" t="str">
            <v>13</v>
          </cell>
          <cell r="E1813" t="str">
            <v>SAN JUAN DE SALINAS</v>
          </cell>
          <cell r="F1813">
            <v>3963</v>
          </cell>
        </row>
        <row r="1814">
          <cell r="A1814" t="str">
            <v>210214</v>
          </cell>
          <cell r="B1814" t="str">
            <v>21</v>
          </cell>
          <cell r="C1814" t="str">
            <v>02</v>
          </cell>
          <cell r="D1814" t="str">
            <v>14</v>
          </cell>
          <cell r="E1814" t="str">
            <v>SANTIAGO DE PUPUJA</v>
          </cell>
          <cell r="F1814">
            <v>6723</v>
          </cell>
        </row>
        <row r="1815">
          <cell r="A1815" t="str">
            <v>210215</v>
          </cell>
          <cell r="B1815" t="str">
            <v>21</v>
          </cell>
          <cell r="C1815" t="str">
            <v>02</v>
          </cell>
          <cell r="D1815" t="str">
            <v>15</v>
          </cell>
          <cell r="E1815" t="str">
            <v>TIRAPATA</v>
          </cell>
          <cell r="F1815">
            <v>3128</v>
          </cell>
        </row>
        <row r="1816">
          <cell r="A1816" t="str">
            <v>210300</v>
          </cell>
          <cell r="B1816" t="str">
            <v>21</v>
          </cell>
          <cell r="C1816" t="str">
            <v>03</v>
          </cell>
          <cell r="D1816" t="str">
            <v>00</v>
          </cell>
          <cell r="E1816" t="str">
            <v>CARABAYA</v>
          </cell>
          <cell r="F1816">
            <v>71977</v>
          </cell>
        </row>
        <row r="1817">
          <cell r="A1817" t="str">
            <v>210301</v>
          </cell>
          <cell r="B1817" t="str">
            <v>21</v>
          </cell>
          <cell r="C1817" t="str">
            <v>03</v>
          </cell>
          <cell r="D1817" t="str">
            <v>01</v>
          </cell>
          <cell r="E1817" t="str">
            <v>MACUSANI</v>
          </cell>
          <cell r="F1817">
            <v>11515</v>
          </cell>
        </row>
        <row r="1818">
          <cell r="A1818" t="str">
            <v>210302</v>
          </cell>
          <cell r="B1818" t="str">
            <v>21</v>
          </cell>
          <cell r="C1818" t="str">
            <v>03</v>
          </cell>
          <cell r="D1818" t="str">
            <v>02</v>
          </cell>
          <cell r="E1818" t="str">
            <v>AJOYANI</v>
          </cell>
          <cell r="F1818">
            <v>2248</v>
          </cell>
        </row>
        <row r="1819">
          <cell r="A1819" t="str">
            <v>210303</v>
          </cell>
          <cell r="B1819" t="str">
            <v>21</v>
          </cell>
          <cell r="C1819" t="str">
            <v>03</v>
          </cell>
          <cell r="D1819" t="str">
            <v>03</v>
          </cell>
          <cell r="E1819" t="str">
            <v>AYAPATA</v>
          </cell>
          <cell r="F1819">
            <v>7335</v>
          </cell>
        </row>
        <row r="1820">
          <cell r="A1820" t="str">
            <v>210304</v>
          </cell>
          <cell r="B1820" t="str">
            <v>21</v>
          </cell>
          <cell r="C1820" t="str">
            <v>03</v>
          </cell>
          <cell r="D1820" t="str">
            <v>04</v>
          </cell>
          <cell r="E1820" t="str">
            <v>COASA</v>
          </cell>
          <cell r="F1820">
            <v>9486</v>
          </cell>
        </row>
        <row r="1821">
          <cell r="A1821" t="str">
            <v>210305</v>
          </cell>
          <cell r="B1821" t="str">
            <v>21</v>
          </cell>
          <cell r="C1821" t="str">
            <v>03</v>
          </cell>
          <cell r="D1821" t="str">
            <v>05</v>
          </cell>
          <cell r="E1821" t="str">
            <v>CORANI</v>
          </cell>
          <cell r="F1821">
            <v>3780</v>
          </cell>
        </row>
        <row r="1822">
          <cell r="A1822" t="str">
            <v>210306</v>
          </cell>
          <cell r="B1822" t="str">
            <v>21</v>
          </cell>
          <cell r="C1822" t="str">
            <v>03</v>
          </cell>
          <cell r="D1822" t="str">
            <v>06</v>
          </cell>
          <cell r="E1822" t="str">
            <v>CRUCERO</v>
          </cell>
          <cell r="F1822">
            <v>9331</v>
          </cell>
        </row>
        <row r="1823">
          <cell r="A1823" t="str">
            <v>210307</v>
          </cell>
          <cell r="B1823" t="str">
            <v>21</v>
          </cell>
          <cell r="C1823" t="str">
            <v>03</v>
          </cell>
          <cell r="D1823" t="str">
            <v>07</v>
          </cell>
          <cell r="E1823" t="str">
            <v>ITUATA</v>
          </cell>
          <cell r="F1823">
            <v>6343</v>
          </cell>
        </row>
        <row r="1824">
          <cell r="A1824" t="str">
            <v>210308</v>
          </cell>
          <cell r="B1824" t="str">
            <v>21</v>
          </cell>
          <cell r="C1824" t="str">
            <v>03</v>
          </cell>
          <cell r="D1824" t="str">
            <v>08</v>
          </cell>
          <cell r="E1824" t="str">
            <v>OLLACHEA</v>
          </cell>
          <cell r="F1824">
            <v>5531</v>
          </cell>
        </row>
        <row r="1825">
          <cell r="A1825" t="str">
            <v>210309</v>
          </cell>
          <cell r="B1825" t="str">
            <v>21</v>
          </cell>
          <cell r="C1825" t="str">
            <v>03</v>
          </cell>
          <cell r="D1825" t="str">
            <v>09</v>
          </cell>
          <cell r="E1825" t="str">
            <v>SAN GABAN</v>
          </cell>
          <cell r="F1825">
            <v>4451</v>
          </cell>
        </row>
        <row r="1826">
          <cell r="A1826" t="str">
            <v>210310</v>
          </cell>
          <cell r="B1826" t="str">
            <v>21</v>
          </cell>
          <cell r="C1826" t="str">
            <v>03</v>
          </cell>
          <cell r="D1826" t="str">
            <v>10</v>
          </cell>
          <cell r="E1826" t="str">
            <v>USICAYOS</v>
          </cell>
          <cell r="F1826">
            <v>11957</v>
          </cell>
        </row>
        <row r="1827">
          <cell r="A1827" t="str">
            <v>210400</v>
          </cell>
          <cell r="B1827" t="str">
            <v>21</v>
          </cell>
          <cell r="C1827" t="str">
            <v>04</v>
          </cell>
          <cell r="D1827" t="str">
            <v>00</v>
          </cell>
          <cell r="E1827" t="str">
            <v>CHUCUITO</v>
          </cell>
          <cell r="F1827">
            <v>116141</v>
          </cell>
        </row>
        <row r="1828">
          <cell r="A1828" t="str">
            <v>210401</v>
          </cell>
          <cell r="B1828" t="str">
            <v>21</v>
          </cell>
          <cell r="C1828" t="str">
            <v>04</v>
          </cell>
          <cell r="D1828" t="str">
            <v>01</v>
          </cell>
          <cell r="E1828" t="str">
            <v>JULI</v>
          </cell>
          <cell r="F1828">
            <v>26614</v>
          </cell>
        </row>
        <row r="1829">
          <cell r="A1829" t="str">
            <v>210402</v>
          </cell>
          <cell r="B1829" t="str">
            <v>21</v>
          </cell>
          <cell r="C1829" t="str">
            <v>04</v>
          </cell>
          <cell r="D1829" t="str">
            <v>02</v>
          </cell>
          <cell r="E1829" t="str">
            <v>DESAGUADERO</v>
          </cell>
          <cell r="F1829">
            <v>13796</v>
          </cell>
        </row>
        <row r="1830">
          <cell r="A1830" t="str">
            <v>210403</v>
          </cell>
          <cell r="B1830" t="str">
            <v>21</v>
          </cell>
          <cell r="C1830" t="str">
            <v>04</v>
          </cell>
          <cell r="D1830" t="str">
            <v>03</v>
          </cell>
          <cell r="E1830" t="str">
            <v>HUACULLANI</v>
          </cell>
          <cell r="F1830">
            <v>11949</v>
          </cell>
        </row>
        <row r="1831">
          <cell r="A1831" t="str">
            <v>210404</v>
          </cell>
          <cell r="B1831" t="str">
            <v>21</v>
          </cell>
          <cell r="C1831" t="str">
            <v>04</v>
          </cell>
          <cell r="D1831" t="str">
            <v>04</v>
          </cell>
          <cell r="E1831" t="str">
            <v>KELLUYO</v>
          </cell>
          <cell r="F1831">
            <v>15310</v>
          </cell>
        </row>
        <row r="1832">
          <cell r="A1832" t="str">
            <v>210405</v>
          </cell>
          <cell r="B1832" t="str">
            <v>21</v>
          </cell>
          <cell r="C1832" t="str">
            <v>04</v>
          </cell>
          <cell r="D1832" t="str">
            <v>05</v>
          </cell>
          <cell r="E1832" t="str">
            <v>PISACOMA</v>
          </cell>
          <cell r="F1832">
            <v>11738</v>
          </cell>
        </row>
        <row r="1833">
          <cell r="A1833" t="str">
            <v>210406</v>
          </cell>
          <cell r="B1833" t="str">
            <v>21</v>
          </cell>
          <cell r="C1833" t="str">
            <v>04</v>
          </cell>
          <cell r="D1833" t="str">
            <v>06</v>
          </cell>
          <cell r="E1833" t="str">
            <v>POMATA</v>
          </cell>
          <cell r="F1833">
            <v>17074</v>
          </cell>
        </row>
        <row r="1834">
          <cell r="A1834" t="str">
            <v>210407</v>
          </cell>
          <cell r="B1834" t="str">
            <v>21</v>
          </cell>
          <cell r="C1834" t="str">
            <v>04</v>
          </cell>
          <cell r="D1834" t="str">
            <v>07</v>
          </cell>
          <cell r="E1834" t="str">
            <v>ZEPITA</v>
          </cell>
          <cell r="F1834">
            <v>19660</v>
          </cell>
        </row>
        <row r="1835">
          <cell r="A1835" t="str">
            <v>210500</v>
          </cell>
          <cell r="B1835" t="str">
            <v>21</v>
          </cell>
          <cell r="C1835" t="str">
            <v>05</v>
          </cell>
          <cell r="D1835" t="str">
            <v>00</v>
          </cell>
          <cell r="E1835" t="str">
            <v>EL COLLAO</v>
          </cell>
          <cell r="F1835">
            <v>79042</v>
          </cell>
        </row>
        <row r="1836">
          <cell r="A1836" t="str">
            <v>210501</v>
          </cell>
          <cell r="B1836" t="str">
            <v>21</v>
          </cell>
          <cell r="C1836" t="str">
            <v>05</v>
          </cell>
          <cell r="D1836" t="str">
            <v>01</v>
          </cell>
          <cell r="E1836" t="str">
            <v>ILAVE</v>
          </cell>
          <cell r="F1836">
            <v>52013</v>
          </cell>
        </row>
        <row r="1837">
          <cell r="A1837" t="str">
            <v>210502</v>
          </cell>
          <cell r="B1837" t="str">
            <v>21</v>
          </cell>
          <cell r="C1837" t="str">
            <v>05</v>
          </cell>
          <cell r="D1837" t="str">
            <v>02</v>
          </cell>
          <cell r="E1837" t="str">
            <v>CAPAZO</v>
          </cell>
          <cell r="F1837">
            <v>1671</v>
          </cell>
        </row>
        <row r="1838">
          <cell r="A1838" t="str">
            <v>210503</v>
          </cell>
          <cell r="B1838" t="str">
            <v>21</v>
          </cell>
          <cell r="C1838" t="str">
            <v>05</v>
          </cell>
          <cell r="D1838" t="str">
            <v>03</v>
          </cell>
          <cell r="E1838" t="str">
            <v>PILCUYO</v>
          </cell>
          <cell r="F1838">
            <v>17218</v>
          </cell>
        </row>
        <row r="1839">
          <cell r="A1839" t="str">
            <v>210504</v>
          </cell>
          <cell r="B1839" t="str">
            <v>21</v>
          </cell>
          <cell r="C1839" t="str">
            <v>05</v>
          </cell>
          <cell r="D1839" t="str">
            <v>04</v>
          </cell>
          <cell r="E1839" t="str">
            <v>SANTA ROSA</v>
          </cell>
          <cell r="F1839">
            <v>4432</v>
          </cell>
        </row>
        <row r="1840">
          <cell r="A1840" t="str">
            <v>210505</v>
          </cell>
          <cell r="B1840" t="str">
            <v>21</v>
          </cell>
          <cell r="C1840" t="str">
            <v>05</v>
          </cell>
          <cell r="D1840" t="str">
            <v>05</v>
          </cell>
          <cell r="E1840" t="str">
            <v>CONDURIRI</v>
          </cell>
          <cell r="F1840">
            <v>3708</v>
          </cell>
        </row>
        <row r="1841">
          <cell r="A1841" t="str">
            <v>210600</v>
          </cell>
          <cell r="B1841" t="str">
            <v>21</v>
          </cell>
          <cell r="C1841" t="str">
            <v>06</v>
          </cell>
          <cell r="D1841" t="str">
            <v>00</v>
          </cell>
          <cell r="E1841" t="str">
            <v>HUANCANE</v>
          </cell>
          <cell r="F1841">
            <v>75664</v>
          </cell>
        </row>
        <row r="1842">
          <cell r="A1842" t="str">
            <v>210601</v>
          </cell>
          <cell r="B1842" t="str">
            <v>21</v>
          </cell>
          <cell r="C1842" t="str">
            <v>06</v>
          </cell>
          <cell r="D1842" t="str">
            <v>01</v>
          </cell>
          <cell r="E1842" t="str">
            <v>HUANCANE</v>
          </cell>
          <cell r="F1842">
            <v>23516</v>
          </cell>
        </row>
        <row r="1843">
          <cell r="A1843" t="str">
            <v>210602</v>
          </cell>
          <cell r="B1843" t="str">
            <v>21</v>
          </cell>
          <cell r="C1843" t="str">
            <v>06</v>
          </cell>
          <cell r="D1843" t="str">
            <v>02</v>
          </cell>
          <cell r="E1843" t="str">
            <v>COJATA</v>
          </cell>
          <cell r="F1843">
            <v>5091</v>
          </cell>
        </row>
        <row r="1844">
          <cell r="A1844" t="str">
            <v>210603</v>
          </cell>
          <cell r="B1844" t="str">
            <v>21</v>
          </cell>
          <cell r="C1844" t="str">
            <v>06</v>
          </cell>
          <cell r="D1844" t="str">
            <v>03</v>
          </cell>
          <cell r="E1844" t="str">
            <v>HUATASANI</v>
          </cell>
          <cell r="F1844">
            <v>3057</v>
          </cell>
        </row>
        <row r="1845">
          <cell r="A1845" t="str">
            <v>210604</v>
          </cell>
          <cell r="B1845" t="str">
            <v>21</v>
          </cell>
          <cell r="C1845" t="str">
            <v>06</v>
          </cell>
          <cell r="D1845" t="str">
            <v>04</v>
          </cell>
          <cell r="E1845" t="str">
            <v>INCHUPALLA</v>
          </cell>
          <cell r="F1845">
            <v>3892</v>
          </cell>
        </row>
        <row r="1846">
          <cell r="A1846" t="str">
            <v>210605</v>
          </cell>
          <cell r="B1846" t="str">
            <v>21</v>
          </cell>
          <cell r="C1846" t="str">
            <v>06</v>
          </cell>
          <cell r="D1846" t="str">
            <v>05</v>
          </cell>
          <cell r="E1846" t="str">
            <v>PUSI</v>
          </cell>
          <cell r="F1846">
            <v>7350</v>
          </cell>
        </row>
        <row r="1847">
          <cell r="A1847" t="str">
            <v>210606</v>
          </cell>
          <cell r="B1847" t="str">
            <v>21</v>
          </cell>
          <cell r="C1847" t="str">
            <v>06</v>
          </cell>
          <cell r="D1847" t="str">
            <v>06</v>
          </cell>
          <cell r="E1847" t="str">
            <v>ROSASPATA</v>
          </cell>
          <cell r="F1847">
            <v>6215</v>
          </cell>
        </row>
        <row r="1848">
          <cell r="A1848" t="str">
            <v>210607</v>
          </cell>
          <cell r="B1848" t="str">
            <v>21</v>
          </cell>
          <cell r="C1848" t="str">
            <v>06</v>
          </cell>
          <cell r="D1848" t="str">
            <v>07</v>
          </cell>
          <cell r="E1848" t="str">
            <v>TARACO</v>
          </cell>
          <cell r="F1848">
            <v>16894</v>
          </cell>
        </row>
        <row r="1849">
          <cell r="A1849" t="str">
            <v>210608</v>
          </cell>
          <cell r="B1849" t="str">
            <v>21</v>
          </cell>
          <cell r="C1849" t="str">
            <v>06</v>
          </cell>
          <cell r="D1849" t="str">
            <v>08</v>
          </cell>
          <cell r="E1849" t="str">
            <v>VILQUE CHICO</v>
          </cell>
          <cell r="F1849">
            <v>9649</v>
          </cell>
        </row>
        <row r="1850">
          <cell r="A1850" t="str">
            <v>210700</v>
          </cell>
          <cell r="B1850" t="str">
            <v>21</v>
          </cell>
          <cell r="C1850" t="str">
            <v>07</v>
          </cell>
          <cell r="D1850" t="str">
            <v>00</v>
          </cell>
          <cell r="E1850" t="str">
            <v>LAMPA</v>
          </cell>
          <cell r="F1850">
            <v>50383</v>
          </cell>
        </row>
        <row r="1851">
          <cell r="A1851" t="str">
            <v>210701</v>
          </cell>
          <cell r="B1851" t="str">
            <v>21</v>
          </cell>
          <cell r="C1851" t="str">
            <v>07</v>
          </cell>
          <cell r="D1851" t="str">
            <v>01</v>
          </cell>
          <cell r="E1851" t="str">
            <v>LAMPA</v>
          </cell>
          <cell r="F1851">
            <v>11273</v>
          </cell>
        </row>
        <row r="1852">
          <cell r="A1852" t="str">
            <v>210702</v>
          </cell>
          <cell r="B1852" t="str">
            <v>21</v>
          </cell>
          <cell r="C1852" t="str">
            <v>07</v>
          </cell>
          <cell r="D1852" t="str">
            <v>02</v>
          </cell>
          <cell r="E1852" t="str">
            <v>CABANILLA</v>
          </cell>
          <cell r="F1852">
            <v>7014</v>
          </cell>
        </row>
        <row r="1853">
          <cell r="A1853" t="str">
            <v>210703</v>
          </cell>
          <cell r="B1853" t="str">
            <v>21</v>
          </cell>
          <cell r="C1853" t="str">
            <v>07</v>
          </cell>
          <cell r="D1853" t="str">
            <v>03</v>
          </cell>
          <cell r="E1853" t="str">
            <v>CALAPUJA</v>
          </cell>
          <cell r="F1853">
            <v>2375</v>
          </cell>
        </row>
        <row r="1854">
          <cell r="A1854" t="str">
            <v>210704</v>
          </cell>
          <cell r="B1854" t="str">
            <v>21</v>
          </cell>
          <cell r="C1854" t="str">
            <v>07</v>
          </cell>
          <cell r="D1854" t="str">
            <v>04</v>
          </cell>
          <cell r="E1854" t="str">
            <v>NICASIO</v>
          </cell>
          <cell r="F1854">
            <v>2949</v>
          </cell>
        </row>
        <row r="1855">
          <cell r="A1855" t="str">
            <v>210705</v>
          </cell>
          <cell r="B1855" t="str">
            <v>21</v>
          </cell>
          <cell r="C1855" t="str">
            <v>07</v>
          </cell>
          <cell r="D1855" t="str">
            <v>05</v>
          </cell>
          <cell r="E1855" t="str">
            <v>OCUVIRI</v>
          </cell>
          <cell r="F1855">
            <v>2349</v>
          </cell>
        </row>
        <row r="1856">
          <cell r="A1856" t="str">
            <v>210706</v>
          </cell>
          <cell r="B1856" t="str">
            <v>21</v>
          </cell>
          <cell r="C1856" t="str">
            <v>07</v>
          </cell>
          <cell r="D1856" t="str">
            <v>06</v>
          </cell>
          <cell r="E1856" t="str">
            <v>PALCA</v>
          </cell>
          <cell r="F1856">
            <v>2017</v>
          </cell>
        </row>
        <row r="1857">
          <cell r="A1857" t="str">
            <v>210707</v>
          </cell>
          <cell r="B1857" t="str">
            <v>21</v>
          </cell>
          <cell r="C1857" t="str">
            <v>07</v>
          </cell>
          <cell r="D1857" t="str">
            <v>07</v>
          </cell>
          <cell r="E1857" t="str">
            <v>PARATIA</v>
          </cell>
          <cell r="F1857">
            <v>5937</v>
          </cell>
        </row>
        <row r="1858">
          <cell r="A1858" t="str">
            <v>210708</v>
          </cell>
          <cell r="B1858" t="str">
            <v>21</v>
          </cell>
          <cell r="C1858" t="str">
            <v>07</v>
          </cell>
          <cell r="D1858" t="str">
            <v>08</v>
          </cell>
          <cell r="E1858" t="str">
            <v>PUCARA</v>
          </cell>
          <cell r="F1858">
            <v>6937</v>
          </cell>
        </row>
        <row r="1859">
          <cell r="A1859" t="str">
            <v>210709</v>
          </cell>
          <cell r="B1859" t="str">
            <v>21</v>
          </cell>
          <cell r="C1859" t="str">
            <v>07</v>
          </cell>
          <cell r="D1859" t="str">
            <v>09</v>
          </cell>
          <cell r="E1859" t="str">
            <v>SANTA LUCIA</v>
          </cell>
          <cell r="F1859">
            <v>8409</v>
          </cell>
        </row>
        <row r="1860">
          <cell r="A1860" t="str">
            <v>210710</v>
          </cell>
          <cell r="B1860" t="str">
            <v>21</v>
          </cell>
          <cell r="C1860" t="str">
            <v>07</v>
          </cell>
          <cell r="D1860" t="str">
            <v>10</v>
          </cell>
          <cell r="E1860" t="str">
            <v>VILAVILA</v>
          </cell>
          <cell r="F1860">
            <v>1123</v>
          </cell>
        </row>
        <row r="1861">
          <cell r="A1861" t="str">
            <v>210800</v>
          </cell>
          <cell r="B1861" t="str">
            <v>21</v>
          </cell>
          <cell r="C1861" t="str">
            <v>08</v>
          </cell>
          <cell r="D1861" t="str">
            <v>00</v>
          </cell>
          <cell r="E1861" t="str">
            <v>MELGAR</v>
          </cell>
          <cell r="F1861">
            <v>89328</v>
          </cell>
        </row>
        <row r="1862">
          <cell r="A1862" t="str">
            <v>210801</v>
          </cell>
          <cell r="B1862" t="str">
            <v>21</v>
          </cell>
          <cell r="C1862" t="str">
            <v>08</v>
          </cell>
          <cell r="D1862" t="str">
            <v>01</v>
          </cell>
          <cell r="E1862" t="str">
            <v>AYAVIRI</v>
          </cell>
          <cell r="F1862">
            <v>26369</v>
          </cell>
        </row>
        <row r="1863">
          <cell r="A1863" t="str">
            <v>210802</v>
          </cell>
          <cell r="B1863" t="str">
            <v>21</v>
          </cell>
          <cell r="C1863" t="str">
            <v>08</v>
          </cell>
          <cell r="D1863" t="str">
            <v>02</v>
          </cell>
          <cell r="E1863" t="str">
            <v>ANTAUTA</v>
          </cell>
          <cell r="F1863">
            <v>7226</v>
          </cell>
        </row>
        <row r="1864">
          <cell r="A1864" t="str">
            <v>210803</v>
          </cell>
          <cell r="B1864" t="str">
            <v>21</v>
          </cell>
          <cell r="C1864" t="str">
            <v>08</v>
          </cell>
          <cell r="D1864" t="str">
            <v>03</v>
          </cell>
          <cell r="E1864" t="str">
            <v>CUPI</v>
          </cell>
          <cell r="F1864">
            <v>2762</v>
          </cell>
        </row>
        <row r="1865">
          <cell r="A1865" t="str">
            <v>210804</v>
          </cell>
          <cell r="B1865" t="str">
            <v>21</v>
          </cell>
          <cell r="C1865" t="str">
            <v>08</v>
          </cell>
          <cell r="D1865" t="str">
            <v>04</v>
          </cell>
          <cell r="E1865" t="str">
            <v>LLALLI</v>
          </cell>
          <cell r="F1865">
            <v>4565</v>
          </cell>
        </row>
        <row r="1866">
          <cell r="A1866" t="str">
            <v>210805</v>
          </cell>
          <cell r="B1866" t="str">
            <v>21</v>
          </cell>
          <cell r="C1866" t="str">
            <v>08</v>
          </cell>
          <cell r="D1866" t="str">
            <v>05</v>
          </cell>
          <cell r="E1866" t="str">
            <v>MACARI</v>
          </cell>
          <cell r="F1866">
            <v>9270</v>
          </cell>
        </row>
        <row r="1867">
          <cell r="A1867" t="str">
            <v>210806</v>
          </cell>
          <cell r="B1867" t="str">
            <v>21</v>
          </cell>
          <cell r="C1867" t="str">
            <v>08</v>
          </cell>
          <cell r="D1867" t="str">
            <v>06</v>
          </cell>
          <cell r="E1867" t="str">
            <v>NUÑOA</v>
          </cell>
          <cell r="F1867">
            <v>14361</v>
          </cell>
        </row>
        <row r="1868">
          <cell r="A1868" t="str">
            <v>210807</v>
          </cell>
          <cell r="B1868" t="str">
            <v>21</v>
          </cell>
          <cell r="C1868" t="str">
            <v>08</v>
          </cell>
          <cell r="D1868" t="str">
            <v>07</v>
          </cell>
          <cell r="E1868" t="str">
            <v>ORURILLO</v>
          </cell>
          <cell r="F1868">
            <v>12030</v>
          </cell>
        </row>
        <row r="1869">
          <cell r="A1869" t="str">
            <v>210808</v>
          </cell>
          <cell r="B1869" t="str">
            <v>21</v>
          </cell>
          <cell r="C1869" t="str">
            <v>08</v>
          </cell>
          <cell r="D1869" t="str">
            <v>08</v>
          </cell>
          <cell r="E1869" t="str">
            <v>SANTA ROSA</v>
          </cell>
          <cell r="F1869">
            <v>7856</v>
          </cell>
        </row>
        <row r="1870">
          <cell r="A1870" t="str">
            <v>210809</v>
          </cell>
          <cell r="B1870" t="str">
            <v>21</v>
          </cell>
          <cell r="C1870" t="str">
            <v>08</v>
          </cell>
          <cell r="D1870" t="str">
            <v>09</v>
          </cell>
          <cell r="E1870" t="str">
            <v>UMACHIRI</v>
          </cell>
          <cell r="F1870">
            <v>4889</v>
          </cell>
        </row>
        <row r="1871">
          <cell r="A1871" t="str">
            <v>210900</v>
          </cell>
          <cell r="B1871" t="str">
            <v>21</v>
          </cell>
          <cell r="C1871" t="str">
            <v>09</v>
          </cell>
          <cell r="D1871" t="str">
            <v>00</v>
          </cell>
          <cell r="E1871" t="str">
            <v>MOHO</v>
          </cell>
          <cell r="F1871">
            <v>28150</v>
          </cell>
        </row>
        <row r="1872">
          <cell r="A1872" t="str">
            <v>210901</v>
          </cell>
          <cell r="B1872" t="str">
            <v>21</v>
          </cell>
          <cell r="C1872" t="str">
            <v>09</v>
          </cell>
          <cell r="D1872" t="str">
            <v>01</v>
          </cell>
          <cell r="E1872" t="str">
            <v>MOHO</v>
          </cell>
          <cell r="F1872">
            <v>16818</v>
          </cell>
        </row>
        <row r="1873">
          <cell r="A1873" t="str">
            <v>210902</v>
          </cell>
          <cell r="B1873" t="str">
            <v>21</v>
          </cell>
          <cell r="C1873" t="str">
            <v>09</v>
          </cell>
          <cell r="D1873" t="str">
            <v>02</v>
          </cell>
          <cell r="E1873" t="str">
            <v>CONIMA</v>
          </cell>
          <cell r="F1873">
            <v>4166</v>
          </cell>
        </row>
        <row r="1874">
          <cell r="A1874" t="str">
            <v>210903</v>
          </cell>
          <cell r="B1874" t="str">
            <v>21</v>
          </cell>
          <cell r="C1874" t="str">
            <v>09</v>
          </cell>
          <cell r="D1874" t="str">
            <v>03</v>
          </cell>
          <cell r="E1874" t="str">
            <v>HUAYRAPATA</v>
          </cell>
          <cell r="F1874">
            <v>3956</v>
          </cell>
        </row>
        <row r="1875">
          <cell r="A1875" t="str">
            <v>210904</v>
          </cell>
          <cell r="B1875" t="str">
            <v>21</v>
          </cell>
          <cell r="C1875" t="str">
            <v>09</v>
          </cell>
          <cell r="D1875" t="str">
            <v>04</v>
          </cell>
          <cell r="E1875" t="str">
            <v>TILALI</v>
          </cell>
          <cell r="F1875">
            <v>3210</v>
          </cell>
        </row>
        <row r="1876">
          <cell r="A1876" t="str">
            <v>211000</v>
          </cell>
          <cell r="B1876" t="str">
            <v>21</v>
          </cell>
          <cell r="C1876" t="str">
            <v>10</v>
          </cell>
          <cell r="D1876" t="str">
            <v>00</v>
          </cell>
          <cell r="E1876" t="str">
            <v>SAN ANTONIO DE PUTINA</v>
          </cell>
          <cell r="F1876">
            <v>49494</v>
          </cell>
        </row>
        <row r="1877">
          <cell r="A1877" t="str">
            <v>211001</v>
          </cell>
          <cell r="B1877" t="str">
            <v>21</v>
          </cell>
          <cell r="C1877" t="str">
            <v>10</v>
          </cell>
          <cell r="D1877" t="str">
            <v>01</v>
          </cell>
          <cell r="E1877" t="str">
            <v>PUTINA</v>
          </cell>
          <cell r="F1877">
            <v>16919</v>
          </cell>
        </row>
        <row r="1878">
          <cell r="A1878" t="str">
            <v>211002</v>
          </cell>
          <cell r="B1878" t="str">
            <v>21</v>
          </cell>
          <cell r="C1878" t="str">
            <v>10</v>
          </cell>
          <cell r="D1878" t="str">
            <v>02</v>
          </cell>
          <cell r="E1878" t="str">
            <v>ANANEA</v>
          </cell>
          <cell r="F1878">
            <v>22146</v>
          </cell>
        </row>
        <row r="1879">
          <cell r="A1879" t="str">
            <v>211003</v>
          </cell>
          <cell r="B1879" t="str">
            <v>21</v>
          </cell>
          <cell r="C1879" t="str">
            <v>10</v>
          </cell>
          <cell r="D1879" t="str">
            <v>03</v>
          </cell>
          <cell r="E1879" t="str">
            <v>PEDRO VILCA APAZA</v>
          </cell>
          <cell r="F1879">
            <v>2702</v>
          </cell>
        </row>
        <row r="1880">
          <cell r="A1880" t="str">
            <v>211004</v>
          </cell>
          <cell r="B1880" t="str">
            <v>21</v>
          </cell>
          <cell r="C1880" t="str">
            <v>10</v>
          </cell>
          <cell r="D1880" t="str">
            <v>04</v>
          </cell>
          <cell r="E1880" t="str">
            <v>QUILCAPUNCU</v>
          </cell>
          <cell r="F1880">
            <v>6077</v>
          </cell>
        </row>
        <row r="1881">
          <cell r="A1881" t="str">
            <v>211005</v>
          </cell>
          <cell r="B1881" t="str">
            <v>21</v>
          </cell>
          <cell r="C1881" t="str">
            <v>10</v>
          </cell>
          <cell r="D1881" t="str">
            <v>05</v>
          </cell>
          <cell r="E1881" t="str">
            <v>SINA</v>
          </cell>
          <cell r="F1881">
            <v>1650</v>
          </cell>
        </row>
        <row r="1882">
          <cell r="A1882" t="str">
            <v>211100</v>
          </cell>
          <cell r="B1882" t="str">
            <v>21</v>
          </cell>
          <cell r="C1882" t="str">
            <v>11</v>
          </cell>
          <cell r="D1882" t="str">
            <v>00</v>
          </cell>
          <cell r="E1882" t="str">
            <v>SAN ROMAN</v>
          </cell>
          <cell r="F1882">
            <v>255914</v>
          </cell>
        </row>
        <row r="1883">
          <cell r="A1883" t="str">
            <v>211101</v>
          </cell>
          <cell r="B1883" t="str">
            <v>21</v>
          </cell>
          <cell r="C1883" t="str">
            <v>11</v>
          </cell>
          <cell r="D1883" t="str">
            <v>01</v>
          </cell>
          <cell r="E1883" t="str">
            <v>JULIACA</v>
          </cell>
          <cell r="F1883">
            <v>237393</v>
          </cell>
        </row>
        <row r="1884">
          <cell r="A1884" t="str">
            <v>211102</v>
          </cell>
          <cell r="B1884" t="str">
            <v>21</v>
          </cell>
          <cell r="C1884" t="str">
            <v>11</v>
          </cell>
          <cell r="D1884" t="str">
            <v>02</v>
          </cell>
          <cell r="E1884" t="str">
            <v>CABANA</v>
          </cell>
          <cell r="F1884">
            <v>4698</v>
          </cell>
        </row>
        <row r="1885">
          <cell r="A1885" t="str">
            <v>211103</v>
          </cell>
          <cell r="B1885" t="str">
            <v>21</v>
          </cell>
          <cell r="C1885" t="str">
            <v>11</v>
          </cell>
          <cell r="D1885" t="str">
            <v>03</v>
          </cell>
          <cell r="E1885" t="str">
            <v>CABANILLAS</v>
          </cell>
          <cell r="F1885">
            <v>5944</v>
          </cell>
        </row>
        <row r="1886">
          <cell r="A1886" t="str">
            <v>211104</v>
          </cell>
          <cell r="B1886" t="str">
            <v>21</v>
          </cell>
          <cell r="C1886" t="str">
            <v>11</v>
          </cell>
          <cell r="D1886" t="str">
            <v>04</v>
          </cell>
          <cell r="E1886" t="str">
            <v>CARACOTO</v>
          </cell>
          <cell r="F1886">
            <v>7879</v>
          </cell>
        </row>
        <row r="1887">
          <cell r="A1887" t="str">
            <v>211200</v>
          </cell>
          <cell r="B1887" t="str">
            <v>21</v>
          </cell>
          <cell r="C1887" t="str">
            <v>12</v>
          </cell>
          <cell r="D1887" t="str">
            <v>00</v>
          </cell>
          <cell r="E1887" t="str">
            <v>SANDIA</v>
          </cell>
          <cell r="F1887">
            <v>70119</v>
          </cell>
        </row>
        <row r="1888">
          <cell r="A1888" t="str">
            <v>211201</v>
          </cell>
          <cell r="B1888" t="str">
            <v>21</v>
          </cell>
          <cell r="C1888" t="str">
            <v>12</v>
          </cell>
          <cell r="D1888" t="str">
            <v>01</v>
          </cell>
          <cell r="E1888" t="str">
            <v>SANDIA</v>
          </cell>
          <cell r="F1888">
            <v>13158</v>
          </cell>
        </row>
        <row r="1889">
          <cell r="A1889" t="str">
            <v>211202</v>
          </cell>
          <cell r="B1889" t="str">
            <v>21</v>
          </cell>
          <cell r="C1889" t="str">
            <v>12</v>
          </cell>
          <cell r="D1889" t="str">
            <v>02</v>
          </cell>
          <cell r="E1889" t="str">
            <v>CUYOCUYO</v>
          </cell>
          <cell r="F1889">
            <v>8547</v>
          </cell>
        </row>
        <row r="1890">
          <cell r="A1890" t="str">
            <v>211203</v>
          </cell>
          <cell r="B1890" t="str">
            <v>21</v>
          </cell>
          <cell r="C1890" t="str">
            <v>12</v>
          </cell>
          <cell r="D1890" t="str">
            <v>03</v>
          </cell>
          <cell r="E1890" t="str">
            <v>LIMBANI</v>
          </cell>
          <cell r="F1890">
            <v>4843</v>
          </cell>
        </row>
        <row r="1891">
          <cell r="A1891" t="str">
            <v>211204</v>
          </cell>
          <cell r="B1891" t="str">
            <v>21</v>
          </cell>
          <cell r="C1891" t="str">
            <v>12</v>
          </cell>
          <cell r="D1891" t="str">
            <v>04</v>
          </cell>
          <cell r="E1891" t="str">
            <v>PATAMBUCO</v>
          </cell>
          <cell r="F1891">
            <v>4963</v>
          </cell>
        </row>
        <row r="1892">
          <cell r="A1892" t="str">
            <v>211205</v>
          </cell>
          <cell r="B1892" t="str">
            <v>21</v>
          </cell>
          <cell r="C1892" t="str">
            <v>12</v>
          </cell>
          <cell r="D1892" t="str">
            <v>05</v>
          </cell>
          <cell r="E1892" t="str">
            <v>PHARA</v>
          </cell>
          <cell r="F1892">
            <v>6953</v>
          </cell>
        </row>
        <row r="1893">
          <cell r="A1893" t="str">
            <v>211206</v>
          </cell>
          <cell r="B1893" t="str">
            <v>21</v>
          </cell>
          <cell r="C1893" t="str">
            <v>12</v>
          </cell>
          <cell r="D1893" t="str">
            <v>06</v>
          </cell>
          <cell r="E1893" t="str">
            <v>QUIACA</v>
          </cell>
          <cell r="F1893">
            <v>2566</v>
          </cell>
        </row>
        <row r="1894">
          <cell r="A1894" t="str">
            <v>211207</v>
          </cell>
          <cell r="B1894" t="str">
            <v>21</v>
          </cell>
          <cell r="C1894" t="str">
            <v>12</v>
          </cell>
          <cell r="D1894" t="str">
            <v>07</v>
          </cell>
          <cell r="E1894" t="str">
            <v>SAN JUAN DEL ORO</v>
          </cell>
          <cell r="F1894">
            <v>5777</v>
          </cell>
        </row>
        <row r="1895">
          <cell r="A1895" t="str">
            <v>211208</v>
          </cell>
          <cell r="B1895" t="str">
            <v>21</v>
          </cell>
          <cell r="C1895" t="str">
            <v>12</v>
          </cell>
          <cell r="D1895" t="str">
            <v>08</v>
          </cell>
          <cell r="E1895" t="str">
            <v>YANAHUAYA</v>
          </cell>
          <cell r="F1895">
            <v>3767</v>
          </cell>
        </row>
        <row r="1896">
          <cell r="A1896" t="str">
            <v>211209</v>
          </cell>
          <cell r="B1896" t="str">
            <v>21</v>
          </cell>
          <cell r="C1896" t="str">
            <v>12</v>
          </cell>
          <cell r="D1896" t="str">
            <v>09</v>
          </cell>
          <cell r="E1896" t="str">
            <v>ALTO INAMBARI</v>
          </cell>
          <cell r="F1896">
            <v>9902</v>
          </cell>
        </row>
        <row r="1897">
          <cell r="A1897" t="str">
            <v>211210</v>
          </cell>
          <cell r="B1897" t="str">
            <v>21</v>
          </cell>
          <cell r="C1897" t="str">
            <v>12</v>
          </cell>
          <cell r="D1897" t="str">
            <v>10</v>
          </cell>
          <cell r="E1897" t="str">
            <v>SAN PEDRO DE PUTINA PUNCO</v>
          </cell>
          <cell r="F1897">
            <v>9643</v>
          </cell>
        </row>
        <row r="1898">
          <cell r="A1898" t="str">
            <v>211300</v>
          </cell>
          <cell r="B1898" t="str">
            <v>21</v>
          </cell>
          <cell r="C1898" t="str">
            <v>13</v>
          </cell>
          <cell r="D1898" t="str">
            <v>00</v>
          </cell>
          <cell r="E1898" t="str">
            <v>YUNGUYO</v>
          </cell>
          <cell r="F1898">
            <v>52458</v>
          </cell>
        </row>
        <row r="1899">
          <cell r="A1899" t="str">
            <v>211301</v>
          </cell>
          <cell r="B1899" t="str">
            <v>21</v>
          </cell>
          <cell r="C1899" t="str">
            <v>13</v>
          </cell>
          <cell r="D1899" t="str">
            <v>01</v>
          </cell>
          <cell r="E1899" t="str">
            <v>YUNGUYO</v>
          </cell>
          <cell r="F1899">
            <v>32788</v>
          </cell>
        </row>
        <row r="1900">
          <cell r="A1900" t="str">
            <v>211302</v>
          </cell>
          <cell r="B1900" t="str">
            <v>21</v>
          </cell>
          <cell r="C1900" t="str">
            <v>13</v>
          </cell>
          <cell r="D1900" t="str">
            <v>02</v>
          </cell>
          <cell r="E1900" t="str">
            <v>ANAPIA</v>
          </cell>
          <cell r="F1900">
            <v>2775</v>
          </cell>
        </row>
        <row r="1901">
          <cell r="A1901" t="str">
            <v>211303</v>
          </cell>
          <cell r="B1901" t="str">
            <v>21</v>
          </cell>
          <cell r="C1901" t="str">
            <v>13</v>
          </cell>
          <cell r="D1901" t="str">
            <v>03</v>
          </cell>
          <cell r="E1901" t="str">
            <v>COPANI</v>
          </cell>
          <cell r="F1901">
            <v>6663</v>
          </cell>
        </row>
        <row r="1902">
          <cell r="A1902" t="str">
            <v>211304</v>
          </cell>
          <cell r="B1902" t="str">
            <v>21</v>
          </cell>
          <cell r="C1902" t="str">
            <v>13</v>
          </cell>
          <cell r="D1902" t="str">
            <v>04</v>
          </cell>
          <cell r="E1902" t="str">
            <v>CUTURAPI</v>
          </cell>
          <cell r="F1902">
            <v>1951</v>
          </cell>
        </row>
        <row r="1903">
          <cell r="A1903" t="str">
            <v>211305</v>
          </cell>
          <cell r="B1903" t="str">
            <v>21</v>
          </cell>
          <cell r="C1903" t="str">
            <v>13</v>
          </cell>
          <cell r="D1903" t="str">
            <v>05</v>
          </cell>
          <cell r="E1903" t="str">
            <v>OLLARAYA</v>
          </cell>
          <cell r="F1903">
            <v>4102</v>
          </cell>
        </row>
        <row r="1904">
          <cell r="A1904" t="str">
            <v>211306</v>
          </cell>
          <cell r="B1904" t="str">
            <v>21</v>
          </cell>
          <cell r="C1904" t="str">
            <v>13</v>
          </cell>
          <cell r="D1904" t="str">
            <v>06</v>
          </cell>
          <cell r="E1904" t="str">
            <v>TINICACHI</v>
          </cell>
          <cell r="F1904">
            <v>869</v>
          </cell>
        </row>
        <row r="1905">
          <cell r="A1905" t="str">
            <v>211307</v>
          </cell>
          <cell r="B1905" t="str">
            <v>21</v>
          </cell>
          <cell r="C1905" t="str">
            <v>13</v>
          </cell>
          <cell r="D1905" t="str">
            <v>07</v>
          </cell>
          <cell r="E1905" t="str">
            <v>UNICACHI</v>
          </cell>
          <cell r="F1905">
            <v>3310</v>
          </cell>
        </row>
        <row r="1906">
          <cell r="A1906" t="str">
            <v>220000</v>
          </cell>
          <cell r="B1906" t="str">
            <v>22</v>
          </cell>
          <cell r="C1906" t="str">
            <v>00</v>
          </cell>
          <cell r="D1906" t="str">
            <v>00</v>
          </cell>
          <cell r="E1906" t="str">
            <v>SAN MARTIN</v>
          </cell>
          <cell r="F1906">
            <v>712487</v>
          </cell>
        </row>
        <row r="1907">
          <cell r="A1907" t="str">
            <v>220100</v>
          </cell>
          <cell r="B1907" t="str">
            <v>22</v>
          </cell>
          <cell r="C1907" t="str">
            <v>01</v>
          </cell>
          <cell r="D1907" t="str">
            <v>00</v>
          </cell>
          <cell r="E1907" t="str">
            <v>MOYOBAMBA</v>
          </cell>
          <cell r="F1907">
            <v>114321</v>
          </cell>
        </row>
        <row r="1908">
          <cell r="A1908" t="str">
            <v>220101</v>
          </cell>
          <cell r="B1908" t="str">
            <v>22</v>
          </cell>
          <cell r="C1908" t="str">
            <v>01</v>
          </cell>
          <cell r="D1908" t="str">
            <v>01</v>
          </cell>
          <cell r="E1908" t="str">
            <v>MOYOBAMBA</v>
          </cell>
          <cell r="F1908">
            <v>64561</v>
          </cell>
        </row>
        <row r="1909">
          <cell r="A1909" t="str">
            <v>220102</v>
          </cell>
          <cell r="B1909" t="str">
            <v>22</v>
          </cell>
          <cell r="C1909" t="str">
            <v>01</v>
          </cell>
          <cell r="D1909" t="str">
            <v>02</v>
          </cell>
          <cell r="E1909" t="str">
            <v>CALZADA</v>
          </cell>
          <cell r="F1909">
            <v>4670</v>
          </cell>
        </row>
        <row r="1910">
          <cell r="A1910" t="str">
            <v>220103</v>
          </cell>
          <cell r="B1910" t="str">
            <v>22</v>
          </cell>
          <cell r="C1910" t="str">
            <v>01</v>
          </cell>
          <cell r="D1910" t="str">
            <v>03</v>
          </cell>
          <cell r="E1910" t="str">
            <v>HABANA</v>
          </cell>
          <cell r="F1910">
            <v>1755</v>
          </cell>
        </row>
        <row r="1911">
          <cell r="A1911" t="str">
            <v>220104</v>
          </cell>
          <cell r="B1911" t="str">
            <v>22</v>
          </cell>
          <cell r="C1911" t="str">
            <v>01</v>
          </cell>
          <cell r="D1911" t="str">
            <v>04</v>
          </cell>
          <cell r="E1911" t="str">
            <v>JEPELACIO</v>
          </cell>
          <cell r="F1911">
            <v>17752</v>
          </cell>
        </row>
        <row r="1912">
          <cell r="A1912" t="str">
            <v>220105</v>
          </cell>
          <cell r="B1912" t="str">
            <v>22</v>
          </cell>
          <cell r="C1912" t="str">
            <v>01</v>
          </cell>
          <cell r="D1912" t="str">
            <v>05</v>
          </cell>
          <cell r="E1912" t="str">
            <v>SORITOR</v>
          </cell>
          <cell r="F1912">
            <v>22439</v>
          </cell>
        </row>
        <row r="1913">
          <cell r="A1913" t="str">
            <v>220106</v>
          </cell>
          <cell r="B1913" t="str">
            <v>22</v>
          </cell>
          <cell r="C1913" t="str">
            <v>01</v>
          </cell>
          <cell r="D1913" t="str">
            <v>06</v>
          </cell>
          <cell r="E1913" t="str">
            <v>YANTALO</v>
          </cell>
          <cell r="F1913">
            <v>3144</v>
          </cell>
        </row>
        <row r="1914">
          <cell r="A1914" t="str">
            <v>220200</v>
          </cell>
          <cell r="B1914" t="str">
            <v>22</v>
          </cell>
          <cell r="C1914" t="str">
            <v>02</v>
          </cell>
          <cell r="D1914" t="str">
            <v>00</v>
          </cell>
          <cell r="E1914" t="str">
            <v>BELLAVISTA</v>
          </cell>
          <cell r="F1914">
            <v>49639</v>
          </cell>
        </row>
        <row r="1915">
          <cell r="A1915" t="str">
            <v>220201</v>
          </cell>
          <cell r="B1915" t="str">
            <v>22</v>
          </cell>
          <cell r="C1915" t="str">
            <v>02</v>
          </cell>
          <cell r="D1915" t="str">
            <v>01</v>
          </cell>
          <cell r="E1915" t="str">
            <v>BELLAVISTA</v>
          </cell>
          <cell r="F1915">
            <v>14219</v>
          </cell>
        </row>
        <row r="1916">
          <cell r="A1916" t="str">
            <v>220202</v>
          </cell>
          <cell r="B1916" t="str">
            <v>22</v>
          </cell>
          <cell r="C1916" t="str">
            <v>02</v>
          </cell>
          <cell r="D1916" t="str">
            <v>02</v>
          </cell>
          <cell r="E1916" t="str">
            <v>ALTO BIAVO</v>
          </cell>
          <cell r="F1916">
            <v>5825</v>
          </cell>
        </row>
        <row r="1917">
          <cell r="A1917" t="str">
            <v>220203</v>
          </cell>
          <cell r="B1917" t="str">
            <v>22</v>
          </cell>
          <cell r="C1917" t="str">
            <v>02</v>
          </cell>
          <cell r="D1917" t="str">
            <v>03</v>
          </cell>
          <cell r="E1917" t="str">
            <v>BAJO BIAVO</v>
          </cell>
          <cell r="F1917">
            <v>10030</v>
          </cell>
        </row>
        <row r="1918">
          <cell r="A1918" t="str">
            <v>220204</v>
          </cell>
          <cell r="B1918" t="str">
            <v>22</v>
          </cell>
          <cell r="C1918" t="str">
            <v>02</v>
          </cell>
          <cell r="D1918" t="str">
            <v>04</v>
          </cell>
          <cell r="E1918" t="str">
            <v>HUALLAGA</v>
          </cell>
          <cell r="F1918">
            <v>3116</v>
          </cell>
        </row>
        <row r="1919">
          <cell r="A1919" t="str">
            <v>220205</v>
          </cell>
          <cell r="B1919" t="str">
            <v>22</v>
          </cell>
          <cell r="C1919" t="str">
            <v>02</v>
          </cell>
          <cell r="D1919" t="str">
            <v>05</v>
          </cell>
          <cell r="E1919" t="str">
            <v>SAN PABLO</v>
          </cell>
          <cell r="F1919">
            <v>9911</v>
          </cell>
        </row>
        <row r="1920">
          <cell r="A1920" t="str">
            <v>220206</v>
          </cell>
          <cell r="B1920" t="str">
            <v>22</v>
          </cell>
          <cell r="C1920" t="str">
            <v>02</v>
          </cell>
          <cell r="D1920" t="str">
            <v>06</v>
          </cell>
          <cell r="E1920" t="str">
            <v>SAN RAFAEL</v>
          </cell>
          <cell r="F1920">
            <v>6538</v>
          </cell>
        </row>
        <row r="1921">
          <cell r="A1921" t="str">
            <v>220300</v>
          </cell>
          <cell r="B1921" t="str">
            <v>22</v>
          </cell>
          <cell r="C1921" t="str">
            <v>03</v>
          </cell>
          <cell r="D1921" t="str">
            <v>00</v>
          </cell>
          <cell r="E1921" t="str">
            <v>EL DORADO</v>
          </cell>
          <cell r="F1921">
            <v>33510</v>
          </cell>
        </row>
        <row r="1922">
          <cell r="A1922" t="str">
            <v>220301</v>
          </cell>
          <cell r="B1922" t="str">
            <v>22</v>
          </cell>
          <cell r="C1922" t="str">
            <v>03</v>
          </cell>
          <cell r="D1922" t="str">
            <v>01</v>
          </cell>
          <cell r="E1922" t="str">
            <v>SAN JOSE DE SISA</v>
          </cell>
          <cell r="F1922">
            <v>12032</v>
          </cell>
        </row>
        <row r="1923">
          <cell r="A1923" t="str">
            <v>220302</v>
          </cell>
          <cell r="B1923" t="str">
            <v>22</v>
          </cell>
          <cell r="C1923" t="str">
            <v>03</v>
          </cell>
          <cell r="D1923" t="str">
            <v>02</v>
          </cell>
          <cell r="E1923" t="str">
            <v>AGUA BLANCA</v>
          </cell>
          <cell r="F1923">
            <v>2551</v>
          </cell>
        </row>
        <row r="1924">
          <cell r="A1924" t="str">
            <v>220303</v>
          </cell>
          <cell r="B1924" t="str">
            <v>22</v>
          </cell>
          <cell r="C1924" t="str">
            <v>03</v>
          </cell>
          <cell r="D1924" t="str">
            <v>03</v>
          </cell>
          <cell r="E1924" t="str">
            <v>SAN MARTIN</v>
          </cell>
          <cell r="F1924">
            <v>9363</v>
          </cell>
        </row>
        <row r="1925">
          <cell r="A1925" t="str">
            <v>220304</v>
          </cell>
          <cell r="B1925" t="str">
            <v>22</v>
          </cell>
          <cell r="C1925" t="str">
            <v>03</v>
          </cell>
          <cell r="D1925" t="str">
            <v>04</v>
          </cell>
          <cell r="E1925" t="str">
            <v>SANTA ROSA</v>
          </cell>
          <cell r="F1925">
            <v>6757</v>
          </cell>
        </row>
        <row r="1926">
          <cell r="A1926" t="str">
            <v>220305</v>
          </cell>
          <cell r="B1926" t="str">
            <v>22</v>
          </cell>
          <cell r="C1926" t="str">
            <v>03</v>
          </cell>
          <cell r="D1926" t="str">
            <v>05</v>
          </cell>
          <cell r="E1926" t="str">
            <v>SHATOJA</v>
          </cell>
          <cell r="F1926">
            <v>2807</v>
          </cell>
        </row>
        <row r="1927">
          <cell r="A1927" t="str">
            <v>220400</v>
          </cell>
          <cell r="B1927" t="str">
            <v>22</v>
          </cell>
          <cell r="C1927" t="str">
            <v>04</v>
          </cell>
          <cell r="D1927" t="str">
            <v>00</v>
          </cell>
          <cell r="E1927" t="str">
            <v>HUALLAGA</v>
          </cell>
          <cell r="F1927">
            <v>22838</v>
          </cell>
        </row>
        <row r="1928">
          <cell r="A1928" t="str">
            <v>220401</v>
          </cell>
          <cell r="B1928" t="str">
            <v>22</v>
          </cell>
          <cell r="C1928" t="str">
            <v>04</v>
          </cell>
          <cell r="D1928" t="str">
            <v>01</v>
          </cell>
          <cell r="E1928" t="str">
            <v>SAPOSOA</v>
          </cell>
          <cell r="F1928">
            <v>10866</v>
          </cell>
        </row>
        <row r="1929">
          <cell r="A1929" t="str">
            <v>220402</v>
          </cell>
          <cell r="B1929" t="str">
            <v>22</v>
          </cell>
          <cell r="C1929" t="str">
            <v>04</v>
          </cell>
          <cell r="D1929" t="str">
            <v>02</v>
          </cell>
          <cell r="E1929" t="str">
            <v>ALTO SAPOSOA</v>
          </cell>
          <cell r="F1929">
            <v>2281</v>
          </cell>
        </row>
        <row r="1930">
          <cell r="A1930" t="str">
            <v>220403</v>
          </cell>
          <cell r="B1930" t="str">
            <v>22</v>
          </cell>
          <cell r="C1930" t="str">
            <v>04</v>
          </cell>
          <cell r="D1930" t="str">
            <v>03</v>
          </cell>
          <cell r="E1930" t="str">
            <v>EL ESLABON</v>
          </cell>
          <cell r="F1930">
            <v>1818</v>
          </cell>
        </row>
        <row r="1931">
          <cell r="A1931" t="str">
            <v>220404</v>
          </cell>
          <cell r="B1931" t="str">
            <v>22</v>
          </cell>
          <cell r="C1931" t="str">
            <v>04</v>
          </cell>
          <cell r="D1931" t="str">
            <v>04</v>
          </cell>
          <cell r="E1931" t="str">
            <v>PISCOYACU</v>
          </cell>
          <cell r="F1931">
            <v>3941</v>
          </cell>
        </row>
        <row r="1932">
          <cell r="A1932" t="str">
            <v>220405</v>
          </cell>
          <cell r="B1932" t="str">
            <v>22</v>
          </cell>
          <cell r="C1932" t="str">
            <v>04</v>
          </cell>
          <cell r="D1932" t="str">
            <v>05</v>
          </cell>
          <cell r="E1932" t="str">
            <v>SACANCHE</v>
          </cell>
          <cell r="F1932">
            <v>3071</v>
          </cell>
        </row>
        <row r="1933">
          <cell r="A1933" t="str">
            <v>220406</v>
          </cell>
          <cell r="B1933" t="str">
            <v>22</v>
          </cell>
          <cell r="C1933" t="str">
            <v>04</v>
          </cell>
          <cell r="D1933" t="str">
            <v>06</v>
          </cell>
          <cell r="E1933" t="str">
            <v>TINGO DE SAPOSOA</v>
          </cell>
          <cell r="F1933">
            <v>861</v>
          </cell>
        </row>
        <row r="1934">
          <cell r="A1934" t="str">
            <v>220500</v>
          </cell>
          <cell r="B1934" t="str">
            <v>22</v>
          </cell>
          <cell r="C1934" t="str">
            <v>05</v>
          </cell>
          <cell r="D1934" t="str">
            <v>00</v>
          </cell>
          <cell r="E1934" t="str">
            <v>LAMAS</v>
          </cell>
          <cell r="F1934">
            <v>78268</v>
          </cell>
        </row>
        <row r="1935">
          <cell r="A1935" t="str">
            <v>220501</v>
          </cell>
          <cell r="B1935" t="str">
            <v>22</v>
          </cell>
          <cell r="C1935" t="str">
            <v>05</v>
          </cell>
          <cell r="D1935" t="str">
            <v>01</v>
          </cell>
          <cell r="E1935" t="str">
            <v>LAMAS</v>
          </cell>
          <cell r="F1935">
            <v>14553</v>
          </cell>
        </row>
        <row r="1936">
          <cell r="A1936" t="str">
            <v>220502</v>
          </cell>
          <cell r="B1936" t="str">
            <v>22</v>
          </cell>
          <cell r="C1936" t="str">
            <v>05</v>
          </cell>
          <cell r="D1936" t="str">
            <v>02</v>
          </cell>
          <cell r="E1936" t="str">
            <v>ALONSO DE ALVARADO</v>
          </cell>
          <cell r="F1936">
            <v>12857</v>
          </cell>
        </row>
        <row r="1937">
          <cell r="A1937" t="str">
            <v>220503</v>
          </cell>
          <cell r="B1937" t="str">
            <v>22</v>
          </cell>
          <cell r="C1937" t="str">
            <v>05</v>
          </cell>
          <cell r="D1937" t="str">
            <v>03</v>
          </cell>
          <cell r="E1937" t="str">
            <v>BARRANQUITA</v>
          </cell>
          <cell r="F1937">
            <v>6497</v>
          </cell>
        </row>
        <row r="1938">
          <cell r="A1938" t="str">
            <v>220504</v>
          </cell>
          <cell r="B1938" t="str">
            <v>22</v>
          </cell>
          <cell r="C1938" t="str">
            <v>05</v>
          </cell>
          <cell r="D1938" t="str">
            <v>04</v>
          </cell>
          <cell r="E1938" t="str">
            <v>CAYNARACHI</v>
          </cell>
          <cell r="F1938">
            <v>6886</v>
          </cell>
        </row>
        <row r="1939">
          <cell r="A1939" t="str">
            <v>220505</v>
          </cell>
          <cell r="B1939" t="str">
            <v>22</v>
          </cell>
          <cell r="C1939" t="str">
            <v>05</v>
          </cell>
          <cell r="D1939" t="str">
            <v>05</v>
          </cell>
          <cell r="E1939" t="str">
            <v>CUÑUMBUQUI</v>
          </cell>
          <cell r="F1939">
            <v>3928</v>
          </cell>
        </row>
        <row r="1940">
          <cell r="A1940" t="str">
            <v>220506</v>
          </cell>
          <cell r="B1940" t="str">
            <v>22</v>
          </cell>
          <cell r="C1940" t="str">
            <v>05</v>
          </cell>
          <cell r="D1940" t="str">
            <v>06</v>
          </cell>
          <cell r="E1940" t="str">
            <v>PINTO RECODO</v>
          </cell>
          <cell r="F1940">
            <v>9299</v>
          </cell>
        </row>
        <row r="1941">
          <cell r="A1941" t="str">
            <v>220507</v>
          </cell>
          <cell r="B1941" t="str">
            <v>22</v>
          </cell>
          <cell r="C1941" t="str">
            <v>05</v>
          </cell>
          <cell r="D1941" t="str">
            <v>07</v>
          </cell>
          <cell r="E1941" t="str">
            <v>RUMISAPA</v>
          </cell>
          <cell r="F1941">
            <v>2401</v>
          </cell>
        </row>
        <row r="1942">
          <cell r="A1942" t="str">
            <v>220508</v>
          </cell>
          <cell r="B1942" t="str">
            <v>22</v>
          </cell>
          <cell r="C1942" t="str">
            <v>05</v>
          </cell>
          <cell r="D1942" t="str">
            <v>08</v>
          </cell>
          <cell r="E1942" t="str">
            <v>SAN ROQUE DE CUMBAZA</v>
          </cell>
          <cell r="F1942">
            <v>1391</v>
          </cell>
        </row>
        <row r="1943">
          <cell r="A1943" t="str">
            <v>220509</v>
          </cell>
          <cell r="B1943" t="str">
            <v>22</v>
          </cell>
          <cell r="C1943" t="str">
            <v>05</v>
          </cell>
          <cell r="D1943" t="str">
            <v>09</v>
          </cell>
          <cell r="E1943" t="str">
            <v>SHANAO</v>
          </cell>
          <cell r="F1943">
            <v>2322</v>
          </cell>
        </row>
        <row r="1944">
          <cell r="A1944" t="str">
            <v>220510</v>
          </cell>
          <cell r="B1944" t="str">
            <v>22</v>
          </cell>
          <cell r="C1944" t="str">
            <v>05</v>
          </cell>
          <cell r="D1944" t="str">
            <v>10</v>
          </cell>
          <cell r="E1944" t="str">
            <v>TABALOSOS</v>
          </cell>
          <cell r="F1944">
            <v>13002</v>
          </cell>
        </row>
        <row r="1945">
          <cell r="A1945" t="str">
            <v>220511</v>
          </cell>
          <cell r="B1945" t="str">
            <v>22</v>
          </cell>
          <cell r="C1945" t="str">
            <v>05</v>
          </cell>
          <cell r="D1945" t="str">
            <v>11</v>
          </cell>
          <cell r="E1945" t="str">
            <v>ZAPATERO</v>
          </cell>
          <cell r="F1945">
            <v>5132</v>
          </cell>
        </row>
        <row r="1946">
          <cell r="A1946" t="str">
            <v>220600</v>
          </cell>
          <cell r="B1946" t="str">
            <v>22</v>
          </cell>
          <cell r="C1946" t="str">
            <v>06</v>
          </cell>
          <cell r="D1946" t="str">
            <v>00</v>
          </cell>
          <cell r="E1946" t="str">
            <v>MARISCAL CACERES</v>
          </cell>
          <cell r="F1946">
            <v>49743</v>
          </cell>
        </row>
        <row r="1947">
          <cell r="A1947" t="str">
            <v>220601</v>
          </cell>
          <cell r="B1947" t="str">
            <v>22</v>
          </cell>
          <cell r="C1947" t="str">
            <v>06</v>
          </cell>
          <cell r="D1947" t="str">
            <v>01</v>
          </cell>
          <cell r="E1947" t="str">
            <v>JUANJUI</v>
          </cell>
          <cell r="F1947">
            <v>26669</v>
          </cell>
        </row>
        <row r="1948">
          <cell r="A1948" t="str">
            <v>220602</v>
          </cell>
          <cell r="B1948" t="str">
            <v>22</v>
          </cell>
          <cell r="C1948" t="str">
            <v>06</v>
          </cell>
          <cell r="D1948" t="str">
            <v>02</v>
          </cell>
          <cell r="E1948" t="str">
            <v>CAMPANILLA</v>
          </cell>
          <cell r="F1948">
            <v>7592</v>
          </cell>
        </row>
        <row r="1949">
          <cell r="A1949" t="str">
            <v>220603</v>
          </cell>
          <cell r="B1949" t="str">
            <v>22</v>
          </cell>
          <cell r="C1949" t="str">
            <v>06</v>
          </cell>
          <cell r="D1949" t="str">
            <v>03</v>
          </cell>
          <cell r="E1949" t="str">
            <v>HUICUNGO</v>
          </cell>
          <cell r="F1949">
            <v>5842</v>
          </cell>
        </row>
        <row r="1950">
          <cell r="A1950" t="str">
            <v>220604</v>
          </cell>
          <cell r="B1950" t="str">
            <v>22</v>
          </cell>
          <cell r="C1950" t="str">
            <v>06</v>
          </cell>
          <cell r="D1950" t="str">
            <v>04</v>
          </cell>
          <cell r="E1950" t="str">
            <v>PACHIZA</v>
          </cell>
          <cell r="F1950">
            <v>4170</v>
          </cell>
        </row>
        <row r="1951">
          <cell r="A1951" t="str">
            <v>220605</v>
          </cell>
          <cell r="B1951" t="str">
            <v>22</v>
          </cell>
          <cell r="C1951" t="str">
            <v>06</v>
          </cell>
          <cell r="D1951" t="str">
            <v>05</v>
          </cell>
          <cell r="E1951" t="str">
            <v>PAJARILLO</v>
          </cell>
          <cell r="F1951">
            <v>5470</v>
          </cell>
        </row>
        <row r="1952">
          <cell r="A1952" t="str">
            <v>220700</v>
          </cell>
          <cell r="B1952" t="str">
            <v>22</v>
          </cell>
          <cell r="C1952" t="str">
            <v>07</v>
          </cell>
          <cell r="D1952" t="str">
            <v>00</v>
          </cell>
          <cell r="E1952" t="str">
            <v>PICOTA</v>
          </cell>
          <cell r="F1952">
            <v>38191</v>
          </cell>
        </row>
        <row r="1953">
          <cell r="A1953" t="str">
            <v>220701</v>
          </cell>
          <cell r="B1953" t="str">
            <v>22</v>
          </cell>
          <cell r="C1953" t="str">
            <v>07</v>
          </cell>
          <cell r="D1953" t="str">
            <v>01</v>
          </cell>
          <cell r="E1953" t="str">
            <v>PICOTA</v>
          </cell>
          <cell r="F1953">
            <v>7761</v>
          </cell>
        </row>
        <row r="1954">
          <cell r="A1954" t="str">
            <v>220702</v>
          </cell>
          <cell r="B1954" t="str">
            <v>22</v>
          </cell>
          <cell r="C1954" t="str">
            <v>07</v>
          </cell>
          <cell r="D1954" t="str">
            <v>02</v>
          </cell>
          <cell r="E1954" t="str">
            <v>BUENOS AIRES</v>
          </cell>
          <cell r="F1954">
            <v>3645</v>
          </cell>
        </row>
        <row r="1955">
          <cell r="A1955" t="str">
            <v>220703</v>
          </cell>
          <cell r="B1955" t="str">
            <v>22</v>
          </cell>
          <cell r="C1955" t="str">
            <v>07</v>
          </cell>
          <cell r="D1955" t="str">
            <v>03</v>
          </cell>
          <cell r="E1955" t="str">
            <v>CASPISAPA</v>
          </cell>
          <cell r="F1955">
            <v>2138</v>
          </cell>
        </row>
        <row r="1956">
          <cell r="A1956" t="str">
            <v>220704</v>
          </cell>
          <cell r="B1956" t="str">
            <v>22</v>
          </cell>
          <cell r="C1956" t="str">
            <v>07</v>
          </cell>
          <cell r="D1956" t="str">
            <v>04</v>
          </cell>
          <cell r="E1956" t="str">
            <v>PILLUANA</v>
          </cell>
          <cell r="F1956">
            <v>995</v>
          </cell>
        </row>
        <row r="1957">
          <cell r="A1957" t="str">
            <v>220705</v>
          </cell>
          <cell r="B1957" t="str">
            <v>22</v>
          </cell>
          <cell r="C1957" t="str">
            <v>07</v>
          </cell>
          <cell r="D1957" t="str">
            <v>05</v>
          </cell>
          <cell r="E1957" t="str">
            <v>PUCACACA</v>
          </cell>
          <cell r="F1957">
            <v>2902</v>
          </cell>
        </row>
        <row r="1958">
          <cell r="A1958" t="str">
            <v>220706</v>
          </cell>
          <cell r="B1958" t="str">
            <v>22</v>
          </cell>
          <cell r="C1958" t="str">
            <v>07</v>
          </cell>
          <cell r="D1958" t="str">
            <v>06</v>
          </cell>
          <cell r="E1958" t="str">
            <v>SAN CRISTOBAL</v>
          </cell>
          <cell r="F1958">
            <v>1307</v>
          </cell>
        </row>
        <row r="1959">
          <cell r="A1959" t="str">
            <v>220707</v>
          </cell>
          <cell r="B1959" t="str">
            <v>22</v>
          </cell>
          <cell r="C1959" t="str">
            <v>07</v>
          </cell>
          <cell r="D1959" t="str">
            <v>07</v>
          </cell>
          <cell r="E1959" t="str">
            <v>SAN HILARION</v>
          </cell>
          <cell r="F1959">
            <v>4701</v>
          </cell>
        </row>
        <row r="1960">
          <cell r="A1960" t="str">
            <v>220708</v>
          </cell>
          <cell r="B1960" t="str">
            <v>22</v>
          </cell>
          <cell r="C1960" t="str">
            <v>07</v>
          </cell>
          <cell r="D1960" t="str">
            <v>08</v>
          </cell>
          <cell r="E1960" t="str">
            <v>SHAMBOYACU</v>
          </cell>
          <cell r="F1960">
            <v>6591</v>
          </cell>
        </row>
        <row r="1961">
          <cell r="A1961" t="str">
            <v>220709</v>
          </cell>
          <cell r="B1961" t="str">
            <v>22</v>
          </cell>
          <cell r="C1961" t="str">
            <v>07</v>
          </cell>
          <cell r="D1961" t="str">
            <v>09</v>
          </cell>
          <cell r="E1961" t="str">
            <v>TINGO DE PONASA</v>
          </cell>
          <cell r="F1961">
            <v>4568</v>
          </cell>
        </row>
        <row r="1962">
          <cell r="A1962" t="str">
            <v>220710</v>
          </cell>
          <cell r="B1962" t="str">
            <v>22</v>
          </cell>
          <cell r="C1962" t="str">
            <v>07</v>
          </cell>
          <cell r="D1962" t="str">
            <v>10</v>
          </cell>
          <cell r="E1962" t="str">
            <v>TRES UNIDOS</v>
          </cell>
          <cell r="F1962">
            <v>3583</v>
          </cell>
        </row>
        <row r="1963">
          <cell r="A1963" t="str">
            <v>220800</v>
          </cell>
          <cell r="B1963" t="str">
            <v>22</v>
          </cell>
          <cell r="C1963" t="str">
            <v>08</v>
          </cell>
          <cell r="D1963" t="str">
            <v>00</v>
          </cell>
          <cell r="E1963" t="str">
            <v>RIOJA</v>
          </cell>
          <cell r="F1963">
            <v>102529</v>
          </cell>
        </row>
        <row r="1964">
          <cell r="A1964" t="str">
            <v>220801</v>
          </cell>
          <cell r="B1964" t="str">
            <v>22</v>
          </cell>
          <cell r="C1964" t="str">
            <v>08</v>
          </cell>
          <cell r="D1964" t="str">
            <v>01</v>
          </cell>
          <cell r="E1964" t="str">
            <v>RIOJA</v>
          </cell>
          <cell r="F1964">
            <v>21955</v>
          </cell>
        </row>
        <row r="1965">
          <cell r="A1965" t="str">
            <v>220802</v>
          </cell>
          <cell r="B1965" t="str">
            <v>22</v>
          </cell>
          <cell r="C1965" t="str">
            <v>08</v>
          </cell>
          <cell r="D1965" t="str">
            <v>02</v>
          </cell>
          <cell r="E1965" t="str">
            <v>AWAJUN</v>
          </cell>
          <cell r="F1965">
            <v>6317</v>
          </cell>
        </row>
        <row r="1966">
          <cell r="A1966" t="str">
            <v>220803</v>
          </cell>
          <cell r="B1966" t="str">
            <v>22</v>
          </cell>
          <cell r="C1966" t="str">
            <v>08</v>
          </cell>
          <cell r="D1966" t="str">
            <v>03</v>
          </cell>
          <cell r="E1966" t="str">
            <v>ELIAS SOPLIN VARGAS</v>
          </cell>
          <cell r="F1966">
            <v>8715</v>
          </cell>
        </row>
        <row r="1967">
          <cell r="A1967" t="str">
            <v>220804</v>
          </cell>
          <cell r="B1967" t="str">
            <v>22</v>
          </cell>
          <cell r="C1967" t="str">
            <v>08</v>
          </cell>
          <cell r="D1967" t="str">
            <v>04</v>
          </cell>
          <cell r="E1967" t="str">
            <v>NUEVA CAJAMARCA</v>
          </cell>
          <cell r="F1967">
            <v>33222</v>
          </cell>
        </row>
        <row r="1968">
          <cell r="A1968" t="str">
            <v>220805</v>
          </cell>
          <cell r="B1968" t="str">
            <v>22</v>
          </cell>
          <cell r="C1968" t="str">
            <v>08</v>
          </cell>
          <cell r="D1968" t="str">
            <v>05</v>
          </cell>
          <cell r="E1968" t="str">
            <v>PARDO MIGUEL</v>
          </cell>
          <cell r="F1968">
            <v>18358</v>
          </cell>
        </row>
        <row r="1969">
          <cell r="A1969" t="str">
            <v>220806</v>
          </cell>
          <cell r="B1969" t="str">
            <v>22</v>
          </cell>
          <cell r="C1969" t="str">
            <v>08</v>
          </cell>
          <cell r="D1969" t="str">
            <v>06</v>
          </cell>
          <cell r="E1969" t="str">
            <v>POSIC</v>
          </cell>
          <cell r="F1969">
            <v>1516</v>
          </cell>
        </row>
        <row r="1970">
          <cell r="A1970" t="str">
            <v>220807</v>
          </cell>
          <cell r="B1970" t="str">
            <v>22</v>
          </cell>
          <cell r="C1970" t="str">
            <v>08</v>
          </cell>
          <cell r="D1970" t="str">
            <v>07</v>
          </cell>
          <cell r="E1970" t="str">
            <v>SAN FERNANDO</v>
          </cell>
          <cell r="F1970">
            <v>4202</v>
          </cell>
        </row>
        <row r="1971">
          <cell r="A1971" t="str">
            <v>220808</v>
          </cell>
          <cell r="B1971" t="str">
            <v>22</v>
          </cell>
          <cell r="C1971" t="str">
            <v>08</v>
          </cell>
          <cell r="D1971" t="str">
            <v>08</v>
          </cell>
          <cell r="E1971" t="str">
            <v>YORONGOS</v>
          </cell>
          <cell r="F1971">
            <v>3404</v>
          </cell>
        </row>
        <row r="1972">
          <cell r="A1972" t="str">
            <v>220809</v>
          </cell>
          <cell r="B1972" t="str">
            <v>22</v>
          </cell>
          <cell r="C1972" t="str">
            <v>08</v>
          </cell>
          <cell r="D1972" t="str">
            <v>09</v>
          </cell>
          <cell r="E1972" t="str">
            <v>YURACYACU</v>
          </cell>
          <cell r="F1972">
            <v>4840</v>
          </cell>
        </row>
        <row r="1973">
          <cell r="A1973" t="str">
            <v>220900</v>
          </cell>
          <cell r="B1973" t="str">
            <v>22</v>
          </cell>
          <cell r="C1973" t="str">
            <v>09</v>
          </cell>
          <cell r="D1973" t="str">
            <v>00</v>
          </cell>
          <cell r="E1973" t="str">
            <v>SAN MARTIN</v>
          </cell>
          <cell r="F1973">
            <v>157774</v>
          </cell>
        </row>
        <row r="1974">
          <cell r="A1974" t="str">
            <v>220901</v>
          </cell>
          <cell r="B1974" t="str">
            <v>22</v>
          </cell>
          <cell r="C1974" t="str">
            <v>09</v>
          </cell>
          <cell r="D1974" t="str">
            <v>01</v>
          </cell>
          <cell r="E1974" t="str">
            <v>TARAPOTO</v>
          </cell>
          <cell r="F1974">
            <v>67184</v>
          </cell>
        </row>
        <row r="1975">
          <cell r="A1975" t="str">
            <v>220902</v>
          </cell>
          <cell r="B1975" t="str">
            <v>22</v>
          </cell>
          <cell r="C1975" t="str">
            <v>09</v>
          </cell>
          <cell r="D1975" t="str">
            <v>02</v>
          </cell>
          <cell r="E1975" t="str">
            <v>ALBERTO LEVEAU</v>
          </cell>
          <cell r="F1975">
            <v>1034</v>
          </cell>
        </row>
        <row r="1976">
          <cell r="A1976" t="str">
            <v>220903</v>
          </cell>
          <cell r="B1976" t="str">
            <v>22</v>
          </cell>
          <cell r="C1976" t="str">
            <v>09</v>
          </cell>
          <cell r="D1976" t="str">
            <v>03</v>
          </cell>
          <cell r="E1976" t="str">
            <v>CACATACHI</v>
          </cell>
          <cell r="F1976">
            <v>3106</v>
          </cell>
        </row>
        <row r="1977">
          <cell r="A1977" t="str">
            <v>220904</v>
          </cell>
          <cell r="B1977" t="str">
            <v>22</v>
          </cell>
          <cell r="C1977" t="str">
            <v>09</v>
          </cell>
          <cell r="D1977" t="str">
            <v>04</v>
          </cell>
          <cell r="E1977" t="str">
            <v>CHAZUTA</v>
          </cell>
          <cell r="F1977">
            <v>9966</v>
          </cell>
        </row>
        <row r="1978">
          <cell r="A1978" t="str">
            <v>220905</v>
          </cell>
          <cell r="B1978" t="str">
            <v>22</v>
          </cell>
          <cell r="C1978" t="str">
            <v>09</v>
          </cell>
          <cell r="D1978" t="str">
            <v>05</v>
          </cell>
          <cell r="E1978" t="str">
            <v>CHIPURANA</v>
          </cell>
          <cell r="F1978">
            <v>1930</v>
          </cell>
        </row>
        <row r="1979">
          <cell r="A1979" t="str">
            <v>220906</v>
          </cell>
          <cell r="B1979" t="str">
            <v>22</v>
          </cell>
          <cell r="C1979" t="str">
            <v>09</v>
          </cell>
          <cell r="D1979" t="str">
            <v>06</v>
          </cell>
          <cell r="E1979" t="str">
            <v>EL PORVENIR</v>
          </cell>
          <cell r="F1979">
            <v>1744</v>
          </cell>
        </row>
        <row r="1980">
          <cell r="A1980" t="str">
            <v>220907</v>
          </cell>
          <cell r="B1980" t="str">
            <v>22</v>
          </cell>
          <cell r="C1980" t="str">
            <v>09</v>
          </cell>
          <cell r="D1980" t="str">
            <v>07</v>
          </cell>
          <cell r="E1980" t="str">
            <v>HUIMBAYOC</v>
          </cell>
          <cell r="F1980">
            <v>4438</v>
          </cell>
        </row>
        <row r="1981">
          <cell r="A1981" t="str">
            <v>220908</v>
          </cell>
          <cell r="B1981" t="str">
            <v>22</v>
          </cell>
          <cell r="C1981" t="str">
            <v>09</v>
          </cell>
          <cell r="D1981" t="str">
            <v>08</v>
          </cell>
          <cell r="E1981" t="str">
            <v>JUAN GUERRA</v>
          </cell>
          <cell r="F1981">
            <v>3392</v>
          </cell>
        </row>
        <row r="1982">
          <cell r="A1982" t="str">
            <v>220909</v>
          </cell>
          <cell r="B1982" t="str">
            <v>22</v>
          </cell>
          <cell r="C1982" t="str">
            <v>09</v>
          </cell>
          <cell r="D1982" t="str">
            <v>09</v>
          </cell>
          <cell r="E1982" t="str">
            <v>LA BANDA DE SHILCAYO</v>
          </cell>
          <cell r="F1982">
            <v>29711</v>
          </cell>
        </row>
        <row r="1983">
          <cell r="A1983" t="str">
            <v>220910</v>
          </cell>
          <cell r="B1983" t="str">
            <v>22</v>
          </cell>
          <cell r="C1983" t="str">
            <v>09</v>
          </cell>
          <cell r="D1983" t="str">
            <v>10</v>
          </cell>
          <cell r="E1983" t="str">
            <v>MORALES</v>
          </cell>
          <cell r="F1983">
            <v>23709</v>
          </cell>
        </row>
        <row r="1984">
          <cell r="A1984" t="str">
            <v>220911</v>
          </cell>
          <cell r="B1984" t="str">
            <v>22</v>
          </cell>
          <cell r="C1984" t="str">
            <v>09</v>
          </cell>
          <cell r="D1984" t="str">
            <v>11</v>
          </cell>
          <cell r="E1984" t="str">
            <v>PAPAPLAYA</v>
          </cell>
          <cell r="F1984">
            <v>2602</v>
          </cell>
        </row>
        <row r="1985">
          <cell r="A1985" t="str">
            <v>220912</v>
          </cell>
          <cell r="B1985" t="str">
            <v>22</v>
          </cell>
          <cell r="C1985" t="str">
            <v>09</v>
          </cell>
          <cell r="D1985" t="str">
            <v>12</v>
          </cell>
          <cell r="E1985" t="str">
            <v>SAN ANTONIO</v>
          </cell>
          <cell r="F1985">
            <v>1515</v>
          </cell>
        </row>
        <row r="1986">
          <cell r="A1986" t="str">
            <v>220913</v>
          </cell>
          <cell r="B1986" t="str">
            <v>22</v>
          </cell>
          <cell r="C1986" t="str">
            <v>09</v>
          </cell>
          <cell r="D1986" t="str">
            <v>13</v>
          </cell>
          <cell r="E1986" t="str">
            <v>SAUCE</v>
          </cell>
          <cell r="F1986">
            <v>5622</v>
          </cell>
        </row>
        <row r="1987">
          <cell r="A1987" t="str">
            <v>220914</v>
          </cell>
          <cell r="B1987" t="str">
            <v>22</v>
          </cell>
          <cell r="C1987" t="str">
            <v>09</v>
          </cell>
          <cell r="D1987" t="str">
            <v>14</v>
          </cell>
          <cell r="E1987" t="str">
            <v>SHAPAJA</v>
          </cell>
          <cell r="F1987">
            <v>1821</v>
          </cell>
        </row>
        <row r="1988">
          <cell r="A1988" t="str">
            <v>221000</v>
          </cell>
          <cell r="B1988" t="str">
            <v>22</v>
          </cell>
          <cell r="C1988" t="str">
            <v>10</v>
          </cell>
          <cell r="D1988" t="str">
            <v>00</v>
          </cell>
          <cell r="E1988" t="str">
            <v>TOCACHE</v>
          </cell>
          <cell r="F1988">
            <v>65674</v>
          </cell>
        </row>
        <row r="1989">
          <cell r="A1989" t="str">
            <v>221001</v>
          </cell>
          <cell r="B1989" t="str">
            <v>22</v>
          </cell>
          <cell r="C1989" t="str">
            <v>10</v>
          </cell>
          <cell r="D1989" t="str">
            <v>01</v>
          </cell>
          <cell r="E1989" t="str">
            <v>TOCACHE</v>
          </cell>
          <cell r="F1989">
            <v>26243</v>
          </cell>
        </row>
        <row r="1990">
          <cell r="A1990" t="str">
            <v>221002</v>
          </cell>
          <cell r="B1990" t="str">
            <v>22</v>
          </cell>
          <cell r="C1990" t="str">
            <v>10</v>
          </cell>
          <cell r="D1990" t="str">
            <v>02</v>
          </cell>
          <cell r="E1990" t="str">
            <v>NUEVO PROGRESO</v>
          </cell>
          <cell r="F1990">
            <v>9867</v>
          </cell>
        </row>
        <row r="1991">
          <cell r="A1991" t="str">
            <v>221003</v>
          </cell>
          <cell r="B1991" t="str">
            <v>22</v>
          </cell>
          <cell r="C1991" t="str">
            <v>10</v>
          </cell>
          <cell r="D1991" t="str">
            <v>03</v>
          </cell>
          <cell r="E1991" t="str">
            <v>POLVORA</v>
          </cell>
          <cell r="F1991">
            <v>9828</v>
          </cell>
        </row>
        <row r="1992">
          <cell r="A1992" t="str">
            <v>221004</v>
          </cell>
          <cell r="B1992" t="str">
            <v>22</v>
          </cell>
          <cell r="C1992" t="str">
            <v>10</v>
          </cell>
          <cell r="D1992" t="str">
            <v>04</v>
          </cell>
          <cell r="E1992" t="str">
            <v>SHUNTE</v>
          </cell>
          <cell r="F1992">
            <v>823</v>
          </cell>
        </row>
        <row r="1993">
          <cell r="A1993" t="str">
            <v>221005</v>
          </cell>
          <cell r="B1993" t="str">
            <v>22</v>
          </cell>
          <cell r="C1993" t="str">
            <v>10</v>
          </cell>
          <cell r="D1993" t="str">
            <v>05</v>
          </cell>
          <cell r="E1993" t="str">
            <v>UCHIZA</v>
          </cell>
          <cell r="F1993">
            <v>18913</v>
          </cell>
        </row>
        <row r="1994">
          <cell r="A1994" t="str">
            <v>230000</v>
          </cell>
          <cell r="B1994" t="str">
            <v>23</v>
          </cell>
          <cell r="C1994" t="str">
            <v>00</v>
          </cell>
          <cell r="D1994" t="str">
            <v>00</v>
          </cell>
          <cell r="E1994" t="str">
            <v>TACNA</v>
          </cell>
          <cell r="F1994">
            <v>296158</v>
          </cell>
        </row>
        <row r="1995">
          <cell r="A1995" t="str">
            <v>230100</v>
          </cell>
          <cell r="B1995" t="str">
            <v>23</v>
          </cell>
          <cell r="C1995" t="str">
            <v>01</v>
          </cell>
          <cell r="D1995" t="str">
            <v>00</v>
          </cell>
          <cell r="E1995" t="str">
            <v>TACNA</v>
          </cell>
          <cell r="F1995">
            <v>272014</v>
          </cell>
        </row>
        <row r="1996">
          <cell r="A1996" t="str">
            <v>230101</v>
          </cell>
          <cell r="B1996" t="str">
            <v>23</v>
          </cell>
          <cell r="C1996" t="str">
            <v>01</v>
          </cell>
          <cell r="D1996" t="str">
            <v>01</v>
          </cell>
          <cell r="E1996" t="str">
            <v>TACNA</v>
          </cell>
          <cell r="F1996">
            <v>99523</v>
          </cell>
        </row>
        <row r="1997">
          <cell r="A1997" t="str">
            <v>230102</v>
          </cell>
          <cell r="B1997" t="str">
            <v>23</v>
          </cell>
          <cell r="C1997" t="str">
            <v>01</v>
          </cell>
          <cell r="D1997" t="str">
            <v>02</v>
          </cell>
          <cell r="E1997" t="str">
            <v>ALTO DE LA ALIANZA</v>
          </cell>
          <cell r="F1997">
            <v>36159</v>
          </cell>
        </row>
        <row r="1998">
          <cell r="A1998" t="str">
            <v>230103</v>
          </cell>
          <cell r="B1998" t="str">
            <v>23</v>
          </cell>
          <cell r="C1998" t="str">
            <v>01</v>
          </cell>
          <cell r="D1998" t="str">
            <v>03</v>
          </cell>
          <cell r="E1998" t="str">
            <v>CALANA</v>
          </cell>
          <cell r="F1998">
            <v>2605</v>
          </cell>
        </row>
        <row r="1999">
          <cell r="A1999" t="str">
            <v>230104</v>
          </cell>
          <cell r="B1999" t="str">
            <v>23</v>
          </cell>
          <cell r="C1999" t="str">
            <v>01</v>
          </cell>
          <cell r="D1999" t="str">
            <v>04</v>
          </cell>
          <cell r="E1999" t="str">
            <v>CIUDAD NUEVA</v>
          </cell>
          <cell r="F1999">
            <v>37791</v>
          </cell>
        </row>
        <row r="2000">
          <cell r="A2000" t="str">
            <v>230105</v>
          </cell>
          <cell r="B2000" t="str">
            <v>23</v>
          </cell>
          <cell r="C2000" t="str">
            <v>01</v>
          </cell>
          <cell r="D2000" t="str">
            <v>05</v>
          </cell>
          <cell r="E2000" t="str">
            <v>INCLAN</v>
          </cell>
          <cell r="F2000">
            <v>3321</v>
          </cell>
        </row>
        <row r="2001">
          <cell r="A2001" t="str">
            <v>230106</v>
          </cell>
          <cell r="B2001" t="str">
            <v>23</v>
          </cell>
          <cell r="C2001" t="str">
            <v>01</v>
          </cell>
          <cell r="D2001" t="str">
            <v>06</v>
          </cell>
          <cell r="E2001" t="str">
            <v>PACHIA</v>
          </cell>
          <cell r="F2001">
            <v>1749</v>
          </cell>
        </row>
        <row r="2002">
          <cell r="A2002" t="str">
            <v>230107</v>
          </cell>
          <cell r="B2002" t="str">
            <v>23</v>
          </cell>
          <cell r="C2002" t="str">
            <v>01</v>
          </cell>
          <cell r="D2002" t="str">
            <v>07</v>
          </cell>
          <cell r="E2002" t="str">
            <v>PALCA</v>
          </cell>
          <cell r="F2002">
            <v>1128</v>
          </cell>
        </row>
        <row r="2003">
          <cell r="A2003" t="str">
            <v>230108</v>
          </cell>
          <cell r="B2003" t="str">
            <v>23</v>
          </cell>
          <cell r="C2003" t="str">
            <v>01</v>
          </cell>
          <cell r="D2003" t="str">
            <v>08</v>
          </cell>
          <cell r="E2003" t="str">
            <v>POCOLLAY</v>
          </cell>
          <cell r="F2003">
            <v>16980</v>
          </cell>
        </row>
        <row r="2004">
          <cell r="A2004" t="str">
            <v>230109</v>
          </cell>
          <cell r="B2004" t="str">
            <v>23</v>
          </cell>
          <cell r="C2004" t="str">
            <v>01</v>
          </cell>
          <cell r="D2004" t="str">
            <v>09</v>
          </cell>
          <cell r="E2004" t="str">
            <v>SAMA</v>
          </cell>
          <cell r="F2004">
            <v>2315</v>
          </cell>
        </row>
        <row r="2005">
          <cell r="A2005" t="str">
            <v>230110</v>
          </cell>
          <cell r="B2005" t="str">
            <v>23</v>
          </cell>
          <cell r="C2005" t="str">
            <v>01</v>
          </cell>
          <cell r="D2005" t="str">
            <v>10</v>
          </cell>
          <cell r="E2005" t="str">
            <v>CORONEL GREGORIO ALBARRACIN LANCHIPA</v>
          </cell>
          <cell r="F2005">
            <v>70443</v>
          </cell>
        </row>
        <row r="2006">
          <cell r="A2006" t="str">
            <v>230200</v>
          </cell>
          <cell r="B2006" t="str">
            <v>23</v>
          </cell>
          <cell r="C2006" t="str">
            <v>02</v>
          </cell>
          <cell r="D2006" t="str">
            <v>00</v>
          </cell>
          <cell r="E2006" t="str">
            <v>CANDARAVE</v>
          </cell>
          <cell r="F2006">
            <v>8775</v>
          </cell>
        </row>
        <row r="2007">
          <cell r="A2007" t="str">
            <v>230201</v>
          </cell>
          <cell r="B2007" t="str">
            <v>23</v>
          </cell>
          <cell r="C2007" t="str">
            <v>02</v>
          </cell>
          <cell r="D2007" t="str">
            <v>01</v>
          </cell>
          <cell r="E2007" t="str">
            <v>CANDARAVE</v>
          </cell>
          <cell r="F2007">
            <v>3567</v>
          </cell>
        </row>
        <row r="2008">
          <cell r="A2008" t="str">
            <v>230202</v>
          </cell>
          <cell r="B2008" t="str">
            <v>23</v>
          </cell>
          <cell r="C2008" t="str">
            <v>02</v>
          </cell>
          <cell r="D2008" t="str">
            <v>02</v>
          </cell>
          <cell r="E2008" t="str">
            <v>CAIRANI</v>
          </cell>
          <cell r="F2008">
            <v>1339</v>
          </cell>
        </row>
        <row r="2009">
          <cell r="A2009" t="str">
            <v>230203</v>
          </cell>
          <cell r="B2009" t="str">
            <v>23</v>
          </cell>
          <cell r="C2009" t="str">
            <v>02</v>
          </cell>
          <cell r="D2009" t="str">
            <v>03</v>
          </cell>
          <cell r="E2009" t="str">
            <v>CAMILACA</v>
          </cell>
          <cell r="F2009">
            <v>1916</v>
          </cell>
        </row>
        <row r="2010">
          <cell r="A2010" t="str">
            <v>230204</v>
          </cell>
          <cell r="B2010" t="str">
            <v>23</v>
          </cell>
          <cell r="C2010" t="str">
            <v>02</v>
          </cell>
          <cell r="D2010" t="str">
            <v>04</v>
          </cell>
          <cell r="E2010" t="str">
            <v>CURIBAYA</v>
          </cell>
          <cell r="F2010">
            <v>256</v>
          </cell>
        </row>
        <row r="2011">
          <cell r="A2011" t="str">
            <v>230205</v>
          </cell>
          <cell r="B2011" t="str">
            <v>23</v>
          </cell>
          <cell r="C2011" t="str">
            <v>02</v>
          </cell>
          <cell r="D2011" t="str">
            <v>05</v>
          </cell>
          <cell r="E2011" t="str">
            <v>HUANUARA</v>
          </cell>
          <cell r="F2011">
            <v>752</v>
          </cell>
        </row>
        <row r="2012">
          <cell r="A2012" t="str">
            <v>230206</v>
          </cell>
          <cell r="B2012" t="str">
            <v>23</v>
          </cell>
          <cell r="C2012" t="str">
            <v>02</v>
          </cell>
          <cell r="D2012" t="str">
            <v>06</v>
          </cell>
          <cell r="E2012" t="str">
            <v>QUILAHUANI</v>
          </cell>
          <cell r="F2012">
            <v>945</v>
          </cell>
        </row>
        <row r="2013">
          <cell r="A2013" t="str">
            <v>230300</v>
          </cell>
          <cell r="B2013" t="str">
            <v>23</v>
          </cell>
          <cell r="C2013" t="str">
            <v>03</v>
          </cell>
          <cell r="D2013" t="str">
            <v>00</v>
          </cell>
          <cell r="E2013" t="str">
            <v>JORGE BASADRE</v>
          </cell>
          <cell r="F2013">
            <v>8700</v>
          </cell>
        </row>
        <row r="2014">
          <cell r="A2014" t="str">
            <v>230301</v>
          </cell>
          <cell r="B2014" t="str">
            <v>23</v>
          </cell>
          <cell r="C2014" t="str">
            <v>03</v>
          </cell>
          <cell r="D2014" t="str">
            <v>01</v>
          </cell>
          <cell r="E2014" t="str">
            <v>LOCUMBA</v>
          </cell>
          <cell r="F2014">
            <v>1797</v>
          </cell>
        </row>
        <row r="2015">
          <cell r="A2015" t="str">
            <v>230302</v>
          </cell>
          <cell r="B2015" t="str">
            <v>23</v>
          </cell>
          <cell r="C2015" t="str">
            <v>03</v>
          </cell>
          <cell r="D2015" t="str">
            <v>02</v>
          </cell>
          <cell r="E2015" t="str">
            <v>ILABAYA</v>
          </cell>
          <cell r="F2015">
            <v>5199</v>
          </cell>
        </row>
        <row r="2016">
          <cell r="A2016" t="str">
            <v>230303</v>
          </cell>
          <cell r="B2016" t="str">
            <v>23</v>
          </cell>
          <cell r="C2016" t="str">
            <v>03</v>
          </cell>
          <cell r="D2016" t="str">
            <v>03</v>
          </cell>
          <cell r="E2016" t="str">
            <v>ITE</v>
          </cell>
          <cell r="F2016">
            <v>1704</v>
          </cell>
        </row>
        <row r="2017">
          <cell r="A2017" t="str">
            <v>230400</v>
          </cell>
          <cell r="B2017" t="str">
            <v>23</v>
          </cell>
          <cell r="C2017" t="str">
            <v>04</v>
          </cell>
          <cell r="D2017" t="str">
            <v>00</v>
          </cell>
          <cell r="E2017" t="str">
            <v>TARATA</v>
          </cell>
          <cell r="F2017">
            <v>6669</v>
          </cell>
        </row>
        <row r="2018">
          <cell r="A2018" t="str">
            <v>230401</v>
          </cell>
          <cell r="B2018" t="str">
            <v>23</v>
          </cell>
          <cell r="C2018" t="str">
            <v>04</v>
          </cell>
          <cell r="D2018" t="str">
            <v>01</v>
          </cell>
          <cell r="E2018" t="str">
            <v>TARATA</v>
          </cell>
          <cell r="F2018">
            <v>3660</v>
          </cell>
        </row>
        <row r="2019">
          <cell r="A2019" t="str">
            <v>230402</v>
          </cell>
          <cell r="B2019" t="str">
            <v>23</v>
          </cell>
          <cell r="C2019" t="str">
            <v>04</v>
          </cell>
          <cell r="D2019" t="str">
            <v>02</v>
          </cell>
          <cell r="E2019" t="str">
            <v>CHUCATAMANI</v>
          </cell>
          <cell r="F2019">
            <v>466</v>
          </cell>
        </row>
        <row r="2020">
          <cell r="A2020" t="str">
            <v>230403</v>
          </cell>
          <cell r="B2020" t="str">
            <v>23</v>
          </cell>
          <cell r="C2020" t="str">
            <v>04</v>
          </cell>
          <cell r="D2020" t="str">
            <v>03</v>
          </cell>
          <cell r="E2020" t="str">
            <v>ESTIQUE</v>
          </cell>
          <cell r="F2020">
            <v>329</v>
          </cell>
        </row>
        <row r="2021">
          <cell r="A2021" t="str">
            <v>230404</v>
          </cell>
          <cell r="B2021" t="str">
            <v>23</v>
          </cell>
          <cell r="C2021" t="str">
            <v>04</v>
          </cell>
          <cell r="D2021" t="str">
            <v>04</v>
          </cell>
          <cell r="E2021" t="str">
            <v>ESTIQUE-PAMPA</v>
          </cell>
          <cell r="F2021">
            <v>106</v>
          </cell>
        </row>
        <row r="2022">
          <cell r="A2022" t="str">
            <v>230405</v>
          </cell>
          <cell r="B2022" t="str">
            <v>23</v>
          </cell>
          <cell r="C2022" t="str">
            <v>04</v>
          </cell>
          <cell r="D2022" t="str">
            <v>05</v>
          </cell>
          <cell r="E2022" t="str">
            <v>SITAJARA</v>
          </cell>
          <cell r="F2022">
            <v>347</v>
          </cell>
        </row>
        <row r="2023">
          <cell r="A2023" t="str">
            <v>230406</v>
          </cell>
          <cell r="B2023" t="str">
            <v>23</v>
          </cell>
          <cell r="C2023" t="str">
            <v>04</v>
          </cell>
          <cell r="D2023" t="str">
            <v>06</v>
          </cell>
          <cell r="E2023" t="str">
            <v>SUSAPAYA</v>
          </cell>
          <cell r="F2023">
            <v>744</v>
          </cell>
        </row>
        <row r="2024">
          <cell r="A2024" t="str">
            <v>230407</v>
          </cell>
          <cell r="B2024" t="str">
            <v>23</v>
          </cell>
          <cell r="C2024" t="str">
            <v>04</v>
          </cell>
          <cell r="D2024" t="str">
            <v>07</v>
          </cell>
          <cell r="E2024" t="str">
            <v>TARUCACHI</v>
          </cell>
          <cell r="F2024">
            <v>333</v>
          </cell>
        </row>
        <row r="2025">
          <cell r="A2025" t="str">
            <v>230408</v>
          </cell>
          <cell r="B2025" t="str">
            <v>23</v>
          </cell>
          <cell r="C2025" t="str">
            <v>04</v>
          </cell>
          <cell r="D2025" t="str">
            <v>08</v>
          </cell>
          <cell r="E2025" t="str">
            <v>TICACO</v>
          </cell>
          <cell r="F2025">
            <v>684</v>
          </cell>
        </row>
        <row r="2026">
          <cell r="A2026" t="str">
            <v>240000</v>
          </cell>
          <cell r="B2026" t="str">
            <v>24</v>
          </cell>
          <cell r="C2026" t="str">
            <v>00</v>
          </cell>
          <cell r="D2026" t="str">
            <v>00</v>
          </cell>
          <cell r="E2026" t="str">
            <v>TUMBES</v>
          </cell>
          <cell r="F2026">
            <v>207204</v>
          </cell>
        </row>
        <row r="2027">
          <cell r="A2027" t="str">
            <v>240100</v>
          </cell>
          <cell r="B2027" t="str">
            <v>24</v>
          </cell>
          <cell r="C2027" t="str">
            <v>01</v>
          </cell>
          <cell r="D2027" t="str">
            <v>00</v>
          </cell>
          <cell r="E2027" t="str">
            <v>TUMBES</v>
          </cell>
          <cell r="F2027">
            <v>149725</v>
          </cell>
        </row>
        <row r="2028">
          <cell r="A2028" t="str">
            <v>240101</v>
          </cell>
          <cell r="B2028" t="str">
            <v>24</v>
          </cell>
          <cell r="C2028" t="str">
            <v>01</v>
          </cell>
          <cell r="D2028" t="str">
            <v>01</v>
          </cell>
          <cell r="E2028" t="str">
            <v>TUMBES</v>
          </cell>
          <cell r="F2028">
            <v>100186</v>
          </cell>
        </row>
        <row r="2029">
          <cell r="A2029" t="str">
            <v>240102</v>
          </cell>
          <cell r="B2029" t="str">
            <v>24</v>
          </cell>
          <cell r="C2029" t="str">
            <v>01</v>
          </cell>
          <cell r="D2029" t="str">
            <v>02</v>
          </cell>
          <cell r="E2029" t="str">
            <v>CORRALES</v>
          </cell>
          <cell r="F2029">
            <v>21826</v>
          </cell>
        </row>
        <row r="2030">
          <cell r="A2030" t="str">
            <v>240103</v>
          </cell>
          <cell r="B2030" t="str">
            <v>24</v>
          </cell>
          <cell r="C2030" t="str">
            <v>01</v>
          </cell>
          <cell r="D2030" t="str">
            <v>03</v>
          </cell>
          <cell r="E2030" t="str">
            <v>LA CRUZ</v>
          </cell>
          <cell r="F2030">
            <v>8699</v>
          </cell>
        </row>
        <row r="2031">
          <cell r="A2031" t="str">
            <v>240104</v>
          </cell>
          <cell r="B2031" t="str">
            <v>24</v>
          </cell>
          <cell r="C2031" t="str">
            <v>01</v>
          </cell>
          <cell r="D2031" t="str">
            <v>04</v>
          </cell>
          <cell r="E2031" t="str">
            <v>PAMPAS DE HOSPITAL</v>
          </cell>
          <cell r="F2031">
            <v>6499</v>
          </cell>
        </row>
        <row r="2032">
          <cell r="A2032" t="str">
            <v>240105</v>
          </cell>
          <cell r="B2032" t="str">
            <v>24</v>
          </cell>
          <cell r="C2032" t="str">
            <v>01</v>
          </cell>
          <cell r="D2032" t="str">
            <v>05</v>
          </cell>
          <cell r="E2032" t="str">
            <v>SAN JACINTO</v>
          </cell>
          <cell r="F2032">
            <v>8541</v>
          </cell>
        </row>
        <row r="2033">
          <cell r="A2033" t="str">
            <v>240106</v>
          </cell>
          <cell r="B2033" t="str">
            <v>24</v>
          </cell>
          <cell r="C2033" t="str">
            <v>01</v>
          </cell>
          <cell r="D2033" t="str">
            <v>06</v>
          </cell>
          <cell r="E2033" t="str">
            <v>SAN JUAN DE LA VIRGEN</v>
          </cell>
          <cell r="F2033">
            <v>3974</v>
          </cell>
        </row>
        <row r="2034">
          <cell r="A2034" t="str">
            <v>240200</v>
          </cell>
          <cell r="B2034" t="str">
            <v>24</v>
          </cell>
          <cell r="C2034" t="str">
            <v>02</v>
          </cell>
          <cell r="D2034" t="str">
            <v>00</v>
          </cell>
          <cell r="E2034" t="str">
            <v>CONTRALMIRANTE VILLAR</v>
          </cell>
          <cell r="F2034">
            <v>17176</v>
          </cell>
        </row>
        <row r="2035">
          <cell r="A2035" t="str">
            <v>240201</v>
          </cell>
          <cell r="B2035" t="str">
            <v>24</v>
          </cell>
          <cell r="C2035" t="str">
            <v>02</v>
          </cell>
          <cell r="D2035" t="str">
            <v>01</v>
          </cell>
          <cell r="E2035" t="str">
            <v>ZORRITOS</v>
          </cell>
          <cell r="F2035">
            <v>10551</v>
          </cell>
        </row>
        <row r="2036">
          <cell r="A2036" t="str">
            <v>240202</v>
          </cell>
          <cell r="B2036" t="str">
            <v>24</v>
          </cell>
          <cell r="C2036" t="str">
            <v>02</v>
          </cell>
          <cell r="D2036" t="str">
            <v>02</v>
          </cell>
          <cell r="E2036" t="str">
            <v>CASITAS</v>
          </cell>
          <cell r="F2036">
            <v>2489</v>
          </cell>
        </row>
        <row r="2037">
          <cell r="A2037" t="str">
            <v>240203</v>
          </cell>
          <cell r="B2037" t="str">
            <v>24</v>
          </cell>
          <cell r="C2037" t="str">
            <v>02</v>
          </cell>
          <cell r="D2037" t="str">
            <v>03</v>
          </cell>
          <cell r="E2037" t="str">
            <v>CANOAS DE PUNTA SAL</v>
          </cell>
          <cell r="F2037">
            <v>4136</v>
          </cell>
        </row>
        <row r="2038">
          <cell r="A2038" t="str">
            <v>240300</v>
          </cell>
          <cell r="B2038" t="str">
            <v>24</v>
          </cell>
          <cell r="C2038" t="str">
            <v>03</v>
          </cell>
          <cell r="D2038" t="str">
            <v>00</v>
          </cell>
          <cell r="E2038" t="str">
            <v>ZARUMILLA</v>
          </cell>
          <cell r="F2038">
            <v>40303</v>
          </cell>
        </row>
        <row r="2039">
          <cell r="A2039" t="str">
            <v>240301</v>
          </cell>
          <cell r="B2039" t="str">
            <v>24</v>
          </cell>
          <cell r="C2039" t="str">
            <v>03</v>
          </cell>
          <cell r="D2039" t="str">
            <v>01</v>
          </cell>
          <cell r="E2039" t="str">
            <v>ZARUMILLA</v>
          </cell>
          <cell r="F2039">
            <v>18311</v>
          </cell>
        </row>
        <row r="2040">
          <cell r="A2040" t="str">
            <v>240302</v>
          </cell>
          <cell r="B2040" t="str">
            <v>24</v>
          </cell>
          <cell r="C2040" t="str">
            <v>03</v>
          </cell>
          <cell r="D2040" t="str">
            <v>02</v>
          </cell>
          <cell r="E2040" t="str">
            <v>AGUAS VERDES</v>
          </cell>
          <cell r="F2040">
            <v>15454</v>
          </cell>
        </row>
        <row r="2041">
          <cell r="A2041" t="str">
            <v>240303</v>
          </cell>
          <cell r="B2041" t="str">
            <v>24</v>
          </cell>
          <cell r="C2041" t="str">
            <v>03</v>
          </cell>
          <cell r="D2041" t="str">
            <v>03</v>
          </cell>
          <cell r="E2041" t="str">
            <v>MATAPALO</v>
          </cell>
          <cell r="F2041">
            <v>1491</v>
          </cell>
        </row>
        <row r="2042">
          <cell r="A2042" t="str">
            <v>240304</v>
          </cell>
          <cell r="B2042" t="str">
            <v>24</v>
          </cell>
          <cell r="C2042" t="str">
            <v>03</v>
          </cell>
          <cell r="D2042" t="str">
            <v>04</v>
          </cell>
          <cell r="E2042" t="str">
            <v>PAPAYAL</v>
          </cell>
          <cell r="F2042">
            <v>5047</v>
          </cell>
        </row>
        <row r="2043">
          <cell r="A2043" t="str">
            <v>250000</v>
          </cell>
          <cell r="B2043" t="str">
            <v>25</v>
          </cell>
          <cell r="C2043" t="str">
            <v>00</v>
          </cell>
          <cell r="D2043" t="str">
            <v>00</v>
          </cell>
          <cell r="E2043" t="str">
            <v>UCAYALI</v>
          </cell>
          <cell r="F2043">
            <v>433218</v>
          </cell>
        </row>
        <row r="2044">
          <cell r="A2044" t="str">
            <v>250100</v>
          </cell>
          <cell r="B2044" t="str">
            <v>25</v>
          </cell>
          <cell r="C2044" t="str">
            <v>01</v>
          </cell>
          <cell r="D2044" t="str">
            <v>00</v>
          </cell>
          <cell r="E2044" t="str">
            <v>CORONEL PORTILLO</v>
          </cell>
          <cell r="F2044">
            <v>340541</v>
          </cell>
        </row>
        <row r="2045">
          <cell r="A2045" t="str">
            <v>250101</v>
          </cell>
          <cell r="B2045" t="str">
            <v>25</v>
          </cell>
          <cell r="C2045" t="str">
            <v>01</v>
          </cell>
          <cell r="D2045" t="str">
            <v>01</v>
          </cell>
          <cell r="E2045" t="str">
            <v>CALLERIA</v>
          </cell>
          <cell r="F2045">
            <v>139736</v>
          </cell>
        </row>
        <row r="2046">
          <cell r="A2046" t="str">
            <v>250102</v>
          </cell>
          <cell r="B2046" t="str">
            <v>25</v>
          </cell>
          <cell r="C2046" t="str">
            <v>01</v>
          </cell>
          <cell r="D2046" t="str">
            <v>02</v>
          </cell>
          <cell r="E2046" t="str">
            <v>CAMPOVERDE</v>
          </cell>
          <cell r="F2046">
            <v>13134</v>
          </cell>
        </row>
        <row r="2047">
          <cell r="A2047" t="str">
            <v>250103</v>
          </cell>
          <cell r="B2047" t="str">
            <v>25</v>
          </cell>
          <cell r="C2047" t="str">
            <v>01</v>
          </cell>
          <cell r="D2047" t="str">
            <v>03</v>
          </cell>
          <cell r="E2047" t="str">
            <v>IPARIA</v>
          </cell>
          <cell r="F2047">
            <v>11675</v>
          </cell>
        </row>
        <row r="2048">
          <cell r="A2048" t="str">
            <v>250104</v>
          </cell>
          <cell r="B2048" t="str">
            <v>25</v>
          </cell>
          <cell r="C2048" t="str">
            <v>01</v>
          </cell>
          <cell r="D2048" t="str">
            <v>04</v>
          </cell>
          <cell r="E2048" t="str">
            <v>MASISEA</v>
          </cell>
          <cell r="F2048">
            <v>12683</v>
          </cell>
        </row>
        <row r="2049">
          <cell r="A2049" t="str">
            <v>250105</v>
          </cell>
          <cell r="B2049" t="str">
            <v>25</v>
          </cell>
          <cell r="C2049" t="str">
            <v>01</v>
          </cell>
          <cell r="D2049" t="str">
            <v>05</v>
          </cell>
          <cell r="E2049" t="str">
            <v>YARINACOCHA</v>
          </cell>
          <cell r="F2049">
            <v>85859</v>
          </cell>
        </row>
        <row r="2050">
          <cell r="A2050" t="str">
            <v>250106</v>
          </cell>
          <cell r="B2050" t="str">
            <v>25</v>
          </cell>
          <cell r="C2050" t="str">
            <v>01</v>
          </cell>
          <cell r="D2050" t="str">
            <v>06</v>
          </cell>
          <cell r="E2050" t="str">
            <v>NUEVA REQUENA</v>
          </cell>
          <cell r="F2050">
            <v>5720</v>
          </cell>
        </row>
        <row r="2051">
          <cell r="A2051" t="str">
            <v>250107</v>
          </cell>
          <cell r="B2051" t="str">
            <v>25</v>
          </cell>
          <cell r="C2051" t="str">
            <v>01</v>
          </cell>
          <cell r="D2051" t="str">
            <v>07</v>
          </cell>
          <cell r="E2051" t="str">
            <v>MANANTAY</v>
          </cell>
          <cell r="F2051">
            <v>71734</v>
          </cell>
        </row>
        <row r="2052">
          <cell r="A2052" t="str">
            <v>250200</v>
          </cell>
          <cell r="B2052" t="str">
            <v>25</v>
          </cell>
          <cell r="C2052" t="str">
            <v>02</v>
          </cell>
          <cell r="D2052" t="str">
            <v>00</v>
          </cell>
          <cell r="E2052" t="str">
            <v>ATALAYA</v>
          </cell>
          <cell r="F2052">
            <v>41355</v>
          </cell>
        </row>
        <row r="2053">
          <cell r="A2053" t="str">
            <v>250201</v>
          </cell>
          <cell r="B2053" t="str">
            <v>25</v>
          </cell>
          <cell r="C2053" t="str">
            <v>02</v>
          </cell>
          <cell r="D2053" t="str">
            <v>01</v>
          </cell>
          <cell r="E2053" t="str">
            <v>RAYMONDI</v>
          </cell>
          <cell r="F2053">
            <v>27075</v>
          </cell>
        </row>
        <row r="2054">
          <cell r="A2054" t="str">
            <v>250202</v>
          </cell>
          <cell r="B2054" t="str">
            <v>25</v>
          </cell>
          <cell r="C2054" t="str">
            <v>02</v>
          </cell>
          <cell r="D2054" t="str">
            <v>02</v>
          </cell>
          <cell r="E2054" t="str">
            <v>SEPAHUA</v>
          </cell>
          <cell r="F2054">
            <v>7582</v>
          </cell>
        </row>
        <row r="2055">
          <cell r="A2055" t="str">
            <v>250203</v>
          </cell>
          <cell r="B2055" t="str">
            <v>25</v>
          </cell>
          <cell r="C2055" t="str">
            <v>02</v>
          </cell>
          <cell r="D2055" t="str">
            <v>03</v>
          </cell>
          <cell r="E2055" t="str">
            <v>TAHUANIA</v>
          </cell>
          <cell r="F2055">
            <v>5256</v>
          </cell>
        </row>
        <row r="2056">
          <cell r="A2056" t="str">
            <v>250204</v>
          </cell>
          <cell r="B2056" t="str">
            <v>25</v>
          </cell>
          <cell r="C2056" t="str">
            <v>02</v>
          </cell>
          <cell r="D2056" t="str">
            <v>04</v>
          </cell>
          <cell r="E2056" t="str">
            <v>YURUA</v>
          </cell>
          <cell r="F2056">
            <v>1442</v>
          </cell>
        </row>
        <row r="2057">
          <cell r="A2057" t="str">
            <v>250300</v>
          </cell>
          <cell r="B2057" t="str">
            <v>25</v>
          </cell>
          <cell r="C2057" t="str">
            <v>03</v>
          </cell>
          <cell r="D2057" t="str">
            <v>00</v>
          </cell>
          <cell r="E2057" t="str">
            <v>PADRE ABAD</v>
          </cell>
          <cell r="F2057">
            <v>47526</v>
          </cell>
        </row>
        <row r="2058">
          <cell r="A2058" t="str">
            <v>250301</v>
          </cell>
          <cell r="B2058" t="str">
            <v>25</v>
          </cell>
          <cell r="C2058" t="str">
            <v>03</v>
          </cell>
          <cell r="D2058" t="str">
            <v>01</v>
          </cell>
          <cell r="E2058" t="str">
            <v>PADRE ABAD</v>
          </cell>
          <cell r="F2058">
            <v>23731</v>
          </cell>
        </row>
        <row r="2059">
          <cell r="A2059" t="str">
            <v>250302</v>
          </cell>
          <cell r="B2059" t="str">
            <v>25</v>
          </cell>
          <cell r="C2059" t="str">
            <v>03</v>
          </cell>
          <cell r="D2059" t="str">
            <v>02</v>
          </cell>
          <cell r="E2059" t="str">
            <v>IRAZOLA</v>
          </cell>
          <cell r="F2059">
            <v>17934</v>
          </cell>
        </row>
        <row r="2060">
          <cell r="A2060" t="str">
            <v>250303</v>
          </cell>
          <cell r="B2060" t="str">
            <v>25</v>
          </cell>
          <cell r="C2060" t="str">
            <v>03</v>
          </cell>
          <cell r="D2060" t="str">
            <v>03</v>
          </cell>
          <cell r="E2060" t="str">
            <v>CURIMANA</v>
          </cell>
          <cell r="F2060">
            <v>5861</v>
          </cell>
        </row>
        <row r="2061">
          <cell r="A2061" t="str">
            <v>250400</v>
          </cell>
          <cell r="B2061" t="str">
            <v>25</v>
          </cell>
          <cell r="C2061" t="str">
            <v>04</v>
          </cell>
          <cell r="D2061" t="str">
            <v>00</v>
          </cell>
          <cell r="E2061" t="str">
            <v>PURUS</v>
          </cell>
          <cell r="F2061">
            <v>3796</v>
          </cell>
        </row>
        <row r="2062">
          <cell r="A2062" t="str">
            <v>250401</v>
          </cell>
          <cell r="B2062" t="str">
            <v>25</v>
          </cell>
          <cell r="C2062" t="str">
            <v>04</v>
          </cell>
          <cell r="D2062" t="str">
            <v>01</v>
          </cell>
          <cell r="E2062" t="str">
            <v>PURUS</v>
          </cell>
          <cell r="F2062">
            <v>3796</v>
          </cell>
        </row>
      </sheetData>
      <sheetData sheetId="3">
        <row r="7">
          <cell r="A7" t="str">
            <v>010000</v>
          </cell>
          <cell r="B7" t="str">
            <v>AMAZONAS</v>
          </cell>
          <cell r="C7">
            <v>10676</v>
          </cell>
          <cell r="D7">
            <v>10770</v>
          </cell>
          <cell r="E7">
            <v>10693</v>
          </cell>
          <cell r="F7">
            <v>10806</v>
          </cell>
          <cell r="G7">
            <v>10811</v>
          </cell>
          <cell r="H7">
            <v>10722</v>
          </cell>
          <cell r="I7">
            <v>10577</v>
          </cell>
          <cell r="J7">
            <v>10431</v>
          </cell>
          <cell r="K7">
            <v>10321</v>
          </cell>
          <cell r="L7">
            <v>10252</v>
          </cell>
          <cell r="M7">
            <v>10218</v>
          </cell>
          <cell r="N7">
            <v>10208</v>
          </cell>
          <cell r="O7">
            <v>10238</v>
          </cell>
          <cell r="P7">
            <v>10244</v>
          </cell>
          <cell r="Q7">
            <v>10129</v>
          </cell>
          <cell r="R7">
            <v>9828</v>
          </cell>
          <cell r="S7">
            <v>9381</v>
          </cell>
          <cell r="T7">
            <v>8916</v>
          </cell>
          <cell r="U7">
            <v>8504</v>
          </cell>
          <cell r="V7">
            <v>8107</v>
          </cell>
          <cell r="W7">
            <v>36682</v>
          </cell>
          <cell r="X7">
            <v>32263</v>
          </cell>
          <cell r="Y7">
            <v>28254</v>
          </cell>
          <cell r="Z7">
            <v>25378</v>
          </cell>
          <cell r="AA7">
            <v>21626</v>
          </cell>
          <cell r="AB7">
            <v>17513</v>
          </cell>
          <cell r="AC7">
            <v>13945</v>
          </cell>
          <cell r="AD7">
            <v>10431</v>
          </cell>
          <cell r="AE7">
            <v>8705</v>
          </cell>
          <cell r="AF7">
            <v>6934</v>
          </cell>
          <cell r="AG7">
            <v>5032</v>
          </cell>
          <cell r="AH7">
            <v>3624</v>
          </cell>
          <cell r="AI7">
            <v>3926</v>
          </cell>
        </row>
        <row r="8">
          <cell r="A8" t="str">
            <v>020000</v>
          </cell>
          <cell r="B8" t="str">
            <v>ANCASH</v>
          </cell>
          <cell r="C8">
            <v>22110</v>
          </cell>
          <cell r="D8">
            <v>22474</v>
          </cell>
          <cell r="E8">
            <v>21705</v>
          </cell>
          <cell r="F8">
            <v>22387</v>
          </cell>
          <cell r="G8">
            <v>22751</v>
          </cell>
          <cell r="H8">
            <v>22885</v>
          </cell>
          <cell r="I8">
            <v>22889</v>
          </cell>
          <cell r="J8">
            <v>22855</v>
          </cell>
          <cell r="K8">
            <v>22876</v>
          </cell>
          <cell r="L8">
            <v>23011</v>
          </cell>
          <cell r="M8">
            <v>23200</v>
          </cell>
          <cell r="N8">
            <v>23402</v>
          </cell>
          <cell r="O8">
            <v>23754</v>
          </cell>
          <cell r="P8">
            <v>24091</v>
          </cell>
          <cell r="Q8">
            <v>24095</v>
          </cell>
          <cell r="R8">
            <v>23573</v>
          </cell>
          <cell r="S8">
            <v>22637</v>
          </cell>
          <cell r="T8">
            <v>21651</v>
          </cell>
          <cell r="U8">
            <v>20831</v>
          </cell>
          <cell r="V8">
            <v>20122</v>
          </cell>
          <cell r="W8">
            <v>95464</v>
          </cell>
          <cell r="X8">
            <v>87261</v>
          </cell>
          <cell r="Y8">
            <v>77422</v>
          </cell>
          <cell r="Z8">
            <v>70287</v>
          </cell>
          <cell r="AA8">
            <v>61107</v>
          </cell>
          <cell r="AB8">
            <v>50990</v>
          </cell>
          <cell r="AC8">
            <v>43335</v>
          </cell>
          <cell r="AD8">
            <v>36619</v>
          </cell>
          <cell r="AE8">
            <v>31599</v>
          </cell>
          <cell r="AF8">
            <v>26399</v>
          </cell>
          <cell r="AG8">
            <v>20830</v>
          </cell>
          <cell r="AH8">
            <v>15656</v>
          </cell>
          <cell r="AI8">
            <v>16727</v>
          </cell>
        </row>
        <row r="9">
          <cell r="A9" t="str">
            <v>030000</v>
          </cell>
          <cell r="B9" t="str">
            <v>APURIMAC</v>
          </cell>
          <cell r="C9">
            <v>9449</v>
          </cell>
          <cell r="D9">
            <v>9485</v>
          </cell>
          <cell r="E9">
            <v>9650</v>
          </cell>
          <cell r="F9">
            <v>10203</v>
          </cell>
          <cell r="G9">
            <v>10501</v>
          </cell>
          <cell r="H9">
            <v>10617</v>
          </cell>
          <cell r="I9">
            <v>10621</v>
          </cell>
          <cell r="J9">
            <v>10608</v>
          </cell>
          <cell r="K9">
            <v>10644</v>
          </cell>
          <cell r="L9">
            <v>10784</v>
          </cell>
          <cell r="M9">
            <v>10965</v>
          </cell>
          <cell r="N9">
            <v>11169</v>
          </cell>
          <cell r="O9">
            <v>11488</v>
          </cell>
          <cell r="P9">
            <v>11783</v>
          </cell>
          <cell r="Q9">
            <v>11791</v>
          </cell>
          <cell r="R9">
            <v>11369</v>
          </cell>
          <cell r="S9">
            <v>10619</v>
          </cell>
          <cell r="T9">
            <v>9819</v>
          </cell>
          <cell r="U9">
            <v>9106</v>
          </cell>
          <cell r="V9">
            <v>8438</v>
          </cell>
          <cell r="W9">
            <v>35899</v>
          </cell>
          <cell r="X9">
            <v>29994</v>
          </cell>
          <cell r="Y9">
            <v>27379</v>
          </cell>
          <cell r="Z9">
            <v>25989</v>
          </cell>
          <cell r="AA9">
            <v>22427</v>
          </cell>
          <cell r="AB9">
            <v>18425</v>
          </cell>
          <cell r="AC9">
            <v>15061</v>
          </cell>
          <cell r="AD9">
            <v>12372</v>
          </cell>
          <cell r="AE9">
            <v>11517</v>
          </cell>
          <cell r="AF9">
            <v>9968</v>
          </cell>
          <cell r="AG9">
            <v>7494</v>
          </cell>
          <cell r="AH9">
            <v>5815</v>
          </cell>
          <cell r="AI9">
            <v>7004</v>
          </cell>
        </row>
        <row r="10">
          <cell r="A10" t="str">
            <v>040000</v>
          </cell>
          <cell r="B10" t="str">
            <v>AREQUIPA</v>
          </cell>
          <cell r="C10">
            <v>20410</v>
          </cell>
          <cell r="D10">
            <v>20321</v>
          </cell>
          <cell r="E10">
            <v>20224</v>
          </cell>
          <cell r="F10">
            <v>20405</v>
          </cell>
          <cell r="G10">
            <v>20589</v>
          </cell>
          <cell r="H10">
            <v>20796</v>
          </cell>
          <cell r="I10">
            <v>21013</v>
          </cell>
          <cell r="J10">
            <v>21209</v>
          </cell>
          <cell r="K10">
            <v>21371</v>
          </cell>
          <cell r="L10">
            <v>21497</v>
          </cell>
          <cell r="M10">
            <v>21666</v>
          </cell>
          <cell r="N10">
            <v>21888</v>
          </cell>
          <cell r="O10">
            <v>22001</v>
          </cell>
          <cell r="P10">
            <v>22045</v>
          </cell>
          <cell r="Q10">
            <v>22147</v>
          </cell>
          <cell r="R10">
            <v>22329</v>
          </cell>
          <cell r="S10">
            <v>22555</v>
          </cell>
          <cell r="T10">
            <v>22778</v>
          </cell>
          <cell r="U10">
            <v>22986</v>
          </cell>
          <cell r="V10">
            <v>23223</v>
          </cell>
          <cell r="W10">
            <v>117276</v>
          </cell>
          <cell r="X10">
            <v>112771</v>
          </cell>
          <cell r="Y10">
            <v>99968</v>
          </cell>
          <cell r="Z10">
            <v>85710</v>
          </cell>
          <cell r="AA10">
            <v>74271</v>
          </cell>
          <cell r="AB10">
            <v>63553</v>
          </cell>
          <cell r="AC10">
            <v>53220</v>
          </cell>
          <cell r="AD10">
            <v>43588</v>
          </cell>
          <cell r="AE10">
            <v>33202</v>
          </cell>
          <cell r="AF10">
            <v>26236</v>
          </cell>
          <cell r="AG10">
            <v>21050</v>
          </cell>
          <cell r="AH10">
            <v>15769</v>
          </cell>
          <cell r="AI10">
            <v>18124</v>
          </cell>
        </row>
        <row r="11">
          <cell r="A11" t="str">
            <v>050000</v>
          </cell>
          <cell r="B11" t="str">
            <v>AYACUCHO</v>
          </cell>
          <cell r="C11">
            <v>15069</v>
          </cell>
          <cell r="D11">
            <v>15208</v>
          </cell>
          <cell r="E11">
            <v>15617</v>
          </cell>
          <cell r="F11">
            <v>15989</v>
          </cell>
          <cell r="G11">
            <v>16135</v>
          </cell>
          <cell r="H11">
            <v>16125</v>
          </cell>
          <cell r="I11">
            <v>16046</v>
          </cell>
          <cell r="J11">
            <v>15930</v>
          </cell>
          <cell r="K11">
            <v>15836</v>
          </cell>
          <cell r="L11">
            <v>15834</v>
          </cell>
          <cell r="M11">
            <v>15820</v>
          </cell>
          <cell r="N11">
            <v>15769</v>
          </cell>
          <cell r="O11">
            <v>15871</v>
          </cell>
          <cell r="P11">
            <v>16019</v>
          </cell>
          <cell r="Q11">
            <v>15924</v>
          </cell>
          <cell r="R11">
            <v>15494</v>
          </cell>
          <cell r="S11">
            <v>14823</v>
          </cell>
          <cell r="T11">
            <v>14075</v>
          </cell>
          <cell r="U11">
            <v>13380</v>
          </cell>
          <cell r="V11">
            <v>12746</v>
          </cell>
          <cell r="W11">
            <v>58249</v>
          </cell>
          <cell r="X11">
            <v>51465</v>
          </cell>
          <cell r="Y11">
            <v>44821</v>
          </cell>
          <cell r="Z11">
            <v>40153</v>
          </cell>
          <cell r="AA11">
            <v>34222</v>
          </cell>
          <cell r="AB11">
            <v>28486</v>
          </cell>
          <cell r="AC11">
            <v>23257</v>
          </cell>
          <cell r="AD11">
            <v>19316</v>
          </cell>
          <cell r="AE11">
            <v>16767</v>
          </cell>
          <cell r="AF11">
            <v>14063</v>
          </cell>
          <cell r="AG11">
            <v>11261</v>
          </cell>
          <cell r="AH11">
            <v>8915</v>
          </cell>
          <cell r="AI11">
            <v>10435</v>
          </cell>
        </row>
        <row r="12">
          <cell r="A12" t="str">
            <v>060000</v>
          </cell>
          <cell r="B12" t="str">
            <v>CAJAMARCA</v>
          </cell>
          <cell r="C12">
            <v>29730</v>
          </cell>
          <cell r="D12">
            <v>29769</v>
          </cell>
          <cell r="E12">
            <v>30456</v>
          </cell>
          <cell r="F12">
            <v>31744</v>
          </cell>
          <cell r="G12">
            <v>32416</v>
          </cell>
          <cell r="H12">
            <v>32647</v>
          </cell>
          <cell r="I12">
            <v>32614</v>
          </cell>
          <cell r="J12">
            <v>32506</v>
          </cell>
          <cell r="K12">
            <v>32490</v>
          </cell>
          <cell r="L12">
            <v>32725</v>
          </cell>
          <cell r="M12">
            <v>33083</v>
          </cell>
          <cell r="N12">
            <v>33516</v>
          </cell>
          <cell r="O12">
            <v>34234</v>
          </cell>
          <cell r="P12">
            <v>34896</v>
          </cell>
          <cell r="Q12">
            <v>34890</v>
          </cell>
          <cell r="R12">
            <v>33903</v>
          </cell>
          <cell r="S12">
            <v>32179</v>
          </cell>
          <cell r="T12">
            <v>30278</v>
          </cell>
          <cell r="U12">
            <v>28619</v>
          </cell>
          <cell r="V12">
            <v>27217</v>
          </cell>
          <cell r="W12">
            <v>128231</v>
          </cell>
          <cell r="X12">
            <v>113820</v>
          </cell>
          <cell r="Y12">
            <v>97651</v>
          </cell>
          <cell r="Z12">
            <v>87212</v>
          </cell>
          <cell r="AA12">
            <v>75251</v>
          </cell>
          <cell r="AB12">
            <v>63180</v>
          </cell>
          <cell r="AC12">
            <v>51754</v>
          </cell>
          <cell r="AD12">
            <v>40762</v>
          </cell>
          <cell r="AE12">
            <v>35396</v>
          </cell>
          <cell r="AF12">
            <v>29027</v>
          </cell>
          <cell r="AG12">
            <v>22256</v>
          </cell>
          <cell r="AH12">
            <v>16863</v>
          </cell>
          <cell r="AI12">
            <v>18897</v>
          </cell>
        </row>
        <row r="13">
          <cell r="A13" t="str">
            <v>070000</v>
          </cell>
          <cell r="B13" t="str">
            <v>CALLAO</v>
          </cell>
          <cell r="C13">
            <v>14571</v>
          </cell>
          <cell r="D13">
            <v>14816</v>
          </cell>
          <cell r="E13">
            <v>15712</v>
          </cell>
          <cell r="F13">
            <v>15791</v>
          </cell>
          <cell r="G13">
            <v>15793</v>
          </cell>
          <cell r="H13">
            <v>15719</v>
          </cell>
          <cell r="I13">
            <v>15587</v>
          </cell>
          <cell r="J13">
            <v>15461</v>
          </cell>
          <cell r="K13">
            <v>15369</v>
          </cell>
          <cell r="L13">
            <v>15316</v>
          </cell>
          <cell r="M13">
            <v>15347</v>
          </cell>
          <cell r="N13">
            <v>15461</v>
          </cell>
          <cell r="O13">
            <v>15561</v>
          </cell>
          <cell r="P13">
            <v>15613</v>
          </cell>
          <cell r="Q13">
            <v>15618</v>
          </cell>
          <cell r="R13">
            <v>15553</v>
          </cell>
          <cell r="S13">
            <v>15445</v>
          </cell>
          <cell r="T13">
            <v>15295</v>
          </cell>
          <cell r="U13">
            <v>15201</v>
          </cell>
          <cell r="V13">
            <v>15228</v>
          </cell>
          <cell r="W13">
            <v>77916</v>
          </cell>
          <cell r="X13">
            <v>79475</v>
          </cell>
          <cell r="Y13">
            <v>73453</v>
          </cell>
          <cell r="Z13">
            <v>62015</v>
          </cell>
          <cell r="AA13">
            <v>53395</v>
          </cell>
          <cell r="AB13">
            <v>46033</v>
          </cell>
          <cell r="AC13">
            <v>39878</v>
          </cell>
          <cell r="AD13">
            <v>32073</v>
          </cell>
          <cell r="AE13">
            <v>23352</v>
          </cell>
          <cell r="AF13">
            <v>17937</v>
          </cell>
          <cell r="AG13">
            <v>13814</v>
          </cell>
          <cell r="AH13">
            <v>10069</v>
          </cell>
          <cell r="AI13">
            <v>10811</v>
          </cell>
        </row>
        <row r="14">
          <cell r="A14" t="str">
            <v>080000</v>
          </cell>
          <cell r="B14" t="str">
            <v>CUSCO</v>
          </cell>
          <cell r="C14">
            <v>27431</v>
          </cell>
          <cell r="D14">
            <v>27684</v>
          </cell>
          <cell r="E14">
            <v>27107</v>
          </cell>
          <cell r="F14">
            <v>27864</v>
          </cell>
          <cell r="G14">
            <v>28226</v>
          </cell>
          <cell r="H14">
            <v>28282</v>
          </cell>
          <cell r="I14">
            <v>28146</v>
          </cell>
          <cell r="J14">
            <v>27980</v>
          </cell>
          <cell r="K14">
            <v>27898</v>
          </cell>
          <cell r="L14">
            <v>27945</v>
          </cell>
          <cell r="M14">
            <v>28036</v>
          </cell>
          <cell r="N14">
            <v>28138</v>
          </cell>
          <cell r="O14">
            <v>28417</v>
          </cell>
          <cell r="P14">
            <v>28685</v>
          </cell>
          <cell r="Q14">
            <v>28576</v>
          </cell>
          <cell r="R14">
            <v>27925</v>
          </cell>
          <cell r="S14">
            <v>26861</v>
          </cell>
          <cell r="T14">
            <v>25696</v>
          </cell>
          <cell r="U14">
            <v>24636</v>
          </cell>
          <cell r="V14">
            <v>23687</v>
          </cell>
          <cell r="W14">
            <v>110103</v>
          </cell>
          <cell r="X14">
            <v>97959</v>
          </cell>
          <cell r="Y14">
            <v>85307</v>
          </cell>
          <cell r="Z14">
            <v>77031</v>
          </cell>
          <cell r="AA14">
            <v>68551</v>
          </cell>
          <cell r="AB14">
            <v>57137</v>
          </cell>
          <cell r="AC14">
            <v>44779</v>
          </cell>
          <cell r="AD14">
            <v>34671</v>
          </cell>
          <cell r="AE14">
            <v>28567</v>
          </cell>
          <cell r="AF14">
            <v>23204</v>
          </cell>
          <cell r="AG14">
            <v>17597</v>
          </cell>
          <cell r="AH14">
            <v>13282</v>
          </cell>
          <cell r="AI14">
            <v>14643</v>
          </cell>
        </row>
        <row r="15">
          <cell r="A15" t="str">
            <v>090000</v>
          </cell>
          <cell r="B15" t="str">
            <v>HUANCAVELICA</v>
          </cell>
          <cell r="C15">
            <v>12920</v>
          </cell>
          <cell r="D15">
            <v>13240</v>
          </cell>
          <cell r="E15">
            <v>12747</v>
          </cell>
          <cell r="F15">
            <v>13055</v>
          </cell>
          <cell r="G15">
            <v>13126</v>
          </cell>
          <cell r="H15">
            <v>13029</v>
          </cell>
          <cell r="I15">
            <v>12832</v>
          </cell>
          <cell r="J15">
            <v>12609</v>
          </cell>
          <cell r="K15">
            <v>12428</v>
          </cell>
          <cell r="L15">
            <v>12340</v>
          </cell>
          <cell r="M15">
            <v>12297</v>
          </cell>
          <cell r="N15">
            <v>12270</v>
          </cell>
          <cell r="O15">
            <v>12365</v>
          </cell>
          <cell r="P15">
            <v>12451</v>
          </cell>
          <cell r="Q15">
            <v>12294</v>
          </cell>
          <cell r="R15">
            <v>11793</v>
          </cell>
          <cell r="S15">
            <v>11022</v>
          </cell>
          <cell r="T15">
            <v>10197</v>
          </cell>
          <cell r="U15">
            <v>9450</v>
          </cell>
          <cell r="V15">
            <v>8800</v>
          </cell>
          <cell r="W15">
            <v>38629</v>
          </cell>
          <cell r="X15">
            <v>31433</v>
          </cell>
          <cell r="Y15">
            <v>26758</v>
          </cell>
          <cell r="Z15">
            <v>24931</v>
          </cell>
          <cell r="AA15">
            <v>21791</v>
          </cell>
          <cell r="AB15">
            <v>19058</v>
          </cell>
          <cell r="AC15">
            <v>15760</v>
          </cell>
          <cell r="AD15">
            <v>13026</v>
          </cell>
          <cell r="AE15">
            <v>11093</v>
          </cell>
          <cell r="AF15">
            <v>9156</v>
          </cell>
          <cell r="AG15">
            <v>7120</v>
          </cell>
          <cell r="AH15">
            <v>5613</v>
          </cell>
          <cell r="AI15">
            <v>6439</v>
          </cell>
        </row>
        <row r="16">
          <cell r="A16" t="str">
            <v>100000</v>
          </cell>
          <cell r="B16" t="str">
            <v>HUANUCO</v>
          </cell>
          <cell r="C16">
            <v>17666</v>
          </cell>
          <cell r="D16">
            <v>17837</v>
          </cell>
          <cell r="E16">
            <v>18025</v>
          </cell>
          <cell r="F16">
            <v>18617</v>
          </cell>
          <cell r="G16">
            <v>18910</v>
          </cell>
          <cell r="H16">
            <v>18988</v>
          </cell>
          <cell r="I16">
            <v>18942</v>
          </cell>
          <cell r="J16">
            <v>18852</v>
          </cell>
          <cell r="K16">
            <v>18808</v>
          </cell>
          <cell r="L16">
            <v>18871</v>
          </cell>
          <cell r="M16">
            <v>18957</v>
          </cell>
          <cell r="N16">
            <v>19032</v>
          </cell>
          <cell r="O16">
            <v>19272</v>
          </cell>
          <cell r="P16">
            <v>19504</v>
          </cell>
          <cell r="Q16">
            <v>19426</v>
          </cell>
          <cell r="R16">
            <v>18882</v>
          </cell>
          <cell r="S16">
            <v>17980</v>
          </cell>
          <cell r="T16">
            <v>17002</v>
          </cell>
          <cell r="U16">
            <v>16121</v>
          </cell>
          <cell r="V16">
            <v>15331</v>
          </cell>
          <cell r="W16">
            <v>69918</v>
          </cell>
          <cell r="X16">
            <v>58742</v>
          </cell>
          <cell r="Y16">
            <v>49690</v>
          </cell>
          <cell r="Z16">
            <v>45776</v>
          </cell>
          <cell r="AA16">
            <v>40381</v>
          </cell>
          <cell r="AB16">
            <v>33891</v>
          </cell>
          <cell r="AC16">
            <v>27177</v>
          </cell>
          <cell r="AD16">
            <v>21066</v>
          </cell>
          <cell r="AE16">
            <v>17638</v>
          </cell>
          <cell r="AF16">
            <v>13954</v>
          </cell>
          <cell r="AG16">
            <v>10390</v>
          </cell>
          <cell r="AH16">
            <v>7831</v>
          </cell>
          <cell r="AI16">
            <v>7243</v>
          </cell>
        </row>
        <row r="17">
          <cell r="A17" t="str">
            <v>110000</v>
          </cell>
          <cell r="B17" t="str">
            <v>ICA</v>
          </cell>
          <cell r="C17">
            <v>12937</v>
          </cell>
          <cell r="D17">
            <v>12935</v>
          </cell>
          <cell r="E17">
            <v>12964</v>
          </cell>
          <cell r="F17">
            <v>13118</v>
          </cell>
          <cell r="G17">
            <v>13249</v>
          </cell>
          <cell r="H17">
            <v>13359</v>
          </cell>
          <cell r="I17">
            <v>13452</v>
          </cell>
          <cell r="J17">
            <v>13528</v>
          </cell>
          <cell r="K17">
            <v>13593</v>
          </cell>
          <cell r="L17">
            <v>13654</v>
          </cell>
          <cell r="M17">
            <v>13748</v>
          </cell>
          <cell r="N17">
            <v>13872</v>
          </cell>
          <cell r="O17">
            <v>13950</v>
          </cell>
          <cell r="P17">
            <v>13989</v>
          </cell>
          <cell r="Q17">
            <v>14011</v>
          </cell>
          <cell r="R17">
            <v>13996</v>
          </cell>
          <cell r="S17">
            <v>13940</v>
          </cell>
          <cell r="T17">
            <v>13879</v>
          </cell>
          <cell r="U17">
            <v>13835</v>
          </cell>
          <cell r="V17">
            <v>13828</v>
          </cell>
          <cell r="W17">
            <v>68728</v>
          </cell>
          <cell r="X17">
            <v>63451</v>
          </cell>
          <cell r="Y17">
            <v>55938</v>
          </cell>
          <cell r="Z17">
            <v>48748</v>
          </cell>
          <cell r="AA17">
            <v>41965</v>
          </cell>
          <cell r="AB17">
            <v>35503</v>
          </cell>
          <cell r="AC17">
            <v>30739</v>
          </cell>
          <cell r="AD17">
            <v>25657</v>
          </cell>
          <cell r="AE17">
            <v>19120</v>
          </cell>
          <cell r="AF17">
            <v>15280</v>
          </cell>
          <cell r="AG17">
            <v>11948</v>
          </cell>
          <cell r="AH17">
            <v>8762</v>
          </cell>
          <cell r="AI17">
            <v>10152</v>
          </cell>
        </row>
        <row r="18">
          <cell r="A18" t="str">
            <v>120000</v>
          </cell>
          <cell r="B18" t="str">
            <v>JUNIN</v>
          </cell>
          <cell r="C18">
            <v>23864</v>
          </cell>
          <cell r="D18">
            <v>23923</v>
          </cell>
          <cell r="E18">
            <v>23511</v>
          </cell>
          <cell r="F18">
            <v>24062</v>
          </cell>
          <cell r="G18">
            <v>24465</v>
          </cell>
          <cell r="H18">
            <v>24753</v>
          </cell>
          <cell r="I18">
            <v>24953</v>
          </cell>
          <cell r="J18">
            <v>25142</v>
          </cell>
          <cell r="K18">
            <v>25350</v>
          </cell>
          <cell r="L18">
            <v>25581</v>
          </cell>
          <cell r="M18">
            <v>25765</v>
          </cell>
          <cell r="N18">
            <v>25882</v>
          </cell>
          <cell r="O18">
            <v>26066</v>
          </cell>
          <cell r="P18">
            <v>26248</v>
          </cell>
          <cell r="Q18">
            <v>26270</v>
          </cell>
          <cell r="R18">
            <v>26036</v>
          </cell>
          <cell r="S18">
            <v>25577</v>
          </cell>
          <cell r="T18">
            <v>25093</v>
          </cell>
          <cell r="U18">
            <v>24633</v>
          </cell>
          <cell r="V18">
            <v>24144</v>
          </cell>
          <cell r="W18">
            <v>112970</v>
          </cell>
          <cell r="X18">
            <v>97371</v>
          </cell>
          <cell r="Y18">
            <v>82901</v>
          </cell>
          <cell r="Z18">
            <v>76150</v>
          </cell>
          <cell r="AA18">
            <v>67795</v>
          </cell>
          <cell r="AB18">
            <v>58073</v>
          </cell>
          <cell r="AC18">
            <v>48014</v>
          </cell>
          <cell r="AD18">
            <v>38014</v>
          </cell>
          <cell r="AE18">
            <v>30398</v>
          </cell>
          <cell r="AF18">
            <v>24603</v>
          </cell>
          <cell r="AG18">
            <v>18611</v>
          </cell>
          <cell r="AH18">
            <v>14099</v>
          </cell>
          <cell r="AI18">
            <v>15256</v>
          </cell>
        </row>
        <row r="19">
          <cell r="A19" t="str">
            <v>130000</v>
          </cell>
          <cell r="B19" t="str">
            <v>LA LIBERTAD</v>
          </cell>
          <cell r="C19">
            <v>31237</v>
          </cell>
          <cell r="D19">
            <v>31632</v>
          </cell>
          <cell r="E19">
            <v>32291</v>
          </cell>
          <cell r="F19">
            <v>32942</v>
          </cell>
          <cell r="G19">
            <v>33296</v>
          </cell>
          <cell r="H19">
            <v>33444</v>
          </cell>
          <cell r="I19">
            <v>33485</v>
          </cell>
          <cell r="J19">
            <v>33449</v>
          </cell>
          <cell r="K19">
            <v>33421</v>
          </cell>
          <cell r="L19">
            <v>33491</v>
          </cell>
          <cell r="M19">
            <v>33706</v>
          </cell>
          <cell r="N19">
            <v>34043</v>
          </cell>
          <cell r="O19">
            <v>34408</v>
          </cell>
          <cell r="P19">
            <v>34668</v>
          </cell>
          <cell r="Q19">
            <v>34635</v>
          </cell>
          <cell r="R19">
            <v>34150</v>
          </cell>
          <cell r="S19">
            <v>33304</v>
          </cell>
          <cell r="T19">
            <v>32386</v>
          </cell>
          <cell r="U19">
            <v>31611</v>
          </cell>
          <cell r="V19">
            <v>31037</v>
          </cell>
          <cell r="W19">
            <v>149943</v>
          </cell>
          <cell r="X19">
            <v>137146</v>
          </cell>
          <cell r="Y19">
            <v>118981</v>
          </cell>
          <cell r="Z19">
            <v>104653</v>
          </cell>
          <cell r="AA19">
            <v>91887</v>
          </cell>
          <cell r="AB19">
            <v>78496</v>
          </cell>
          <cell r="AC19">
            <v>66253</v>
          </cell>
          <cell r="AD19">
            <v>54055</v>
          </cell>
          <cell r="AE19">
            <v>43806</v>
          </cell>
          <cell r="AF19">
            <v>34795</v>
          </cell>
          <cell r="AG19">
            <v>26343</v>
          </cell>
          <cell r="AH19">
            <v>19009</v>
          </cell>
          <cell r="AI19">
            <v>21440</v>
          </cell>
        </row>
        <row r="20">
          <cell r="A20" t="str">
            <v>140000</v>
          </cell>
          <cell r="B20" t="str">
            <v>LAMBAYEQUE</v>
          </cell>
          <cell r="C20">
            <v>21214</v>
          </cell>
          <cell r="D20">
            <v>21205</v>
          </cell>
          <cell r="E20">
            <v>21725</v>
          </cell>
          <cell r="F20">
            <v>22158</v>
          </cell>
          <cell r="G20">
            <v>22474</v>
          </cell>
          <cell r="H20">
            <v>22723</v>
          </cell>
          <cell r="I20">
            <v>22948</v>
          </cell>
          <cell r="J20">
            <v>23115</v>
          </cell>
          <cell r="K20">
            <v>23250</v>
          </cell>
          <cell r="L20">
            <v>23414</v>
          </cell>
          <cell r="M20">
            <v>23633</v>
          </cell>
          <cell r="N20">
            <v>23895</v>
          </cell>
          <cell r="O20">
            <v>24136</v>
          </cell>
          <cell r="P20">
            <v>24301</v>
          </cell>
          <cell r="Q20">
            <v>24333</v>
          </cell>
          <cell r="R20">
            <v>24103</v>
          </cell>
          <cell r="S20">
            <v>23640</v>
          </cell>
          <cell r="T20">
            <v>23203</v>
          </cell>
          <cell r="U20">
            <v>22854</v>
          </cell>
          <cell r="V20">
            <v>22526</v>
          </cell>
          <cell r="W20">
            <v>107076</v>
          </cell>
          <cell r="X20">
            <v>96918</v>
          </cell>
          <cell r="Y20">
            <v>86144</v>
          </cell>
          <cell r="Z20">
            <v>76420</v>
          </cell>
          <cell r="AA20">
            <v>67265</v>
          </cell>
          <cell r="AB20">
            <v>58363</v>
          </cell>
          <cell r="AC20">
            <v>49021</v>
          </cell>
          <cell r="AD20">
            <v>38861</v>
          </cell>
          <cell r="AE20">
            <v>29818</v>
          </cell>
          <cell r="AF20">
            <v>22865</v>
          </cell>
          <cell r="AG20">
            <v>17667</v>
          </cell>
          <cell r="AH20">
            <v>13231</v>
          </cell>
          <cell r="AI20">
            <v>15038</v>
          </cell>
        </row>
        <row r="21">
          <cell r="A21" t="str">
            <v>150000</v>
          </cell>
          <cell r="B21" t="str">
            <v>LIMA</v>
          </cell>
          <cell r="C21">
            <v>145199</v>
          </cell>
          <cell r="D21">
            <v>146253</v>
          </cell>
          <cell r="E21">
            <v>145752</v>
          </cell>
          <cell r="F21">
            <v>140435</v>
          </cell>
          <cell r="G21">
            <v>139720</v>
          </cell>
          <cell r="H21">
            <v>141020</v>
          </cell>
          <cell r="I21">
            <v>143015</v>
          </cell>
          <cell r="J21">
            <v>145022</v>
          </cell>
          <cell r="K21">
            <v>146342</v>
          </cell>
          <cell r="L21">
            <v>146569</v>
          </cell>
          <cell r="M21">
            <v>146614</v>
          </cell>
          <cell r="N21">
            <v>146761</v>
          </cell>
          <cell r="O21">
            <v>146080</v>
          </cell>
          <cell r="P21">
            <v>144778</v>
          </cell>
          <cell r="Q21">
            <v>144320</v>
          </cell>
          <cell r="R21">
            <v>145369</v>
          </cell>
          <cell r="S21">
            <v>147582</v>
          </cell>
          <cell r="T21">
            <v>149513</v>
          </cell>
          <cell r="U21">
            <v>151181</v>
          </cell>
          <cell r="V21">
            <v>153643</v>
          </cell>
          <cell r="W21">
            <v>794047</v>
          </cell>
          <cell r="X21">
            <v>790539</v>
          </cell>
          <cell r="Y21">
            <v>711666</v>
          </cell>
          <cell r="Z21">
            <v>603978</v>
          </cell>
          <cell r="AA21">
            <v>513385</v>
          </cell>
          <cell r="AB21">
            <v>438320</v>
          </cell>
          <cell r="AC21">
            <v>380900</v>
          </cell>
          <cell r="AD21">
            <v>311765</v>
          </cell>
          <cell r="AE21">
            <v>233466</v>
          </cell>
          <cell r="AF21">
            <v>181425</v>
          </cell>
          <cell r="AG21">
            <v>140757</v>
          </cell>
          <cell r="AH21">
            <v>103326</v>
          </cell>
          <cell r="AI21">
            <v>116312</v>
          </cell>
        </row>
        <row r="22">
          <cell r="A22" t="str">
            <v>160000</v>
          </cell>
          <cell r="B22" t="str">
            <v>LORETO</v>
          </cell>
          <cell r="C22">
            <v>23778</v>
          </cell>
          <cell r="D22">
            <v>23859</v>
          </cell>
          <cell r="E22">
            <v>23943</v>
          </cell>
          <cell r="F22">
            <v>24376</v>
          </cell>
          <cell r="G22">
            <v>24541</v>
          </cell>
          <cell r="H22">
            <v>24470</v>
          </cell>
          <cell r="I22">
            <v>24257</v>
          </cell>
          <cell r="J22">
            <v>24037</v>
          </cell>
          <cell r="K22">
            <v>23882</v>
          </cell>
          <cell r="L22">
            <v>23829</v>
          </cell>
          <cell r="M22">
            <v>23926</v>
          </cell>
          <cell r="N22">
            <v>24149</v>
          </cell>
          <cell r="O22">
            <v>24388</v>
          </cell>
          <cell r="P22">
            <v>24489</v>
          </cell>
          <cell r="Q22">
            <v>24299</v>
          </cell>
          <cell r="R22">
            <v>23624</v>
          </cell>
          <cell r="S22">
            <v>22574</v>
          </cell>
          <cell r="T22">
            <v>21498</v>
          </cell>
          <cell r="U22">
            <v>20559</v>
          </cell>
          <cell r="V22">
            <v>19688</v>
          </cell>
          <cell r="W22">
            <v>89118</v>
          </cell>
          <cell r="X22">
            <v>76124</v>
          </cell>
          <cell r="Y22">
            <v>62574</v>
          </cell>
          <cell r="Z22">
            <v>54232</v>
          </cell>
          <cell r="AA22">
            <v>48015</v>
          </cell>
          <cell r="AB22">
            <v>40145</v>
          </cell>
          <cell r="AC22">
            <v>31644</v>
          </cell>
          <cell r="AD22">
            <v>23892</v>
          </cell>
          <cell r="AE22">
            <v>17554</v>
          </cell>
          <cell r="AF22">
            <v>12809</v>
          </cell>
          <cell r="AG22">
            <v>8886</v>
          </cell>
          <cell r="AH22">
            <v>6341</v>
          </cell>
          <cell r="AI22">
            <v>5952</v>
          </cell>
        </row>
        <row r="23">
          <cell r="A23" t="str">
            <v>170000</v>
          </cell>
          <cell r="B23" t="str">
            <v>MADRE DE DIOS</v>
          </cell>
          <cell r="C23">
            <v>2481</v>
          </cell>
          <cell r="D23">
            <v>2420</v>
          </cell>
          <cell r="E23">
            <v>2365</v>
          </cell>
          <cell r="F23">
            <v>2356</v>
          </cell>
          <cell r="G23">
            <v>2343</v>
          </cell>
          <cell r="H23">
            <v>2336</v>
          </cell>
          <cell r="I23">
            <v>2336</v>
          </cell>
          <cell r="J23">
            <v>2327</v>
          </cell>
          <cell r="K23">
            <v>2315</v>
          </cell>
          <cell r="L23">
            <v>2301</v>
          </cell>
          <cell r="M23">
            <v>2299</v>
          </cell>
          <cell r="N23">
            <v>2309</v>
          </cell>
          <cell r="O23">
            <v>2305</v>
          </cell>
          <cell r="P23">
            <v>2282</v>
          </cell>
          <cell r="Q23">
            <v>2263</v>
          </cell>
          <cell r="R23">
            <v>2273</v>
          </cell>
          <cell r="S23">
            <v>2287</v>
          </cell>
          <cell r="T23">
            <v>2297</v>
          </cell>
          <cell r="U23">
            <v>2284</v>
          </cell>
          <cell r="V23">
            <v>2274</v>
          </cell>
          <cell r="W23">
            <v>11061</v>
          </cell>
          <cell r="X23">
            <v>10007</v>
          </cell>
          <cell r="Y23">
            <v>8796</v>
          </cell>
          <cell r="Z23">
            <v>7777</v>
          </cell>
          <cell r="AA23">
            <v>6578</v>
          </cell>
          <cell r="AB23">
            <v>5186</v>
          </cell>
          <cell r="AC23">
            <v>3579</v>
          </cell>
          <cell r="AD23">
            <v>2277</v>
          </cell>
          <cell r="AE23">
            <v>1558</v>
          </cell>
          <cell r="AF23">
            <v>1081</v>
          </cell>
          <cell r="AG23">
            <v>710</v>
          </cell>
          <cell r="AH23">
            <v>495</v>
          </cell>
          <cell r="AI23">
            <v>478</v>
          </cell>
        </row>
        <row r="24">
          <cell r="A24" t="str">
            <v>180000</v>
          </cell>
          <cell r="B24" t="str">
            <v>MOQUEGUA</v>
          </cell>
          <cell r="C24">
            <v>2717</v>
          </cell>
          <cell r="D24">
            <v>2693</v>
          </cell>
          <cell r="E24">
            <v>2854</v>
          </cell>
          <cell r="F24">
            <v>2852</v>
          </cell>
          <cell r="G24">
            <v>2852</v>
          </cell>
          <cell r="H24">
            <v>2854</v>
          </cell>
          <cell r="I24">
            <v>2857</v>
          </cell>
          <cell r="J24">
            <v>2859</v>
          </cell>
          <cell r="K24">
            <v>2864</v>
          </cell>
          <cell r="L24">
            <v>2862</v>
          </cell>
          <cell r="M24">
            <v>2866</v>
          </cell>
          <cell r="N24">
            <v>2878</v>
          </cell>
          <cell r="O24">
            <v>2880</v>
          </cell>
          <cell r="P24">
            <v>2882</v>
          </cell>
          <cell r="Q24">
            <v>2885</v>
          </cell>
          <cell r="R24">
            <v>2899</v>
          </cell>
          <cell r="S24">
            <v>2927</v>
          </cell>
          <cell r="T24">
            <v>2956</v>
          </cell>
          <cell r="U24">
            <v>2977</v>
          </cell>
          <cell r="V24">
            <v>3007</v>
          </cell>
          <cell r="W24">
            <v>15444</v>
          </cell>
          <cell r="X24">
            <v>15879</v>
          </cell>
          <cell r="Y24">
            <v>14696</v>
          </cell>
          <cell r="Z24">
            <v>12863</v>
          </cell>
          <cell r="AA24">
            <v>11060</v>
          </cell>
          <cell r="AB24">
            <v>9242</v>
          </cell>
          <cell r="AC24">
            <v>7866</v>
          </cell>
          <cell r="AD24">
            <v>6689</v>
          </cell>
          <cell r="AE24">
            <v>5219</v>
          </cell>
          <cell r="AF24">
            <v>4042</v>
          </cell>
          <cell r="AG24">
            <v>3136</v>
          </cell>
          <cell r="AH24">
            <v>2229</v>
          </cell>
          <cell r="AI24">
            <v>2538</v>
          </cell>
        </row>
        <row r="25">
          <cell r="A25" t="str">
            <v>190000</v>
          </cell>
          <cell r="B25" t="str">
            <v>PASCO</v>
          </cell>
          <cell r="C25">
            <v>5761</v>
          </cell>
          <cell r="D25">
            <v>5766</v>
          </cell>
          <cell r="E25">
            <v>5773</v>
          </cell>
          <cell r="F25">
            <v>5614</v>
          </cell>
          <cell r="G25">
            <v>5664</v>
          </cell>
          <cell r="H25">
            <v>5783</v>
          </cell>
          <cell r="I25">
            <v>5949</v>
          </cell>
          <cell r="J25">
            <v>6115</v>
          </cell>
          <cell r="K25">
            <v>6276</v>
          </cell>
          <cell r="L25">
            <v>6429</v>
          </cell>
          <cell r="M25">
            <v>6546</v>
          </cell>
          <cell r="N25">
            <v>6640</v>
          </cell>
          <cell r="O25">
            <v>6789</v>
          </cell>
          <cell r="P25">
            <v>6926</v>
          </cell>
          <cell r="Q25">
            <v>6976</v>
          </cell>
          <cell r="R25">
            <v>6887</v>
          </cell>
          <cell r="S25">
            <v>6689</v>
          </cell>
          <cell r="T25">
            <v>6479</v>
          </cell>
          <cell r="U25">
            <v>6292</v>
          </cell>
          <cell r="V25">
            <v>6101</v>
          </cell>
          <cell r="W25">
            <v>27956</v>
          </cell>
          <cell r="X25">
            <v>24117</v>
          </cell>
          <cell r="Y25">
            <v>20618</v>
          </cell>
          <cell r="Z25">
            <v>18700</v>
          </cell>
          <cell r="AA25">
            <v>15718</v>
          </cell>
          <cell r="AB25">
            <v>12595</v>
          </cell>
          <cell r="AC25">
            <v>9967</v>
          </cell>
          <cell r="AD25">
            <v>7463</v>
          </cell>
          <cell r="AE25">
            <v>5960</v>
          </cell>
          <cell r="AF25">
            <v>4669</v>
          </cell>
          <cell r="AG25">
            <v>3337</v>
          </cell>
          <cell r="AH25">
            <v>2363</v>
          </cell>
          <cell r="AI25">
            <v>2119</v>
          </cell>
        </row>
        <row r="26">
          <cell r="A26" t="str">
            <v>200000</v>
          </cell>
          <cell r="B26" t="str">
            <v>PIURA</v>
          </cell>
          <cell r="C26">
            <v>34654</v>
          </cell>
          <cell r="D26">
            <v>34775</v>
          </cell>
          <cell r="E26">
            <v>35413</v>
          </cell>
          <cell r="F26">
            <v>36345</v>
          </cell>
          <cell r="G26">
            <v>36878</v>
          </cell>
          <cell r="H26">
            <v>37087</v>
          </cell>
          <cell r="I26">
            <v>37104</v>
          </cell>
          <cell r="J26">
            <v>37074</v>
          </cell>
          <cell r="K26">
            <v>37121</v>
          </cell>
          <cell r="L26">
            <v>37310</v>
          </cell>
          <cell r="M26">
            <v>37626</v>
          </cell>
          <cell r="N26">
            <v>38030</v>
          </cell>
          <cell r="O26">
            <v>38550</v>
          </cell>
          <cell r="P26">
            <v>38969</v>
          </cell>
          <cell r="Q26">
            <v>38951</v>
          </cell>
          <cell r="R26">
            <v>38219</v>
          </cell>
          <cell r="S26">
            <v>36935</v>
          </cell>
          <cell r="T26">
            <v>35576</v>
          </cell>
          <cell r="U26">
            <v>34418</v>
          </cell>
          <cell r="V26">
            <v>33420</v>
          </cell>
          <cell r="W26">
            <v>159572</v>
          </cell>
          <cell r="X26">
            <v>143381</v>
          </cell>
          <cell r="Y26">
            <v>124007</v>
          </cell>
          <cell r="Z26">
            <v>109346</v>
          </cell>
          <cell r="AA26">
            <v>97836</v>
          </cell>
          <cell r="AB26">
            <v>86630</v>
          </cell>
          <cell r="AC26">
            <v>69108</v>
          </cell>
          <cell r="AD26">
            <v>51791</v>
          </cell>
          <cell r="AE26">
            <v>41199</v>
          </cell>
          <cell r="AF26">
            <v>31804</v>
          </cell>
          <cell r="AG26">
            <v>25012</v>
          </cell>
          <cell r="AH26">
            <v>19550</v>
          </cell>
          <cell r="AI26">
            <v>20593</v>
          </cell>
        </row>
        <row r="27">
          <cell r="A27" t="str">
            <v>210000</v>
          </cell>
          <cell r="B27" t="str">
            <v>PUNO</v>
          </cell>
          <cell r="C27">
            <v>26227</v>
          </cell>
          <cell r="D27">
            <v>25658</v>
          </cell>
          <cell r="E27">
            <v>24513</v>
          </cell>
          <cell r="F27">
            <v>25396</v>
          </cell>
          <cell r="G27">
            <v>26012</v>
          </cell>
          <cell r="H27">
            <v>26439</v>
          </cell>
          <cell r="I27">
            <v>26753</v>
          </cell>
          <cell r="J27">
            <v>27032</v>
          </cell>
          <cell r="K27">
            <v>27340</v>
          </cell>
          <cell r="L27">
            <v>27713</v>
          </cell>
          <cell r="M27">
            <v>28113</v>
          </cell>
          <cell r="N27">
            <v>28520</v>
          </cell>
          <cell r="O27">
            <v>28994</v>
          </cell>
          <cell r="P27">
            <v>29412</v>
          </cell>
          <cell r="Q27">
            <v>29545</v>
          </cell>
          <cell r="R27">
            <v>29228</v>
          </cell>
          <cell r="S27">
            <v>28536</v>
          </cell>
          <cell r="T27">
            <v>27815</v>
          </cell>
          <cell r="U27">
            <v>27189</v>
          </cell>
          <cell r="V27">
            <v>26566</v>
          </cell>
          <cell r="W27">
            <v>125087</v>
          </cell>
          <cell r="X27">
            <v>111578</v>
          </cell>
          <cell r="Y27">
            <v>94204</v>
          </cell>
          <cell r="Z27">
            <v>82596</v>
          </cell>
          <cell r="AA27">
            <v>72019</v>
          </cell>
          <cell r="AB27">
            <v>61443</v>
          </cell>
          <cell r="AC27">
            <v>51635</v>
          </cell>
          <cell r="AD27">
            <v>42875</v>
          </cell>
          <cell r="AE27">
            <v>35129</v>
          </cell>
          <cell r="AF27">
            <v>27732</v>
          </cell>
          <cell r="AG27">
            <v>22834</v>
          </cell>
          <cell r="AH27">
            <v>17861</v>
          </cell>
          <cell r="AI27">
            <v>19196</v>
          </cell>
        </row>
        <row r="28">
          <cell r="A28" t="str">
            <v>220000</v>
          </cell>
          <cell r="B28" t="str">
            <v>SAN MARTIN</v>
          </cell>
          <cell r="C28">
            <v>15337</v>
          </cell>
          <cell r="D28">
            <v>15364</v>
          </cell>
          <cell r="E28">
            <v>15371</v>
          </cell>
          <cell r="F28">
            <v>15918</v>
          </cell>
          <cell r="G28">
            <v>16196</v>
          </cell>
          <cell r="H28">
            <v>16289</v>
          </cell>
          <cell r="I28">
            <v>16272</v>
          </cell>
          <cell r="J28">
            <v>16221</v>
          </cell>
          <cell r="K28">
            <v>16213</v>
          </cell>
          <cell r="L28">
            <v>16306</v>
          </cell>
          <cell r="M28">
            <v>16517</v>
          </cell>
          <cell r="N28">
            <v>16824</v>
          </cell>
          <cell r="O28">
            <v>17193</v>
          </cell>
          <cell r="P28">
            <v>17473</v>
          </cell>
          <cell r="Q28">
            <v>17461</v>
          </cell>
          <cell r="R28">
            <v>17040</v>
          </cell>
          <cell r="S28">
            <v>16302</v>
          </cell>
          <cell r="T28">
            <v>15484</v>
          </cell>
          <cell r="U28">
            <v>14749</v>
          </cell>
          <cell r="V28">
            <v>14115</v>
          </cell>
          <cell r="W28">
            <v>65471</v>
          </cell>
          <cell r="X28">
            <v>58361</v>
          </cell>
          <cell r="Y28">
            <v>52042</v>
          </cell>
          <cell r="Z28">
            <v>48339</v>
          </cell>
          <cell r="AA28">
            <v>42807</v>
          </cell>
          <cell r="AB28">
            <v>34127</v>
          </cell>
          <cell r="AC28">
            <v>25472</v>
          </cell>
          <cell r="AD28">
            <v>18858</v>
          </cell>
          <cell r="AE28">
            <v>14555</v>
          </cell>
          <cell r="AF28">
            <v>10855</v>
          </cell>
          <cell r="AG28">
            <v>7899</v>
          </cell>
          <cell r="AH28">
            <v>5595</v>
          </cell>
          <cell r="AI28">
            <v>5461</v>
          </cell>
        </row>
        <row r="29">
          <cell r="A29" t="str">
            <v>230000</v>
          </cell>
          <cell r="B29" t="str">
            <v>TACNA</v>
          </cell>
          <cell r="C29">
            <v>5167</v>
          </cell>
          <cell r="D29">
            <v>5136</v>
          </cell>
          <cell r="E29">
            <v>4796</v>
          </cell>
          <cell r="F29">
            <v>4909</v>
          </cell>
          <cell r="G29">
            <v>5005</v>
          </cell>
          <cell r="H29">
            <v>5090</v>
          </cell>
          <cell r="I29">
            <v>5158</v>
          </cell>
          <cell r="J29">
            <v>5216</v>
          </cell>
          <cell r="K29">
            <v>5265</v>
          </cell>
          <cell r="L29">
            <v>5292</v>
          </cell>
          <cell r="M29">
            <v>5336</v>
          </cell>
          <cell r="N29">
            <v>5397</v>
          </cell>
          <cell r="O29">
            <v>5423</v>
          </cell>
          <cell r="P29">
            <v>5426</v>
          </cell>
          <cell r="Q29">
            <v>5433</v>
          </cell>
          <cell r="R29">
            <v>5477</v>
          </cell>
          <cell r="S29">
            <v>5549</v>
          </cell>
          <cell r="T29">
            <v>5603</v>
          </cell>
          <cell r="U29">
            <v>5643</v>
          </cell>
          <cell r="V29">
            <v>5711</v>
          </cell>
          <cell r="W29">
            <v>29778</v>
          </cell>
          <cell r="X29">
            <v>29693</v>
          </cell>
          <cell r="Y29">
            <v>26545</v>
          </cell>
          <cell r="Z29">
            <v>23311</v>
          </cell>
          <cell r="AA29">
            <v>19847</v>
          </cell>
          <cell r="AB29">
            <v>16159</v>
          </cell>
          <cell r="AC29">
            <v>13149</v>
          </cell>
          <cell r="AD29">
            <v>10335</v>
          </cell>
          <cell r="AE29">
            <v>7331</v>
          </cell>
          <cell r="AF29">
            <v>5118</v>
          </cell>
          <cell r="AG29">
            <v>3691</v>
          </cell>
          <cell r="AH29">
            <v>2514</v>
          </cell>
          <cell r="AI29">
            <v>2655</v>
          </cell>
        </row>
        <row r="30">
          <cell r="A30" t="str">
            <v>240000</v>
          </cell>
          <cell r="B30" t="str">
            <v>TUMBES</v>
          </cell>
          <cell r="C30">
            <v>4102</v>
          </cell>
          <cell r="D30">
            <v>4084</v>
          </cell>
          <cell r="E30">
            <v>4082</v>
          </cell>
          <cell r="F30">
            <v>4107</v>
          </cell>
          <cell r="G30">
            <v>4129</v>
          </cell>
          <cell r="H30">
            <v>4148</v>
          </cell>
          <cell r="I30">
            <v>4162</v>
          </cell>
          <cell r="J30">
            <v>4173</v>
          </cell>
          <cell r="K30">
            <v>4174</v>
          </cell>
          <cell r="L30">
            <v>4176</v>
          </cell>
          <cell r="M30">
            <v>4186</v>
          </cell>
          <cell r="N30">
            <v>4214</v>
          </cell>
          <cell r="O30">
            <v>4216</v>
          </cell>
          <cell r="P30">
            <v>4207</v>
          </cell>
          <cell r="Q30">
            <v>4199</v>
          </cell>
          <cell r="R30">
            <v>4211</v>
          </cell>
          <cell r="S30">
            <v>4229</v>
          </cell>
          <cell r="T30">
            <v>4235</v>
          </cell>
          <cell r="U30">
            <v>4231</v>
          </cell>
          <cell r="V30">
            <v>4242</v>
          </cell>
          <cell r="W30">
            <v>21278</v>
          </cell>
          <cell r="X30">
            <v>19348</v>
          </cell>
          <cell r="Y30">
            <v>16725</v>
          </cell>
          <cell r="Z30">
            <v>14762</v>
          </cell>
          <cell r="AA30">
            <v>12916</v>
          </cell>
          <cell r="AB30">
            <v>10869</v>
          </cell>
          <cell r="AC30">
            <v>8196</v>
          </cell>
          <cell r="AD30">
            <v>5906</v>
          </cell>
          <cell r="AE30">
            <v>4194</v>
          </cell>
          <cell r="AF30">
            <v>3143</v>
          </cell>
          <cell r="AG30">
            <v>2508</v>
          </cell>
          <cell r="AH30">
            <v>1871</v>
          </cell>
          <cell r="AI30">
            <v>1981</v>
          </cell>
        </row>
        <row r="31">
          <cell r="A31" t="str">
            <v>250000</v>
          </cell>
          <cell r="B31" t="str">
            <v>UCAYALI</v>
          </cell>
          <cell r="C31">
            <v>10228</v>
          </cell>
          <cell r="D31">
            <v>10240</v>
          </cell>
          <cell r="E31">
            <v>9911</v>
          </cell>
          <cell r="F31">
            <v>10157</v>
          </cell>
          <cell r="G31">
            <v>10288</v>
          </cell>
          <cell r="H31">
            <v>10332</v>
          </cell>
          <cell r="I31">
            <v>10332</v>
          </cell>
          <cell r="J31">
            <v>10314</v>
          </cell>
          <cell r="K31">
            <v>10305</v>
          </cell>
          <cell r="L31">
            <v>10343</v>
          </cell>
          <cell r="M31">
            <v>10432</v>
          </cell>
          <cell r="N31">
            <v>10556</v>
          </cell>
          <cell r="O31">
            <v>10699</v>
          </cell>
          <cell r="P31">
            <v>10796</v>
          </cell>
          <cell r="Q31">
            <v>10761</v>
          </cell>
          <cell r="R31">
            <v>10518</v>
          </cell>
          <cell r="S31">
            <v>10118</v>
          </cell>
          <cell r="T31">
            <v>9702</v>
          </cell>
          <cell r="U31">
            <v>9332</v>
          </cell>
          <cell r="V31">
            <v>8980</v>
          </cell>
          <cell r="W31">
            <v>41008</v>
          </cell>
          <cell r="X31">
            <v>35541</v>
          </cell>
          <cell r="Y31">
            <v>30613</v>
          </cell>
          <cell r="Z31">
            <v>27867</v>
          </cell>
          <cell r="AA31">
            <v>24535</v>
          </cell>
          <cell r="AB31">
            <v>19957</v>
          </cell>
          <cell r="AC31">
            <v>15469</v>
          </cell>
          <cell r="AD31">
            <v>11296</v>
          </cell>
          <cell r="AE31">
            <v>7839</v>
          </cell>
          <cell r="AF31">
            <v>5530</v>
          </cell>
          <cell r="AG31">
            <v>3770</v>
          </cell>
          <cell r="AH31">
            <v>2736</v>
          </cell>
          <cell r="AI31">
            <v>2713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B10"/>
      <sheetName val="EDAD"/>
      <sheetName val="EP1"/>
      <sheetName val="P2"/>
      <sheetName val="P3"/>
      <sheetName val="P3Z"/>
      <sheetName val="provajus"/>
      <sheetName val="dis"/>
      <sheetName val="dis cal"/>
      <sheetName val="v3r"/>
      <sheetName val="disajus"/>
    </sheetNames>
    <sheetDataSet>
      <sheetData sheetId="0">
        <row r="9">
          <cell r="A9" t="str">
            <v>010000</v>
          </cell>
          <cell r="B9" t="str">
            <v>01</v>
          </cell>
          <cell r="C9" t="str">
            <v>00</v>
          </cell>
          <cell r="D9" t="str">
            <v>00</v>
          </cell>
          <cell r="E9" t="str">
            <v>AMAZONAS</v>
          </cell>
          <cell r="F9">
            <v>429088</v>
          </cell>
        </row>
        <row r="10">
          <cell r="A10" t="str">
            <v>010100</v>
          </cell>
          <cell r="B10" t="str">
            <v>01</v>
          </cell>
          <cell r="C10" t="str">
            <v>01</v>
          </cell>
          <cell r="D10" t="str">
            <v>00</v>
          </cell>
          <cell r="E10" t="str">
            <v>CHACHAPOYAS</v>
          </cell>
          <cell r="F10">
            <v>56049</v>
          </cell>
        </row>
        <row r="11">
          <cell r="A11" t="str">
            <v>010101</v>
          </cell>
          <cell r="B11" t="str">
            <v>01</v>
          </cell>
          <cell r="C11" t="str">
            <v>01</v>
          </cell>
          <cell r="D11" t="str">
            <v>01</v>
          </cell>
          <cell r="E11" t="str">
            <v>CHACHAPOYAS</v>
          </cell>
          <cell r="F11">
            <v>26998</v>
          </cell>
        </row>
        <row r="12">
          <cell r="A12" t="str">
            <v>010102</v>
          </cell>
          <cell r="B12" t="str">
            <v>01</v>
          </cell>
          <cell r="C12" t="str">
            <v>01</v>
          </cell>
          <cell r="D12" t="str">
            <v>02</v>
          </cell>
          <cell r="E12" t="str">
            <v>ASUNCION</v>
          </cell>
          <cell r="F12">
            <v>326</v>
          </cell>
        </row>
        <row r="13">
          <cell r="A13" t="str">
            <v>010103</v>
          </cell>
          <cell r="B13" t="str">
            <v>01</v>
          </cell>
          <cell r="C13" t="str">
            <v>01</v>
          </cell>
          <cell r="D13" t="str">
            <v>03</v>
          </cell>
          <cell r="E13" t="str">
            <v>BALSAS</v>
          </cell>
          <cell r="F13">
            <v>1579</v>
          </cell>
        </row>
        <row r="14">
          <cell r="A14" t="str">
            <v>010104</v>
          </cell>
          <cell r="B14" t="str">
            <v>01</v>
          </cell>
          <cell r="C14" t="str">
            <v>01</v>
          </cell>
          <cell r="D14" t="str">
            <v>04</v>
          </cell>
          <cell r="E14" t="str">
            <v>CHETO</v>
          </cell>
          <cell r="F14">
            <v>656</v>
          </cell>
        </row>
        <row r="15">
          <cell r="A15" t="str">
            <v>010105</v>
          </cell>
          <cell r="B15" t="str">
            <v>01</v>
          </cell>
          <cell r="C15" t="str">
            <v>01</v>
          </cell>
          <cell r="D15" t="str">
            <v>05</v>
          </cell>
          <cell r="E15" t="str">
            <v>CHILIQUIN</v>
          </cell>
          <cell r="F15">
            <v>959</v>
          </cell>
        </row>
        <row r="16">
          <cell r="A16" t="str">
            <v>010106</v>
          </cell>
          <cell r="B16" t="str">
            <v>01</v>
          </cell>
          <cell r="C16" t="str">
            <v>01</v>
          </cell>
          <cell r="D16" t="str">
            <v>06</v>
          </cell>
          <cell r="E16" t="str">
            <v>CHUQUIBAMBA</v>
          </cell>
          <cell r="F16">
            <v>2339</v>
          </cell>
        </row>
        <row r="17">
          <cell r="A17" t="str">
            <v>010107</v>
          </cell>
          <cell r="B17" t="str">
            <v>01</v>
          </cell>
          <cell r="C17" t="str">
            <v>01</v>
          </cell>
          <cell r="D17" t="str">
            <v>07</v>
          </cell>
          <cell r="E17" t="str">
            <v>GRANADA</v>
          </cell>
          <cell r="F17">
            <v>481</v>
          </cell>
        </row>
        <row r="18">
          <cell r="A18" t="str">
            <v>010108</v>
          </cell>
          <cell r="B18" t="str">
            <v>01</v>
          </cell>
          <cell r="C18" t="str">
            <v>01</v>
          </cell>
          <cell r="D18" t="str">
            <v>08</v>
          </cell>
          <cell r="E18" t="str">
            <v>HUANCAS</v>
          </cell>
          <cell r="F18">
            <v>912</v>
          </cell>
        </row>
        <row r="19">
          <cell r="A19" t="str">
            <v>010109</v>
          </cell>
          <cell r="B19" t="str">
            <v>01</v>
          </cell>
          <cell r="C19" t="str">
            <v>01</v>
          </cell>
          <cell r="D19" t="str">
            <v>09</v>
          </cell>
          <cell r="E19" t="str">
            <v>LA JALCA</v>
          </cell>
          <cell r="F19">
            <v>6027</v>
          </cell>
        </row>
        <row r="20">
          <cell r="A20" t="str">
            <v>010110</v>
          </cell>
          <cell r="B20" t="str">
            <v>01</v>
          </cell>
          <cell r="C20" t="str">
            <v>01</v>
          </cell>
          <cell r="D20" t="str">
            <v>10</v>
          </cell>
          <cell r="E20" t="str">
            <v>LEIMEBAMBA</v>
          </cell>
          <cell r="F20">
            <v>4418</v>
          </cell>
        </row>
        <row r="21">
          <cell r="A21" t="str">
            <v>010111</v>
          </cell>
          <cell r="B21" t="str">
            <v>01</v>
          </cell>
          <cell r="C21" t="str">
            <v>01</v>
          </cell>
          <cell r="D21" t="str">
            <v>11</v>
          </cell>
          <cell r="E21" t="str">
            <v>LEVANTO</v>
          </cell>
          <cell r="F21">
            <v>1067</v>
          </cell>
        </row>
        <row r="22">
          <cell r="A22" t="str">
            <v>010112</v>
          </cell>
          <cell r="B22" t="str">
            <v>01</v>
          </cell>
          <cell r="C22" t="str">
            <v>01</v>
          </cell>
          <cell r="D22" t="str">
            <v>12</v>
          </cell>
          <cell r="E22" t="str">
            <v>MAGDALENA</v>
          </cell>
          <cell r="F22">
            <v>992</v>
          </cell>
        </row>
        <row r="23">
          <cell r="A23" t="str">
            <v>010113</v>
          </cell>
          <cell r="B23" t="str">
            <v>01</v>
          </cell>
          <cell r="C23" t="str">
            <v>01</v>
          </cell>
          <cell r="D23" t="str">
            <v>13</v>
          </cell>
          <cell r="E23" t="str">
            <v>MARISCAL CASTILLA</v>
          </cell>
          <cell r="F23">
            <v>1277</v>
          </cell>
        </row>
        <row r="24">
          <cell r="A24" t="str">
            <v>010114</v>
          </cell>
          <cell r="B24" t="str">
            <v>01</v>
          </cell>
          <cell r="C24" t="str">
            <v>01</v>
          </cell>
          <cell r="D24" t="str">
            <v>14</v>
          </cell>
          <cell r="E24" t="str">
            <v>MOLINOPAMPA</v>
          </cell>
          <cell r="F24">
            <v>2821</v>
          </cell>
        </row>
        <row r="25">
          <cell r="A25" t="str">
            <v>010115</v>
          </cell>
          <cell r="B25" t="str">
            <v>01</v>
          </cell>
          <cell r="C25" t="str">
            <v>01</v>
          </cell>
          <cell r="D25" t="str">
            <v>15</v>
          </cell>
          <cell r="E25" t="str">
            <v>MONTEVIDEO</v>
          </cell>
          <cell r="F25">
            <v>779</v>
          </cell>
        </row>
        <row r="26">
          <cell r="A26" t="str">
            <v>010116</v>
          </cell>
          <cell r="B26" t="str">
            <v>01</v>
          </cell>
          <cell r="C26" t="str">
            <v>01</v>
          </cell>
          <cell r="D26" t="str">
            <v>16</v>
          </cell>
          <cell r="E26" t="str">
            <v>OLLEROS</v>
          </cell>
          <cell r="F26">
            <v>400</v>
          </cell>
        </row>
        <row r="27">
          <cell r="A27" t="str">
            <v>010117</v>
          </cell>
          <cell r="B27" t="str">
            <v>01</v>
          </cell>
          <cell r="C27" t="str">
            <v>01</v>
          </cell>
          <cell r="D27" t="str">
            <v>17</v>
          </cell>
          <cell r="E27" t="str">
            <v>QUINJALCA</v>
          </cell>
          <cell r="F27">
            <v>1053</v>
          </cell>
        </row>
        <row r="28">
          <cell r="A28" t="str">
            <v>010118</v>
          </cell>
          <cell r="B28" t="str">
            <v>01</v>
          </cell>
          <cell r="C28" t="str">
            <v>01</v>
          </cell>
          <cell r="D28" t="str">
            <v>18</v>
          </cell>
          <cell r="E28" t="str">
            <v>SAN FRANCISCO DE DAGUAS</v>
          </cell>
          <cell r="F28">
            <v>340</v>
          </cell>
        </row>
        <row r="29">
          <cell r="A29" t="str">
            <v>010119</v>
          </cell>
          <cell r="B29" t="str">
            <v>01</v>
          </cell>
          <cell r="C29" t="str">
            <v>01</v>
          </cell>
          <cell r="D29" t="str">
            <v>19</v>
          </cell>
          <cell r="E29" t="str">
            <v>SAN ISIDRO DE MAINO</v>
          </cell>
          <cell r="F29">
            <v>773</v>
          </cell>
        </row>
        <row r="30">
          <cell r="A30" t="str">
            <v>010120</v>
          </cell>
          <cell r="B30" t="str">
            <v>01</v>
          </cell>
          <cell r="C30" t="str">
            <v>01</v>
          </cell>
          <cell r="D30" t="str">
            <v>20</v>
          </cell>
          <cell r="E30" t="str">
            <v>SOLOCO</v>
          </cell>
          <cell r="F30">
            <v>1594</v>
          </cell>
        </row>
        <row r="31">
          <cell r="A31" t="str">
            <v>010121</v>
          </cell>
          <cell r="B31" t="str">
            <v>01</v>
          </cell>
          <cell r="C31" t="str">
            <v>01</v>
          </cell>
          <cell r="D31" t="str">
            <v>21</v>
          </cell>
          <cell r="E31" t="str">
            <v>SONCHE</v>
          </cell>
          <cell r="F31">
            <v>258</v>
          </cell>
        </row>
        <row r="32">
          <cell r="A32" t="str">
            <v>010200</v>
          </cell>
          <cell r="B32" t="str">
            <v>01</v>
          </cell>
          <cell r="C32" t="str">
            <v>02</v>
          </cell>
          <cell r="D32" t="str">
            <v>00</v>
          </cell>
          <cell r="E32" t="str">
            <v>BAGUA</v>
          </cell>
          <cell r="F32">
            <v>80850</v>
          </cell>
        </row>
        <row r="33">
          <cell r="A33" t="str">
            <v>010201</v>
          </cell>
          <cell r="B33" t="str">
            <v>01</v>
          </cell>
          <cell r="C33" t="str">
            <v>02</v>
          </cell>
          <cell r="D33" t="str">
            <v>01</v>
          </cell>
          <cell r="E33" t="str">
            <v>BAGUA 5/</v>
          </cell>
          <cell r="F33">
            <v>26806</v>
          </cell>
        </row>
        <row r="34">
          <cell r="A34" t="str">
            <v>010202</v>
          </cell>
          <cell r="B34" t="str">
            <v>01</v>
          </cell>
          <cell r="C34" t="str">
            <v>02</v>
          </cell>
          <cell r="D34" t="str">
            <v>02</v>
          </cell>
          <cell r="E34" t="str">
            <v>ARAMANGO</v>
          </cell>
          <cell r="F34">
            <v>12893</v>
          </cell>
        </row>
        <row r="35">
          <cell r="A35" t="str">
            <v>010203</v>
          </cell>
          <cell r="B35" t="str">
            <v>01</v>
          </cell>
          <cell r="C35" t="str">
            <v>02</v>
          </cell>
          <cell r="D35" t="str">
            <v>03</v>
          </cell>
          <cell r="E35" t="str">
            <v>COPALLIN</v>
          </cell>
          <cell r="F35">
            <v>6901</v>
          </cell>
        </row>
        <row r="36">
          <cell r="A36" t="str">
            <v>010204</v>
          </cell>
          <cell r="B36" t="str">
            <v>01</v>
          </cell>
          <cell r="C36" t="str">
            <v>02</v>
          </cell>
          <cell r="D36" t="str">
            <v>04</v>
          </cell>
          <cell r="E36" t="str">
            <v>EL PARCO</v>
          </cell>
          <cell r="F36">
            <v>1436</v>
          </cell>
        </row>
        <row r="37">
          <cell r="A37" t="str">
            <v>010205</v>
          </cell>
          <cell r="B37" t="str">
            <v>01</v>
          </cell>
          <cell r="C37" t="str">
            <v>02</v>
          </cell>
          <cell r="D37" t="str">
            <v>05</v>
          </cell>
          <cell r="E37" t="str">
            <v>IMAZA</v>
          </cell>
          <cell r="F37">
            <v>24122</v>
          </cell>
        </row>
        <row r="38">
          <cell r="A38" t="str">
            <v>010206</v>
          </cell>
          <cell r="B38" t="str">
            <v>01</v>
          </cell>
          <cell r="C38" t="str">
            <v>02</v>
          </cell>
          <cell r="D38" t="str">
            <v>06</v>
          </cell>
          <cell r="E38" t="str">
            <v>LA PECA 5/</v>
          </cell>
          <cell r="F38">
            <v>8692</v>
          </cell>
        </row>
        <row r="39">
          <cell r="A39" t="str">
            <v>010300</v>
          </cell>
          <cell r="B39" t="str">
            <v>01</v>
          </cell>
          <cell r="C39" t="str">
            <v>03</v>
          </cell>
          <cell r="D39" t="str">
            <v>00</v>
          </cell>
          <cell r="E39" t="str">
            <v>BONGARA</v>
          </cell>
          <cell r="F39">
            <v>31448</v>
          </cell>
        </row>
        <row r="40">
          <cell r="A40" t="str">
            <v>010301</v>
          </cell>
          <cell r="B40" t="str">
            <v>01</v>
          </cell>
          <cell r="C40" t="str">
            <v>03</v>
          </cell>
          <cell r="D40" t="str">
            <v>01</v>
          </cell>
          <cell r="E40" t="str">
            <v>JUMBILLA</v>
          </cell>
          <cell r="F40">
            <v>1796</v>
          </cell>
        </row>
        <row r="41">
          <cell r="A41" t="str">
            <v>010302</v>
          </cell>
          <cell r="B41" t="str">
            <v>01</v>
          </cell>
          <cell r="C41" t="str">
            <v>03</v>
          </cell>
          <cell r="D41" t="str">
            <v>02</v>
          </cell>
          <cell r="E41" t="str">
            <v>CHISQUILLA</v>
          </cell>
          <cell r="F41">
            <v>397</v>
          </cell>
        </row>
        <row r="42">
          <cell r="A42" t="str">
            <v>010303</v>
          </cell>
          <cell r="B42" t="str">
            <v>01</v>
          </cell>
          <cell r="C42" t="str">
            <v>03</v>
          </cell>
          <cell r="D42" t="str">
            <v>03</v>
          </cell>
          <cell r="E42" t="str">
            <v>CHURUJA</v>
          </cell>
          <cell r="F42">
            <v>311</v>
          </cell>
        </row>
        <row r="43">
          <cell r="A43" t="str">
            <v>010304</v>
          </cell>
          <cell r="B43" t="str">
            <v>01</v>
          </cell>
          <cell r="C43" t="str">
            <v>03</v>
          </cell>
          <cell r="D43" t="str">
            <v>04</v>
          </cell>
          <cell r="E43" t="str">
            <v>COROSHA</v>
          </cell>
          <cell r="F43">
            <v>816</v>
          </cell>
        </row>
        <row r="44">
          <cell r="A44" t="str">
            <v>010305</v>
          </cell>
          <cell r="B44" t="str">
            <v>01</v>
          </cell>
          <cell r="C44" t="str">
            <v>03</v>
          </cell>
          <cell r="D44" t="str">
            <v>05</v>
          </cell>
          <cell r="E44" t="str">
            <v>CUISPES</v>
          </cell>
          <cell r="F44">
            <v>896</v>
          </cell>
        </row>
        <row r="45">
          <cell r="A45" t="str">
            <v>010306</v>
          </cell>
          <cell r="B45" t="str">
            <v>01</v>
          </cell>
          <cell r="C45" t="str">
            <v>03</v>
          </cell>
          <cell r="D45" t="str">
            <v>06</v>
          </cell>
          <cell r="E45" t="str">
            <v>FLORIDA</v>
          </cell>
          <cell r="F45">
            <v>7098</v>
          </cell>
        </row>
        <row r="46">
          <cell r="A46" t="str">
            <v>010307</v>
          </cell>
          <cell r="B46" t="str">
            <v>01</v>
          </cell>
          <cell r="C46" t="str">
            <v>03</v>
          </cell>
          <cell r="D46" t="str">
            <v>07</v>
          </cell>
          <cell r="E46" t="str">
            <v>JAZAN</v>
          </cell>
          <cell r="F46">
            <v>9540</v>
          </cell>
        </row>
        <row r="47">
          <cell r="A47" t="str">
            <v>010308</v>
          </cell>
          <cell r="B47" t="str">
            <v>01</v>
          </cell>
          <cell r="C47" t="str">
            <v>03</v>
          </cell>
          <cell r="D47" t="str">
            <v>08</v>
          </cell>
          <cell r="E47" t="str">
            <v>RECTA</v>
          </cell>
          <cell r="F47">
            <v>265</v>
          </cell>
        </row>
        <row r="48">
          <cell r="A48" t="str">
            <v>010309</v>
          </cell>
          <cell r="B48" t="str">
            <v>01</v>
          </cell>
          <cell r="C48" t="str">
            <v>03</v>
          </cell>
          <cell r="D48" t="str">
            <v>09</v>
          </cell>
          <cell r="E48" t="str">
            <v>SAN CARLOS</v>
          </cell>
          <cell r="F48">
            <v>420</v>
          </cell>
        </row>
        <row r="49">
          <cell r="A49" t="str">
            <v>010310</v>
          </cell>
          <cell r="B49" t="str">
            <v>01</v>
          </cell>
          <cell r="C49" t="str">
            <v>03</v>
          </cell>
          <cell r="D49" t="str">
            <v>10</v>
          </cell>
          <cell r="E49" t="str">
            <v>SHIPASBAMBA</v>
          </cell>
          <cell r="F49">
            <v>1545</v>
          </cell>
        </row>
        <row r="50">
          <cell r="A50" t="str">
            <v>010311</v>
          </cell>
          <cell r="B50" t="str">
            <v>01</v>
          </cell>
          <cell r="C50" t="str">
            <v>03</v>
          </cell>
          <cell r="D50" t="str">
            <v>11</v>
          </cell>
          <cell r="E50" t="str">
            <v>VALERA</v>
          </cell>
          <cell r="F50">
            <v>1445</v>
          </cell>
        </row>
        <row r="51">
          <cell r="A51" t="str">
            <v>010312</v>
          </cell>
          <cell r="B51" t="str">
            <v>01</v>
          </cell>
          <cell r="C51" t="str">
            <v>03</v>
          </cell>
          <cell r="D51" t="str">
            <v>12</v>
          </cell>
          <cell r="E51" t="str">
            <v>YAMBRASBAMBA</v>
          </cell>
          <cell r="F51">
            <v>6919</v>
          </cell>
        </row>
        <row r="52">
          <cell r="A52" t="str">
            <v>010400</v>
          </cell>
          <cell r="B52" t="str">
            <v>01</v>
          </cell>
          <cell r="C52" t="str">
            <v>04</v>
          </cell>
          <cell r="D52" t="str">
            <v>00</v>
          </cell>
          <cell r="E52" t="str">
            <v>CONDORCANQUI</v>
          </cell>
          <cell r="F52">
            <v>50445</v>
          </cell>
        </row>
        <row r="53">
          <cell r="A53" t="str">
            <v>010401</v>
          </cell>
          <cell r="B53" t="str">
            <v>01</v>
          </cell>
          <cell r="C53" t="str">
            <v>04</v>
          </cell>
          <cell r="D53" t="str">
            <v>01</v>
          </cell>
          <cell r="E53" t="str">
            <v>NIEVA 6/</v>
          </cell>
          <cell r="F53">
            <v>25847</v>
          </cell>
        </row>
        <row r="54">
          <cell r="A54" t="str">
            <v>010402</v>
          </cell>
          <cell r="B54" t="str">
            <v>01</v>
          </cell>
          <cell r="C54" t="str">
            <v>04</v>
          </cell>
          <cell r="D54" t="str">
            <v>02</v>
          </cell>
          <cell r="E54" t="str">
            <v>EL CENEPA 6/</v>
          </cell>
          <cell r="F54">
            <v>9915</v>
          </cell>
        </row>
        <row r="55">
          <cell r="A55" t="str">
            <v>010403</v>
          </cell>
          <cell r="B55" t="str">
            <v>01</v>
          </cell>
          <cell r="C55" t="str">
            <v>04</v>
          </cell>
          <cell r="D55" t="str">
            <v>03</v>
          </cell>
          <cell r="E55" t="str">
            <v>RIO SANTIAGO</v>
          </cell>
          <cell r="F55">
            <v>14683</v>
          </cell>
        </row>
        <row r="56">
          <cell r="A56" t="str">
            <v>010500</v>
          </cell>
          <cell r="B56" t="str">
            <v>01</v>
          </cell>
          <cell r="C56" t="str">
            <v>05</v>
          </cell>
          <cell r="D56" t="str">
            <v>00</v>
          </cell>
          <cell r="E56" t="str">
            <v>LUYA</v>
          </cell>
          <cell r="F56">
            <v>55051</v>
          </cell>
        </row>
        <row r="57">
          <cell r="A57" t="str">
            <v>010501</v>
          </cell>
          <cell r="B57" t="str">
            <v>01</v>
          </cell>
          <cell r="C57" t="str">
            <v>05</v>
          </cell>
          <cell r="D57" t="str">
            <v>01</v>
          </cell>
          <cell r="E57" t="str">
            <v>LAMUD</v>
          </cell>
          <cell r="F57">
            <v>2643</v>
          </cell>
        </row>
        <row r="58">
          <cell r="A58" t="str">
            <v>010502</v>
          </cell>
          <cell r="B58" t="str">
            <v>01</v>
          </cell>
          <cell r="C58" t="str">
            <v>05</v>
          </cell>
          <cell r="D58" t="str">
            <v>02</v>
          </cell>
          <cell r="E58" t="str">
            <v>CAMPORREDONDO</v>
          </cell>
          <cell r="F58">
            <v>6925</v>
          </cell>
        </row>
        <row r="59">
          <cell r="A59" t="str">
            <v>010503</v>
          </cell>
          <cell r="B59" t="str">
            <v>01</v>
          </cell>
          <cell r="C59" t="str">
            <v>05</v>
          </cell>
          <cell r="D59" t="str">
            <v>03</v>
          </cell>
          <cell r="E59" t="str">
            <v>COCABAMBA</v>
          </cell>
          <cell r="F59">
            <v>2552</v>
          </cell>
        </row>
        <row r="60">
          <cell r="A60" t="str">
            <v>010504</v>
          </cell>
          <cell r="B60" t="str">
            <v>01</v>
          </cell>
          <cell r="C60" t="str">
            <v>05</v>
          </cell>
          <cell r="D60" t="str">
            <v>04</v>
          </cell>
          <cell r="E60" t="str">
            <v>COLCAMAR</v>
          </cell>
          <cell r="F60">
            <v>2728</v>
          </cell>
        </row>
        <row r="61">
          <cell r="A61" t="str">
            <v>010505</v>
          </cell>
          <cell r="B61" t="str">
            <v>01</v>
          </cell>
          <cell r="C61" t="str">
            <v>05</v>
          </cell>
          <cell r="D61" t="str">
            <v>05</v>
          </cell>
          <cell r="E61" t="str">
            <v>CONILA</v>
          </cell>
          <cell r="F61">
            <v>2315</v>
          </cell>
        </row>
        <row r="62">
          <cell r="A62" t="str">
            <v>010506</v>
          </cell>
          <cell r="B62" t="str">
            <v>01</v>
          </cell>
          <cell r="C62" t="str">
            <v>05</v>
          </cell>
          <cell r="D62" t="str">
            <v>06</v>
          </cell>
          <cell r="E62" t="str">
            <v>INGUILPATA</v>
          </cell>
          <cell r="F62">
            <v>791</v>
          </cell>
        </row>
        <row r="63">
          <cell r="A63" t="str">
            <v>010507</v>
          </cell>
          <cell r="B63" t="str">
            <v>01</v>
          </cell>
          <cell r="C63" t="str">
            <v>05</v>
          </cell>
          <cell r="D63" t="str">
            <v>07</v>
          </cell>
          <cell r="E63" t="str">
            <v>LONGUITA</v>
          </cell>
          <cell r="F63">
            <v>1077</v>
          </cell>
        </row>
        <row r="64">
          <cell r="A64" t="str">
            <v>010508</v>
          </cell>
          <cell r="B64" t="str">
            <v>01</v>
          </cell>
          <cell r="C64" t="str">
            <v>05</v>
          </cell>
          <cell r="D64" t="str">
            <v>08</v>
          </cell>
          <cell r="E64" t="str">
            <v>LONYA CHICO</v>
          </cell>
          <cell r="F64">
            <v>1198</v>
          </cell>
        </row>
        <row r="65">
          <cell r="A65" t="str">
            <v>010509</v>
          </cell>
          <cell r="B65" t="str">
            <v>01</v>
          </cell>
          <cell r="C65" t="str">
            <v>05</v>
          </cell>
          <cell r="D65" t="str">
            <v>09</v>
          </cell>
          <cell r="E65" t="str">
            <v>LUYA</v>
          </cell>
          <cell r="F65">
            <v>4730</v>
          </cell>
        </row>
        <row r="66">
          <cell r="A66" t="str">
            <v>010510</v>
          </cell>
          <cell r="B66" t="str">
            <v>01</v>
          </cell>
          <cell r="C66" t="str">
            <v>05</v>
          </cell>
          <cell r="D66" t="str">
            <v>10</v>
          </cell>
          <cell r="E66" t="str">
            <v>LUYA VIEJO</v>
          </cell>
          <cell r="F66">
            <v>470</v>
          </cell>
        </row>
        <row r="67">
          <cell r="A67" t="str">
            <v>010511</v>
          </cell>
          <cell r="B67" t="str">
            <v>01</v>
          </cell>
          <cell r="C67" t="str">
            <v>05</v>
          </cell>
          <cell r="D67" t="str">
            <v>11</v>
          </cell>
          <cell r="E67" t="str">
            <v>MARIA</v>
          </cell>
          <cell r="F67">
            <v>974</v>
          </cell>
        </row>
        <row r="68">
          <cell r="A68" t="str">
            <v>010512</v>
          </cell>
          <cell r="B68" t="str">
            <v>01</v>
          </cell>
          <cell r="C68" t="str">
            <v>05</v>
          </cell>
          <cell r="D68" t="str">
            <v>12</v>
          </cell>
          <cell r="E68" t="str">
            <v>OCALLI</v>
          </cell>
          <cell r="F68">
            <v>4126</v>
          </cell>
        </row>
        <row r="69">
          <cell r="A69" t="str">
            <v>010513</v>
          </cell>
          <cell r="B69" t="str">
            <v>01</v>
          </cell>
          <cell r="C69" t="str">
            <v>05</v>
          </cell>
          <cell r="D69" t="str">
            <v>13</v>
          </cell>
          <cell r="E69" t="str">
            <v>OCUMAL</v>
          </cell>
          <cell r="F69">
            <v>4306</v>
          </cell>
        </row>
        <row r="70">
          <cell r="A70" t="str">
            <v>010514</v>
          </cell>
          <cell r="B70" t="str">
            <v>01</v>
          </cell>
          <cell r="C70" t="str">
            <v>05</v>
          </cell>
          <cell r="D70" t="str">
            <v>14</v>
          </cell>
          <cell r="E70" t="str">
            <v>PISUQUIA</v>
          </cell>
          <cell r="F70">
            <v>6188</v>
          </cell>
        </row>
        <row r="71">
          <cell r="A71" t="str">
            <v>010515</v>
          </cell>
          <cell r="B71" t="str">
            <v>01</v>
          </cell>
          <cell r="C71" t="str">
            <v>05</v>
          </cell>
          <cell r="D71" t="str">
            <v>15</v>
          </cell>
          <cell r="E71" t="str">
            <v>PROVIDENCIA</v>
          </cell>
          <cell r="F71">
            <v>1649</v>
          </cell>
        </row>
        <row r="72">
          <cell r="A72" t="str">
            <v>010516</v>
          </cell>
          <cell r="B72" t="str">
            <v>01</v>
          </cell>
          <cell r="C72" t="str">
            <v>05</v>
          </cell>
          <cell r="D72" t="str">
            <v>16</v>
          </cell>
          <cell r="E72" t="str">
            <v>SAN CRISTOBAL</v>
          </cell>
          <cell r="F72">
            <v>804</v>
          </cell>
        </row>
        <row r="73">
          <cell r="A73" t="str">
            <v>010517</v>
          </cell>
          <cell r="B73" t="str">
            <v>01</v>
          </cell>
          <cell r="C73" t="str">
            <v>05</v>
          </cell>
          <cell r="D73" t="str">
            <v>17</v>
          </cell>
          <cell r="E73" t="str">
            <v>SAN FRANCISCO DEL YESO</v>
          </cell>
          <cell r="F73">
            <v>902</v>
          </cell>
        </row>
        <row r="74">
          <cell r="A74" t="str">
            <v>010518</v>
          </cell>
          <cell r="B74" t="str">
            <v>01</v>
          </cell>
          <cell r="C74" t="str">
            <v>05</v>
          </cell>
          <cell r="D74" t="str">
            <v>18</v>
          </cell>
          <cell r="E74" t="str">
            <v>SAN JERONIMO</v>
          </cell>
          <cell r="F74">
            <v>1079</v>
          </cell>
        </row>
        <row r="75">
          <cell r="A75" t="str">
            <v>010519</v>
          </cell>
          <cell r="B75" t="str">
            <v>01</v>
          </cell>
          <cell r="C75" t="str">
            <v>05</v>
          </cell>
          <cell r="D75" t="str">
            <v>19</v>
          </cell>
          <cell r="E75" t="str">
            <v>SAN JUAN DE LOPECANCHA</v>
          </cell>
          <cell r="F75">
            <v>630</v>
          </cell>
        </row>
        <row r="76">
          <cell r="A76" t="str">
            <v>010520</v>
          </cell>
          <cell r="B76" t="str">
            <v>01</v>
          </cell>
          <cell r="C76" t="str">
            <v>05</v>
          </cell>
          <cell r="D76" t="str">
            <v>20</v>
          </cell>
          <cell r="E76" t="str">
            <v>SANTA CATALINA</v>
          </cell>
          <cell r="F76">
            <v>1934</v>
          </cell>
        </row>
        <row r="77">
          <cell r="A77" t="str">
            <v>010521</v>
          </cell>
          <cell r="B77" t="str">
            <v>01</v>
          </cell>
          <cell r="C77" t="str">
            <v>05</v>
          </cell>
          <cell r="D77" t="str">
            <v>21</v>
          </cell>
          <cell r="E77" t="str">
            <v>SANTO TOMAS</v>
          </cell>
          <cell r="F77">
            <v>4182</v>
          </cell>
        </row>
        <row r="78">
          <cell r="A78" t="str">
            <v>010522</v>
          </cell>
          <cell r="B78" t="str">
            <v>01</v>
          </cell>
          <cell r="C78" t="str">
            <v>05</v>
          </cell>
          <cell r="D78" t="str">
            <v>22</v>
          </cell>
          <cell r="E78" t="str">
            <v>TINGO</v>
          </cell>
          <cell r="F78">
            <v>1380</v>
          </cell>
        </row>
        <row r="79">
          <cell r="A79" t="str">
            <v>010523</v>
          </cell>
          <cell r="B79" t="str">
            <v>01</v>
          </cell>
          <cell r="C79" t="str">
            <v>05</v>
          </cell>
          <cell r="D79" t="str">
            <v>23</v>
          </cell>
          <cell r="E79" t="str">
            <v>TRITA</v>
          </cell>
          <cell r="F79">
            <v>1468</v>
          </cell>
        </row>
        <row r="80">
          <cell r="A80" t="str">
            <v>010600</v>
          </cell>
          <cell r="B80" t="str">
            <v>01</v>
          </cell>
          <cell r="C80" t="str">
            <v>06</v>
          </cell>
          <cell r="D80" t="str">
            <v>00</v>
          </cell>
          <cell r="E80" t="str">
            <v>RODRIGUEZ DE MENDOZA</v>
          </cell>
          <cell r="F80">
            <v>29621</v>
          </cell>
        </row>
        <row r="81">
          <cell r="A81" t="str">
            <v>010601</v>
          </cell>
          <cell r="B81" t="str">
            <v>01</v>
          </cell>
          <cell r="C81" t="str">
            <v>06</v>
          </cell>
          <cell r="D81" t="str">
            <v>01</v>
          </cell>
          <cell r="E81" t="str">
            <v>SAN NICOLAS</v>
          </cell>
          <cell r="F81">
            <v>5429</v>
          </cell>
        </row>
        <row r="82">
          <cell r="A82" t="str">
            <v>010602</v>
          </cell>
          <cell r="B82" t="str">
            <v>01</v>
          </cell>
          <cell r="C82" t="str">
            <v>06</v>
          </cell>
          <cell r="D82" t="str">
            <v>02</v>
          </cell>
          <cell r="E82" t="str">
            <v>CHIRIMOTO</v>
          </cell>
          <cell r="F82">
            <v>2067</v>
          </cell>
        </row>
        <row r="83">
          <cell r="A83" t="str">
            <v>010603</v>
          </cell>
          <cell r="B83" t="str">
            <v>01</v>
          </cell>
          <cell r="C83" t="str">
            <v>06</v>
          </cell>
          <cell r="D83" t="str">
            <v>03</v>
          </cell>
          <cell r="E83" t="str">
            <v>COCHAMAL</v>
          </cell>
          <cell r="F83">
            <v>613</v>
          </cell>
        </row>
        <row r="84">
          <cell r="A84" t="str">
            <v>010604</v>
          </cell>
          <cell r="B84" t="str">
            <v>01</v>
          </cell>
          <cell r="C84" t="str">
            <v>06</v>
          </cell>
          <cell r="D84" t="str">
            <v>04</v>
          </cell>
          <cell r="E84" t="str">
            <v>HUAMBO</v>
          </cell>
          <cell r="F84">
            <v>3556</v>
          </cell>
        </row>
        <row r="85">
          <cell r="A85" t="str">
            <v>010605</v>
          </cell>
          <cell r="B85" t="str">
            <v>01</v>
          </cell>
          <cell r="C85" t="str">
            <v>06</v>
          </cell>
          <cell r="D85" t="str">
            <v>05</v>
          </cell>
          <cell r="E85" t="str">
            <v>LIMABAMBA</v>
          </cell>
          <cell r="F85">
            <v>2951</v>
          </cell>
        </row>
        <row r="86">
          <cell r="A86" t="str">
            <v>010606</v>
          </cell>
          <cell r="B86" t="str">
            <v>01</v>
          </cell>
          <cell r="C86" t="str">
            <v>06</v>
          </cell>
          <cell r="D86" t="str">
            <v>06</v>
          </cell>
          <cell r="E86" t="str">
            <v>LONGAR</v>
          </cell>
          <cell r="F86">
            <v>1962</v>
          </cell>
        </row>
        <row r="87">
          <cell r="A87" t="str">
            <v>010607</v>
          </cell>
          <cell r="B87" t="str">
            <v>01</v>
          </cell>
          <cell r="C87" t="str">
            <v>06</v>
          </cell>
          <cell r="D87" t="str">
            <v>07</v>
          </cell>
          <cell r="E87" t="str">
            <v>MARISCAL BENAVIDES</v>
          </cell>
          <cell r="F87">
            <v>1678</v>
          </cell>
        </row>
        <row r="88">
          <cell r="A88" t="str">
            <v>010608</v>
          </cell>
          <cell r="B88" t="str">
            <v>01</v>
          </cell>
          <cell r="C88" t="str">
            <v>06</v>
          </cell>
          <cell r="D88" t="str">
            <v>08</v>
          </cell>
          <cell r="E88" t="str">
            <v>MILPUC</v>
          </cell>
          <cell r="F88">
            <v>754</v>
          </cell>
        </row>
        <row r="89">
          <cell r="A89" t="str">
            <v>010609</v>
          </cell>
          <cell r="B89" t="str">
            <v>01</v>
          </cell>
          <cell r="C89" t="str">
            <v>06</v>
          </cell>
          <cell r="D89" t="str">
            <v>09</v>
          </cell>
          <cell r="E89" t="str">
            <v>OMIA</v>
          </cell>
          <cell r="F89">
            <v>7918</v>
          </cell>
        </row>
        <row r="90">
          <cell r="A90" t="str">
            <v>010610</v>
          </cell>
          <cell r="B90" t="str">
            <v>01</v>
          </cell>
          <cell r="C90" t="str">
            <v>06</v>
          </cell>
          <cell r="D90" t="str">
            <v>10</v>
          </cell>
          <cell r="E90" t="str">
            <v>SANTA ROSA</v>
          </cell>
          <cell r="F90">
            <v>606</v>
          </cell>
        </row>
        <row r="91">
          <cell r="A91" t="str">
            <v>010611</v>
          </cell>
          <cell r="B91" t="str">
            <v>01</v>
          </cell>
          <cell r="C91" t="str">
            <v>06</v>
          </cell>
          <cell r="D91" t="str">
            <v>11</v>
          </cell>
          <cell r="E91" t="str">
            <v>TOTORA</v>
          </cell>
          <cell r="F91">
            <v>549</v>
          </cell>
        </row>
        <row r="92">
          <cell r="A92" t="str">
            <v>010612</v>
          </cell>
          <cell r="B92" t="str">
            <v>01</v>
          </cell>
          <cell r="C92" t="str">
            <v>06</v>
          </cell>
          <cell r="D92" t="str">
            <v>12</v>
          </cell>
          <cell r="E92" t="str">
            <v>VISTA ALEGRE</v>
          </cell>
          <cell r="F92">
            <v>1538</v>
          </cell>
        </row>
        <row r="93">
          <cell r="A93" t="str">
            <v>010700</v>
          </cell>
          <cell r="B93" t="str">
            <v>01</v>
          </cell>
          <cell r="C93" t="str">
            <v>07</v>
          </cell>
          <cell r="D93" t="str">
            <v>00</v>
          </cell>
          <cell r="E93" t="str">
            <v>UTCUBAMBA</v>
          </cell>
          <cell r="F93">
            <v>125624</v>
          </cell>
        </row>
        <row r="94">
          <cell r="A94" t="str">
            <v>010701</v>
          </cell>
          <cell r="B94" t="str">
            <v>01</v>
          </cell>
          <cell r="C94" t="str">
            <v>07</v>
          </cell>
          <cell r="D94" t="str">
            <v>01</v>
          </cell>
          <cell r="E94" t="str">
            <v>BAGUA GRANDE</v>
          </cell>
          <cell r="F94">
            <v>54535</v>
          </cell>
        </row>
        <row r="95">
          <cell r="A95" t="str">
            <v>010702</v>
          </cell>
          <cell r="B95" t="str">
            <v>01</v>
          </cell>
          <cell r="C95" t="str">
            <v>07</v>
          </cell>
          <cell r="D95" t="str">
            <v>02</v>
          </cell>
          <cell r="E95" t="str">
            <v>CAJARURO 6/</v>
          </cell>
          <cell r="F95">
            <v>30801</v>
          </cell>
        </row>
        <row r="96">
          <cell r="A96" t="str">
            <v>010703</v>
          </cell>
          <cell r="B96" t="str">
            <v>01</v>
          </cell>
          <cell r="C96" t="str">
            <v>07</v>
          </cell>
          <cell r="D96" t="str">
            <v>03</v>
          </cell>
          <cell r="E96" t="str">
            <v>CUMBA</v>
          </cell>
          <cell r="F96">
            <v>10448</v>
          </cell>
        </row>
        <row r="97">
          <cell r="A97" t="str">
            <v>010704</v>
          </cell>
          <cell r="B97" t="str">
            <v>01</v>
          </cell>
          <cell r="C97" t="str">
            <v>07</v>
          </cell>
          <cell r="D97" t="str">
            <v>04</v>
          </cell>
          <cell r="E97" t="str">
            <v>EL MILAGRO</v>
          </cell>
          <cell r="F97">
            <v>6736</v>
          </cell>
        </row>
        <row r="98">
          <cell r="A98" t="str">
            <v>010705</v>
          </cell>
          <cell r="B98" t="str">
            <v>01</v>
          </cell>
          <cell r="C98" t="str">
            <v>07</v>
          </cell>
          <cell r="D98" t="str">
            <v>05</v>
          </cell>
          <cell r="E98" t="str">
            <v>JAMALCA</v>
          </cell>
          <cell r="F98">
            <v>8701</v>
          </cell>
        </row>
        <row r="99">
          <cell r="A99" t="str">
            <v>010706</v>
          </cell>
          <cell r="B99" t="str">
            <v>01</v>
          </cell>
          <cell r="C99" t="str">
            <v>07</v>
          </cell>
          <cell r="D99" t="str">
            <v>06</v>
          </cell>
          <cell r="E99" t="str">
            <v>LONYA GRANDE</v>
          </cell>
          <cell r="F99">
            <v>10871</v>
          </cell>
        </row>
        <row r="100">
          <cell r="A100" t="str">
            <v>010707</v>
          </cell>
          <cell r="B100" t="str">
            <v>01</v>
          </cell>
          <cell r="C100" t="str">
            <v>07</v>
          </cell>
          <cell r="D100" t="str">
            <v>07</v>
          </cell>
          <cell r="E100" t="str">
            <v>YAMON</v>
          </cell>
          <cell r="F100">
            <v>3532</v>
          </cell>
        </row>
        <row r="101">
          <cell r="A101" t="str">
            <v>020000</v>
          </cell>
          <cell r="B101" t="str">
            <v>02</v>
          </cell>
          <cell r="C101" t="str">
            <v>00</v>
          </cell>
          <cell r="D101" t="str">
            <v>00</v>
          </cell>
          <cell r="E101" t="str">
            <v>ANCASH</v>
          </cell>
          <cell r="F101">
            <v>1147933</v>
          </cell>
        </row>
        <row r="102">
          <cell r="A102" t="str">
            <v>020100</v>
          </cell>
          <cell r="B102" t="str">
            <v>02</v>
          </cell>
          <cell r="C102" t="str">
            <v>01</v>
          </cell>
          <cell r="D102" t="str">
            <v>00</v>
          </cell>
          <cell r="E102" t="str">
            <v>HUARAZ</v>
          </cell>
          <cell r="F102">
            <v>157547</v>
          </cell>
        </row>
        <row r="103">
          <cell r="A103" t="str">
            <v>020101</v>
          </cell>
          <cell r="B103" t="str">
            <v>02</v>
          </cell>
          <cell r="C103" t="str">
            <v>01</v>
          </cell>
          <cell r="D103" t="str">
            <v>01</v>
          </cell>
          <cell r="E103" t="str">
            <v>HUARAZ</v>
          </cell>
          <cell r="F103">
            <v>60028</v>
          </cell>
        </row>
        <row r="104">
          <cell r="A104" t="str">
            <v>020102</v>
          </cell>
          <cell r="B104" t="str">
            <v>02</v>
          </cell>
          <cell r="C104" t="str">
            <v>01</v>
          </cell>
          <cell r="D104" t="str">
            <v>02</v>
          </cell>
          <cell r="E104" t="str">
            <v>COCHABAMBA</v>
          </cell>
          <cell r="F104">
            <v>2187</v>
          </cell>
        </row>
        <row r="105">
          <cell r="A105" t="str">
            <v>020103</v>
          </cell>
          <cell r="B105" t="str">
            <v>02</v>
          </cell>
          <cell r="C105" t="str">
            <v>01</v>
          </cell>
          <cell r="D105" t="str">
            <v>03</v>
          </cell>
          <cell r="E105" t="str">
            <v>COLCABAMBA</v>
          </cell>
          <cell r="F105">
            <v>698</v>
          </cell>
        </row>
        <row r="106">
          <cell r="A106" t="str">
            <v>020104</v>
          </cell>
          <cell r="B106" t="str">
            <v>02</v>
          </cell>
          <cell r="C106" t="str">
            <v>01</v>
          </cell>
          <cell r="D106" t="str">
            <v>04</v>
          </cell>
          <cell r="E106" t="str">
            <v>HUANCHAY</v>
          </cell>
          <cell r="F106">
            <v>2689</v>
          </cell>
        </row>
        <row r="107">
          <cell r="A107" t="str">
            <v>020105</v>
          </cell>
          <cell r="B107" t="str">
            <v>02</v>
          </cell>
          <cell r="C107" t="str">
            <v>01</v>
          </cell>
          <cell r="D107" t="str">
            <v>05</v>
          </cell>
          <cell r="E107" t="str">
            <v>INDEPENDENCIA</v>
          </cell>
          <cell r="F107">
            <v>67153</v>
          </cell>
        </row>
        <row r="108">
          <cell r="A108" t="str">
            <v>020106</v>
          </cell>
          <cell r="B108" t="str">
            <v>02</v>
          </cell>
          <cell r="C108" t="str">
            <v>01</v>
          </cell>
          <cell r="D108" t="str">
            <v>06</v>
          </cell>
          <cell r="E108" t="str">
            <v>JANGAS</v>
          </cell>
          <cell r="F108">
            <v>4705</v>
          </cell>
        </row>
        <row r="109">
          <cell r="A109" t="str">
            <v>020107</v>
          </cell>
          <cell r="B109" t="str">
            <v>02</v>
          </cell>
          <cell r="C109" t="str">
            <v>01</v>
          </cell>
          <cell r="D109" t="str">
            <v>07</v>
          </cell>
          <cell r="E109" t="str">
            <v>LA LIBERTAD</v>
          </cell>
          <cell r="F109">
            <v>1367</v>
          </cell>
        </row>
        <row r="110">
          <cell r="A110" t="str">
            <v>020108</v>
          </cell>
          <cell r="B110" t="str">
            <v>02</v>
          </cell>
          <cell r="C110" t="str">
            <v>01</v>
          </cell>
          <cell r="D110" t="str">
            <v>08</v>
          </cell>
          <cell r="E110" t="str">
            <v>OLLEROS</v>
          </cell>
          <cell r="F110">
            <v>2758</v>
          </cell>
        </row>
        <row r="111">
          <cell r="A111" t="str">
            <v>020109</v>
          </cell>
          <cell r="B111" t="str">
            <v>02</v>
          </cell>
          <cell r="C111" t="str">
            <v>01</v>
          </cell>
          <cell r="D111" t="str">
            <v>09</v>
          </cell>
          <cell r="E111" t="str">
            <v>PAMPAS</v>
          </cell>
          <cell r="F111">
            <v>1399</v>
          </cell>
        </row>
        <row r="112">
          <cell r="A112" t="str">
            <v>020110</v>
          </cell>
          <cell r="B112" t="str">
            <v>02</v>
          </cell>
          <cell r="C112" t="str">
            <v>01</v>
          </cell>
          <cell r="D112" t="str">
            <v>10</v>
          </cell>
          <cell r="E112" t="str">
            <v>PARIACOTO</v>
          </cell>
          <cell r="F112">
            <v>4685</v>
          </cell>
        </row>
        <row r="113">
          <cell r="A113" t="str">
            <v>020111</v>
          </cell>
          <cell r="B113" t="str">
            <v>02</v>
          </cell>
          <cell r="C113" t="str">
            <v>01</v>
          </cell>
          <cell r="D113" t="str">
            <v>11</v>
          </cell>
          <cell r="E113" t="str">
            <v>PIRA</v>
          </cell>
          <cell r="F113">
            <v>4115</v>
          </cell>
        </row>
        <row r="114">
          <cell r="A114" t="str">
            <v>020112</v>
          </cell>
          <cell r="B114" t="str">
            <v>02</v>
          </cell>
          <cell r="C114" t="str">
            <v>01</v>
          </cell>
          <cell r="D114" t="str">
            <v>12</v>
          </cell>
          <cell r="E114" t="str">
            <v>TARICA</v>
          </cell>
          <cell r="F114">
            <v>5763</v>
          </cell>
        </row>
        <row r="115">
          <cell r="A115" t="str">
            <v>020200</v>
          </cell>
          <cell r="B115" t="str">
            <v>02</v>
          </cell>
          <cell r="C115" t="str">
            <v>02</v>
          </cell>
          <cell r="D115" t="str">
            <v>00</v>
          </cell>
          <cell r="E115" t="str">
            <v>AIJA</v>
          </cell>
          <cell r="F115">
            <v>9214</v>
          </cell>
        </row>
        <row r="116">
          <cell r="A116" t="str">
            <v>020201</v>
          </cell>
          <cell r="B116" t="str">
            <v>02</v>
          </cell>
          <cell r="C116" t="str">
            <v>02</v>
          </cell>
          <cell r="D116" t="str">
            <v>01</v>
          </cell>
          <cell r="E116" t="str">
            <v>AIJA</v>
          </cell>
          <cell r="F116">
            <v>2346</v>
          </cell>
        </row>
        <row r="117">
          <cell r="A117" t="str">
            <v>020202</v>
          </cell>
          <cell r="B117" t="str">
            <v>02</v>
          </cell>
          <cell r="C117" t="str">
            <v>02</v>
          </cell>
          <cell r="D117" t="str">
            <v>02</v>
          </cell>
          <cell r="E117" t="str">
            <v>CORIS</v>
          </cell>
          <cell r="F117">
            <v>2444</v>
          </cell>
        </row>
        <row r="118">
          <cell r="A118" t="str">
            <v>020203</v>
          </cell>
          <cell r="B118" t="str">
            <v>02</v>
          </cell>
          <cell r="C118" t="str">
            <v>02</v>
          </cell>
          <cell r="D118" t="str">
            <v>03</v>
          </cell>
          <cell r="E118" t="str">
            <v>HUACLLAN</v>
          </cell>
          <cell r="F118">
            <v>640</v>
          </cell>
        </row>
        <row r="119">
          <cell r="A119" t="str">
            <v>020204</v>
          </cell>
          <cell r="B119" t="str">
            <v>02</v>
          </cell>
          <cell r="C119" t="str">
            <v>02</v>
          </cell>
          <cell r="D119" t="str">
            <v>04</v>
          </cell>
          <cell r="E119" t="str">
            <v>LA MERCED</v>
          </cell>
          <cell r="F119">
            <v>2741</v>
          </cell>
        </row>
        <row r="120">
          <cell r="A120" t="str">
            <v>020205</v>
          </cell>
          <cell r="B120" t="str">
            <v>02</v>
          </cell>
          <cell r="C120" t="str">
            <v>02</v>
          </cell>
          <cell r="D120" t="str">
            <v>05</v>
          </cell>
          <cell r="E120" t="str">
            <v>SUCCHA</v>
          </cell>
          <cell r="F120">
            <v>1043</v>
          </cell>
        </row>
        <row r="121">
          <cell r="A121" t="str">
            <v>020300</v>
          </cell>
          <cell r="B121" t="str">
            <v>02</v>
          </cell>
          <cell r="C121" t="str">
            <v>03</v>
          </cell>
          <cell r="D121" t="str">
            <v>00</v>
          </cell>
          <cell r="E121" t="str">
            <v>ANTONIO RAYMONDI</v>
          </cell>
          <cell r="F121">
            <v>18359</v>
          </cell>
        </row>
        <row r="122">
          <cell r="A122" t="str">
            <v>020301</v>
          </cell>
          <cell r="B122" t="str">
            <v>02</v>
          </cell>
          <cell r="C122" t="str">
            <v>03</v>
          </cell>
          <cell r="D122" t="str">
            <v>01</v>
          </cell>
          <cell r="E122" t="str">
            <v>LLAMELLIN</v>
          </cell>
          <cell r="F122">
            <v>4143</v>
          </cell>
        </row>
        <row r="123">
          <cell r="A123" t="str">
            <v>020302</v>
          </cell>
          <cell r="B123" t="str">
            <v>02</v>
          </cell>
          <cell r="C123" t="str">
            <v>03</v>
          </cell>
          <cell r="D123" t="str">
            <v>02</v>
          </cell>
          <cell r="E123" t="str">
            <v>ACZO</v>
          </cell>
          <cell r="F123">
            <v>2560</v>
          </cell>
        </row>
        <row r="124">
          <cell r="A124" t="str">
            <v>020303</v>
          </cell>
          <cell r="B124" t="str">
            <v>02</v>
          </cell>
          <cell r="C124" t="str">
            <v>03</v>
          </cell>
          <cell r="D124" t="str">
            <v>03</v>
          </cell>
          <cell r="E124" t="str">
            <v>CHACCHO</v>
          </cell>
          <cell r="F124">
            <v>2073</v>
          </cell>
        </row>
        <row r="125">
          <cell r="A125" t="str">
            <v>020304</v>
          </cell>
          <cell r="B125" t="str">
            <v>02</v>
          </cell>
          <cell r="C125" t="str">
            <v>03</v>
          </cell>
          <cell r="D125" t="str">
            <v>04</v>
          </cell>
          <cell r="E125" t="str">
            <v>CHINGAS</v>
          </cell>
          <cell r="F125">
            <v>2233</v>
          </cell>
        </row>
        <row r="126">
          <cell r="A126" t="str">
            <v>020305</v>
          </cell>
          <cell r="B126" t="str">
            <v>02</v>
          </cell>
          <cell r="C126" t="str">
            <v>03</v>
          </cell>
          <cell r="D126" t="str">
            <v>05</v>
          </cell>
          <cell r="E126" t="str">
            <v>MIRGAS</v>
          </cell>
          <cell r="F126">
            <v>5633</v>
          </cell>
        </row>
        <row r="127">
          <cell r="A127" t="str">
            <v>020306</v>
          </cell>
          <cell r="B127" t="str">
            <v>02</v>
          </cell>
          <cell r="C127" t="str">
            <v>03</v>
          </cell>
          <cell r="D127" t="str">
            <v>06</v>
          </cell>
          <cell r="E127" t="str">
            <v>SAN JUAN DE RONTOY</v>
          </cell>
          <cell r="F127">
            <v>1717</v>
          </cell>
        </row>
        <row r="128">
          <cell r="A128" t="str">
            <v>020400</v>
          </cell>
          <cell r="B128" t="str">
            <v>02</v>
          </cell>
          <cell r="C128" t="str">
            <v>04</v>
          </cell>
          <cell r="D128" t="str">
            <v>00</v>
          </cell>
          <cell r="E128" t="str">
            <v>ASUNCION</v>
          </cell>
          <cell r="F128">
            <v>9903</v>
          </cell>
        </row>
        <row r="129">
          <cell r="A129" t="str">
            <v>020401</v>
          </cell>
          <cell r="B129" t="str">
            <v>02</v>
          </cell>
          <cell r="C129" t="str">
            <v>04</v>
          </cell>
          <cell r="D129" t="str">
            <v>01</v>
          </cell>
          <cell r="E129" t="str">
            <v>CHACAS</v>
          </cell>
          <cell r="F129">
            <v>5834</v>
          </cell>
        </row>
        <row r="130">
          <cell r="A130" t="str">
            <v>020402</v>
          </cell>
          <cell r="B130" t="str">
            <v>02</v>
          </cell>
          <cell r="C130" t="str">
            <v>04</v>
          </cell>
          <cell r="D130" t="str">
            <v>02</v>
          </cell>
          <cell r="E130" t="str">
            <v>ACOCHACA</v>
          </cell>
          <cell r="F130">
            <v>4069</v>
          </cell>
        </row>
        <row r="131">
          <cell r="A131" t="str">
            <v>020500</v>
          </cell>
          <cell r="B131" t="str">
            <v>02</v>
          </cell>
          <cell r="C131" t="str">
            <v>05</v>
          </cell>
          <cell r="D131" t="str">
            <v>00</v>
          </cell>
          <cell r="E131" t="str">
            <v>BOLOGNESI</v>
          </cell>
          <cell r="F131">
            <v>34677</v>
          </cell>
        </row>
        <row r="132">
          <cell r="A132" t="str">
            <v>020501</v>
          </cell>
          <cell r="B132" t="str">
            <v>02</v>
          </cell>
          <cell r="C132" t="str">
            <v>05</v>
          </cell>
          <cell r="D132" t="str">
            <v>01</v>
          </cell>
          <cell r="E132" t="str">
            <v>CHIQUIAN</v>
          </cell>
          <cell r="F132">
            <v>4613</v>
          </cell>
        </row>
        <row r="133">
          <cell r="A133" t="str">
            <v>020502</v>
          </cell>
          <cell r="B133" t="str">
            <v>02</v>
          </cell>
          <cell r="C133" t="str">
            <v>05</v>
          </cell>
          <cell r="D133" t="str">
            <v>02</v>
          </cell>
          <cell r="E133" t="str">
            <v>ABELARDO PARDO LEZAMETA</v>
          </cell>
          <cell r="F133">
            <v>765</v>
          </cell>
        </row>
        <row r="134">
          <cell r="A134" t="str">
            <v>020503</v>
          </cell>
          <cell r="B134" t="str">
            <v>02</v>
          </cell>
          <cell r="C134" t="str">
            <v>05</v>
          </cell>
          <cell r="D134" t="str">
            <v>03</v>
          </cell>
          <cell r="E134" t="str">
            <v>ANTONIO RAYMONDI</v>
          </cell>
          <cell r="F134">
            <v>1347</v>
          </cell>
        </row>
        <row r="135">
          <cell r="A135" t="str">
            <v>020504</v>
          </cell>
          <cell r="B135" t="str">
            <v>02</v>
          </cell>
          <cell r="C135" t="str">
            <v>05</v>
          </cell>
          <cell r="D135" t="str">
            <v>04</v>
          </cell>
          <cell r="E135" t="str">
            <v>AQUIA</v>
          </cell>
          <cell r="F135">
            <v>3228</v>
          </cell>
        </row>
        <row r="136">
          <cell r="A136" t="str">
            <v>020505</v>
          </cell>
          <cell r="B136" t="str">
            <v>02</v>
          </cell>
          <cell r="C136" t="str">
            <v>05</v>
          </cell>
          <cell r="D136" t="str">
            <v>05</v>
          </cell>
          <cell r="E136" t="str">
            <v>CAJACAY</v>
          </cell>
          <cell r="F136">
            <v>1903</v>
          </cell>
        </row>
        <row r="137">
          <cell r="A137" t="str">
            <v>020506</v>
          </cell>
          <cell r="B137" t="str">
            <v>02</v>
          </cell>
          <cell r="C137" t="str">
            <v>05</v>
          </cell>
          <cell r="D137" t="str">
            <v>06</v>
          </cell>
          <cell r="E137" t="str">
            <v>CANIS</v>
          </cell>
          <cell r="F137">
            <v>779</v>
          </cell>
        </row>
        <row r="138">
          <cell r="A138" t="str">
            <v>020507</v>
          </cell>
          <cell r="B138" t="str">
            <v>02</v>
          </cell>
          <cell r="C138" t="str">
            <v>05</v>
          </cell>
          <cell r="D138" t="str">
            <v>07</v>
          </cell>
          <cell r="E138" t="str">
            <v>COLQUIOC</v>
          </cell>
          <cell r="F138">
            <v>3474</v>
          </cell>
        </row>
        <row r="139">
          <cell r="A139" t="str">
            <v>020508</v>
          </cell>
          <cell r="B139" t="str">
            <v>02</v>
          </cell>
          <cell r="C139" t="str">
            <v>05</v>
          </cell>
          <cell r="D139" t="str">
            <v>08</v>
          </cell>
          <cell r="E139" t="str">
            <v>HUALLANCA</v>
          </cell>
          <cell r="F139">
            <v>9314</v>
          </cell>
        </row>
        <row r="140">
          <cell r="A140" t="str">
            <v>020509</v>
          </cell>
          <cell r="B140" t="str">
            <v>02</v>
          </cell>
          <cell r="C140" t="str">
            <v>05</v>
          </cell>
          <cell r="D140" t="str">
            <v>09</v>
          </cell>
          <cell r="E140" t="str">
            <v>HUASTA</v>
          </cell>
          <cell r="F140">
            <v>2736</v>
          </cell>
        </row>
        <row r="141">
          <cell r="A141" t="str">
            <v>020510</v>
          </cell>
          <cell r="B141" t="str">
            <v>02</v>
          </cell>
          <cell r="C141" t="str">
            <v>05</v>
          </cell>
          <cell r="D141" t="str">
            <v>10</v>
          </cell>
          <cell r="E141" t="str">
            <v>HUAYLLACAYAN</v>
          </cell>
          <cell r="F141">
            <v>1440</v>
          </cell>
        </row>
        <row r="142">
          <cell r="A142" t="str">
            <v>020511</v>
          </cell>
          <cell r="B142" t="str">
            <v>02</v>
          </cell>
          <cell r="C142" t="str">
            <v>05</v>
          </cell>
          <cell r="D142" t="str">
            <v>11</v>
          </cell>
          <cell r="E142" t="str">
            <v>LA PRIMAVERA</v>
          </cell>
          <cell r="F142">
            <v>740</v>
          </cell>
        </row>
        <row r="143">
          <cell r="A143" t="str">
            <v>020512</v>
          </cell>
          <cell r="B143" t="str">
            <v>02</v>
          </cell>
          <cell r="C143" t="str">
            <v>05</v>
          </cell>
          <cell r="D143" t="str">
            <v>12</v>
          </cell>
          <cell r="E143" t="str">
            <v>MANGAS</v>
          </cell>
          <cell r="F143">
            <v>641</v>
          </cell>
        </row>
        <row r="144">
          <cell r="A144" t="str">
            <v>020513</v>
          </cell>
          <cell r="B144" t="str">
            <v>02</v>
          </cell>
          <cell r="C144" t="str">
            <v>05</v>
          </cell>
          <cell r="D144" t="str">
            <v>13</v>
          </cell>
          <cell r="E144" t="str">
            <v>PACLLON</v>
          </cell>
          <cell r="F144">
            <v>1718</v>
          </cell>
        </row>
        <row r="145">
          <cell r="A145" t="str">
            <v>020514</v>
          </cell>
          <cell r="B145" t="str">
            <v>02</v>
          </cell>
          <cell r="C145" t="str">
            <v>05</v>
          </cell>
          <cell r="D145" t="str">
            <v>14</v>
          </cell>
          <cell r="E145" t="str">
            <v>SAN MIGUEL DE CORPANQUI</v>
          </cell>
          <cell r="F145">
            <v>875</v>
          </cell>
        </row>
        <row r="146">
          <cell r="A146" t="str">
            <v>020515</v>
          </cell>
          <cell r="B146" t="str">
            <v>02</v>
          </cell>
          <cell r="C146" t="str">
            <v>05</v>
          </cell>
          <cell r="D146" t="str">
            <v>15</v>
          </cell>
          <cell r="E146" t="str">
            <v>TICLLOS</v>
          </cell>
          <cell r="F146">
            <v>1104</v>
          </cell>
        </row>
        <row r="147">
          <cell r="A147" t="str">
            <v>020600</v>
          </cell>
          <cell r="B147" t="str">
            <v>02</v>
          </cell>
          <cell r="C147" t="str">
            <v>06</v>
          </cell>
          <cell r="D147" t="str">
            <v>00</v>
          </cell>
          <cell r="E147" t="str">
            <v>CARHUAZ</v>
          </cell>
          <cell r="F147">
            <v>47174</v>
          </cell>
        </row>
        <row r="148">
          <cell r="A148" t="str">
            <v>020601</v>
          </cell>
          <cell r="B148" t="str">
            <v>02</v>
          </cell>
          <cell r="C148" t="str">
            <v>06</v>
          </cell>
          <cell r="D148" t="str">
            <v>01</v>
          </cell>
          <cell r="E148" t="str">
            <v>CARHUAZ</v>
          </cell>
          <cell r="F148">
            <v>14869</v>
          </cell>
        </row>
        <row r="149">
          <cell r="A149" t="str">
            <v>020602</v>
          </cell>
          <cell r="B149" t="str">
            <v>02</v>
          </cell>
          <cell r="C149" t="str">
            <v>06</v>
          </cell>
          <cell r="D149" t="str">
            <v>02</v>
          </cell>
          <cell r="E149" t="str">
            <v>ACOPAMPA</v>
          </cell>
          <cell r="F149">
            <v>2673</v>
          </cell>
        </row>
        <row r="150">
          <cell r="A150" t="str">
            <v>020603</v>
          </cell>
          <cell r="B150" t="str">
            <v>02</v>
          </cell>
          <cell r="C150" t="str">
            <v>06</v>
          </cell>
          <cell r="D150" t="str">
            <v>03</v>
          </cell>
          <cell r="E150" t="str">
            <v>AMASHCA</v>
          </cell>
          <cell r="F150">
            <v>1769</v>
          </cell>
        </row>
        <row r="151">
          <cell r="A151" t="str">
            <v>020604</v>
          </cell>
          <cell r="B151" t="str">
            <v>02</v>
          </cell>
          <cell r="C151" t="str">
            <v>06</v>
          </cell>
          <cell r="D151" t="str">
            <v>04</v>
          </cell>
          <cell r="E151" t="str">
            <v>ANTA</v>
          </cell>
          <cell r="F151">
            <v>2545</v>
          </cell>
        </row>
        <row r="152">
          <cell r="A152" t="str">
            <v>020605</v>
          </cell>
          <cell r="B152" t="str">
            <v>02</v>
          </cell>
          <cell r="C152" t="str">
            <v>06</v>
          </cell>
          <cell r="D152" t="str">
            <v>05</v>
          </cell>
          <cell r="E152" t="str">
            <v>ATAQUERO</v>
          </cell>
          <cell r="F152">
            <v>1609</v>
          </cell>
        </row>
        <row r="153">
          <cell r="A153" t="str">
            <v>020606</v>
          </cell>
          <cell r="B153" t="str">
            <v>02</v>
          </cell>
          <cell r="C153" t="str">
            <v>06</v>
          </cell>
          <cell r="D153" t="str">
            <v>06</v>
          </cell>
          <cell r="E153" t="str">
            <v>MARCARA</v>
          </cell>
          <cell r="F153">
            <v>9278</v>
          </cell>
        </row>
        <row r="154">
          <cell r="A154" t="str">
            <v>020607</v>
          </cell>
          <cell r="B154" t="str">
            <v>02</v>
          </cell>
          <cell r="C154" t="str">
            <v>06</v>
          </cell>
          <cell r="D154" t="str">
            <v>07</v>
          </cell>
          <cell r="E154" t="str">
            <v>PARIAHUANCA</v>
          </cell>
          <cell r="F154">
            <v>1613</v>
          </cell>
        </row>
        <row r="155">
          <cell r="A155" t="str">
            <v>020608</v>
          </cell>
          <cell r="B155" t="str">
            <v>02</v>
          </cell>
          <cell r="C155" t="str">
            <v>06</v>
          </cell>
          <cell r="D155" t="str">
            <v>08</v>
          </cell>
          <cell r="E155" t="str">
            <v>SAN MIGUEL DE ACO</v>
          </cell>
          <cell r="F155">
            <v>2742</v>
          </cell>
        </row>
        <row r="156">
          <cell r="A156" t="str">
            <v>020609</v>
          </cell>
          <cell r="B156" t="str">
            <v>02</v>
          </cell>
          <cell r="C156" t="str">
            <v>06</v>
          </cell>
          <cell r="D156" t="str">
            <v>09</v>
          </cell>
          <cell r="E156" t="str">
            <v>SHILLA</v>
          </cell>
          <cell r="F156">
            <v>3524</v>
          </cell>
        </row>
        <row r="157">
          <cell r="A157" t="str">
            <v>020610</v>
          </cell>
          <cell r="B157" t="str">
            <v>02</v>
          </cell>
          <cell r="C157" t="str">
            <v>06</v>
          </cell>
          <cell r="D157" t="str">
            <v>10</v>
          </cell>
          <cell r="E157" t="str">
            <v>TINCO</v>
          </cell>
          <cell r="F157">
            <v>3158</v>
          </cell>
        </row>
        <row r="158">
          <cell r="A158" t="str">
            <v>020611</v>
          </cell>
          <cell r="B158" t="str">
            <v>02</v>
          </cell>
          <cell r="C158" t="str">
            <v>06</v>
          </cell>
          <cell r="D158" t="str">
            <v>11</v>
          </cell>
          <cell r="E158" t="str">
            <v>YUNGAR</v>
          </cell>
          <cell r="F158">
            <v>3394</v>
          </cell>
        </row>
        <row r="159">
          <cell r="A159" t="str">
            <v>020700</v>
          </cell>
          <cell r="B159" t="str">
            <v>02</v>
          </cell>
          <cell r="C159" t="str">
            <v>07</v>
          </cell>
          <cell r="D159" t="str">
            <v>00</v>
          </cell>
          <cell r="E159" t="str">
            <v>CARLOS F. FITZCARRALD</v>
          </cell>
          <cell r="F159">
            <v>22529</v>
          </cell>
        </row>
        <row r="160">
          <cell r="A160" t="str">
            <v>020701</v>
          </cell>
          <cell r="B160" t="str">
            <v>02</v>
          </cell>
          <cell r="C160" t="str">
            <v>07</v>
          </cell>
          <cell r="D160" t="str">
            <v>01</v>
          </cell>
          <cell r="E160" t="str">
            <v>SAN LUIS</v>
          </cell>
          <cell r="F160">
            <v>12797</v>
          </cell>
        </row>
        <row r="161">
          <cell r="A161" t="str">
            <v>020702</v>
          </cell>
          <cell r="B161" t="str">
            <v>02</v>
          </cell>
          <cell r="C161" t="str">
            <v>07</v>
          </cell>
          <cell r="D161" t="str">
            <v>02</v>
          </cell>
          <cell r="E161" t="str">
            <v>SAN NICOLAS</v>
          </cell>
          <cell r="F161">
            <v>4144</v>
          </cell>
        </row>
        <row r="162">
          <cell r="A162" t="str">
            <v>020703</v>
          </cell>
          <cell r="B162" t="str">
            <v>02</v>
          </cell>
          <cell r="C162" t="str">
            <v>07</v>
          </cell>
          <cell r="D162" t="str">
            <v>03</v>
          </cell>
          <cell r="E162" t="str">
            <v>YAUYA</v>
          </cell>
          <cell r="F162">
            <v>5588</v>
          </cell>
        </row>
        <row r="163">
          <cell r="A163" t="str">
            <v>020800</v>
          </cell>
          <cell r="B163" t="str">
            <v>02</v>
          </cell>
          <cell r="C163" t="str">
            <v>08</v>
          </cell>
          <cell r="D163" t="str">
            <v>00</v>
          </cell>
          <cell r="E163" t="str">
            <v>CASMA</v>
          </cell>
          <cell r="F163">
            <v>45751</v>
          </cell>
        </row>
        <row r="164">
          <cell r="A164" t="str">
            <v>020801</v>
          </cell>
          <cell r="B164" t="str">
            <v>02</v>
          </cell>
          <cell r="C164" t="str">
            <v>08</v>
          </cell>
          <cell r="D164" t="str">
            <v>01</v>
          </cell>
          <cell r="E164" t="str">
            <v>CASMA</v>
          </cell>
          <cell r="F164">
            <v>31133</v>
          </cell>
        </row>
        <row r="165">
          <cell r="A165" t="str">
            <v>020802</v>
          </cell>
          <cell r="B165" t="str">
            <v>02</v>
          </cell>
          <cell r="C165" t="str">
            <v>08</v>
          </cell>
          <cell r="D165" t="str">
            <v>02</v>
          </cell>
          <cell r="E165" t="str">
            <v>BUENA VISTA ALTA</v>
          </cell>
          <cell r="F165">
            <v>4250</v>
          </cell>
        </row>
        <row r="166">
          <cell r="A166" t="str">
            <v>020803</v>
          </cell>
          <cell r="B166" t="str">
            <v>02</v>
          </cell>
          <cell r="C166" t="str">
            <v>08</v>
          </cell>
          <cell r="D166" t="str">
            <v>03</v>
          </cell>
          <cell r="E166" t="str">
            <v>COMANDANTE NOEL</v>
          </cell>
          <cell r="F166">
            <v>2191</v>
          </cell>
        </row>
        <row r="167">
          <cell r="A167" t="str">
            <v>020804</v>
          </cell>
          <cell r="B167" t="str">
            <v>02</v>
          </cell>
          <cell r="C167" t="str">
            <v>08</v>
          </cell>
          <cell r="D167" t="str">
            <v>04</v>
          </cell>
          <cell r="E167" t="str">
            <v>YAUTAN</v>
          </cell>
          <cell r="F167">
            <v>8177</v>
          </cell>
        </row>
        <row r="168">
          <cell r="A168" t="str">
            <v>020900</v>
          </cell>
          <cell r="B168" t="str">
            <v>02</v>
          </cell>
          <cell r="C168" t="str">
            <v>09</v>
          </cell>
          <cell r="D168" t="str">
            <v>00</v>
          </cell>
          <cell r="E168" t="str">
            <v>CORONGO</v>
          </cell>
          <cell r="F168">
            <v>9102</v>
          </cell>
        </row>
        <row r="169">
          <cell r="A169" t="str">
            <v>020901</v>
          </cell>
          <cell r="B169" t="str">
            <v>02</v>
          </cell>
          <cell r="C169" t="str">
            <v>09</v>
          </cell>
          <cell r="D169" t="str">
            <v>01</v>
          </cell>
          <cell r="E169" t="str">
            <v>CORONGO</v>
          </cell>
          <cell r="F169">
            <v>1993</v>
          </cell>
        </row>
        <row r="170">
          <cell r="A170" t="str">
            <v>020902</v>
          </cell>
          <cell r="B170" t="str">
            <v>02</v>
          </cell>
          <cell r="C170" t="str">
            <v>09</v>
          </cell>
          <cell r="D170" t="str">
            <v>02</v>
          </cell>
          <cell r="E170" t="str">
            <v>ACO</v>
          </cell>
          <cell r="F170">
            <v>594</v>
          </cell>
        </row>
        <row r="171">
          <cell r="A171" t="str">
            <v>020903</v>
          </cell>
          <cell r="B171" t="str">
            <v>02</v>
          </cell>
          <cell r="C171" t="str">
            <v>09</v>
          </cell>
          <cell r="D171" t="str">
            <v>03</v>
          </cell>
          <cell r="E171" t="str">
            <v>BAMBAS</v>
          </cell>
          <cell r="F171">
            <v>546</v>
          </cell>
        </row>
        <row r="172">
          <cell r="A172" t="str">
            <v>020904</v>
          </cell>
          <cell r="B172" t="str">
            <v>02</v>
          </cell>
          <cell r="C172" t="str">
            <v>09</v>
          </cell>
          <cell r="D172" t="str">
            <v>04</v>
          </cell>
          <cell r="E172" t="str">
            <v>CUSCA</v>
          </cell>
          <cell r="F172">
            <v>3053</v>
          </cell>
        </row>
        <row r="173">
          <cell r="A173" t="str">
            <v>020905</v>
          </cell>
          <cell r="B173" t="str">
            <v>02</v>
          </cell>
          <cell r="C173" t="str">
            <v>09</v>
          </cell>
          <cell r="D173" t="str">
            <v>05</v>
          </cell>
          <cell r="E173" t="str">
            <v>LA PAMPA</v>
          </cell>
          <cell r="F173">
            <v>1272</v>
          </cell>
        </row>
        <row r="174">
          <cell r="A174" t="str">
            <v>020906</v>
          </cell>
          <cell r="B174" t="str">
            <v>02</v>
          </cell>
          <cell r="C174" t="str">
            <v>09</v>
          </cell>
          <cell r="D174" t="str">
            <v>06</v>
          </cell>
          <cell r="E174" t="str">
            <v>YANAC</v>
          </cell>
          <cell r="F174">
            <v>815</v>
          </cell>
        </row>
        <row r="175">
          <cell r="A175" t="str">
            <v>020907</v>
          </cell>
          <cell r="B175" t="str">
            <v>02</v>
          </cell>
          <cell r="C175" t="str">
            <v>09</v>
          </cell>
          <cell r="D175" t="str">
            <v>07</v>
          </cell>
          <cell r="E175" t="str">
            <v>YUPAN</v>
          </cell>
          <cell r="F175">
            <v>829</v>
          </cell>
        </row>
        <row r="176">
          <cell r="A176" t="str">
            <v>021000</v>
          </cell>
          <cell r="B176" t="str">
            <v>02</v>
          </cell>
          <cell r="C176" t="str">
            <v>10</v>
          </cell>
          <cell r="D176" t="str">
            <v>00</v>
          </cell>
          <cell r="E176" t="str">
            <v>HUARI</v>
          </cell>
          <cell r="F176">
            <v>67268</v>
          </cell>
        </row>
        <row r="177">
          <cell r="A177" t="str">
            <v>021001</v>
          </cell>
          <cell r="B177" t="str">
            <v>02</v>
          </cell>
          <cell r="C177" t="str">
            <v>10</v>
          </cell>
          <cell r="D177" t="str">
            <v>01</v>
          </cell>
          <cell r="E177" t="str">
            <v>HUARI</v>
          </cell>
          <cell r="F177">
            <v>10465</v>
          </cell>
        </row>
        <row r="178">
          <cell r="A178" t="str">
            <v>021002</v>
          </cell>
          <cell r="B178" t="str">
            <v>02</v>
          </cell>
          <cell r="C178" t="str">
            <v>10</v>
          </cell>
          <cell r="D178" t="str">
            <v>02</v>
          </cell>
          <cell r="E178" t="str">
            <v>ANRA</v>
          </cell>
          <cell r="F178">
            <v>1935</v>
          </cell>
        </row>
        <row r="179">
          <cell r="A179" t="str">
            <v>021003</v>
          </cell>
          <cell r="B179" t="str">
            <v>02</v>
          </cell>
          <cell r="C179" t="str">
            <v>10</v>
          </cell>
          <cell r="D179" t="str">
            <v>03</v>
          </cell>
          <cell r="E179" t="str">
            <v>CAJAY</v>
          </cell>
          <cell r="F179">
            <v>3243</v>
          </cell>
        </row>
        <row r="180">
          <cell r="A180" t="str">
            <v>021004</v>
          </cell>
          <cell r="B180" t="str">
            <v>02</v>
          </cell>
          <cell r="C180" t="str">
            <v>10</v>
          </cell>
          <cell r="D180" t="str">
            <v>04</v>
          </cell>
          <cell r="E180" t="str">
            <v>CHAVIN DE HUANTAR</v>
          </cell>
          <cell r="F180">
            <v>9766</v>
          </cell>
        </row>
        <row r="181">
          <cell r="A181" t="str">
            <v>021005</v>
          </cell>
          <cell r="B181" t="str">
            <v>02</v>
          </cell>
          <cell r="C181" t="str">
            <v>10</v>
          </cell>
          <cell r="D181" t="str">
            <v>05</v>
          </cell>
          <cell r="E181" t="str">
            <v>HUACACHI</v>
          </cell>
          <cell r="F181">
            <v>2268</v>
          </cell>
        </row>
        <row r="182">
          <cell r="A182" t="str">
            <v>021006</v>
          </cell>
          <cell r="B182" t="str">
            <v>02</v>
          </cell>
          <cell r="C182" t="str">
            <v>10</v>
          </cell>
          <cell r="D182" t="str">
            <v>06</v>
          </cell>
          <cell r="E182" t="str">
            <v>HUACCHIS</v>
          </cell>
          <cell r="F182">
            <v>2208</v>
          </cell>
        </row>
        <row r="183">
          <cell r="A183" t="str">
            <v>021007</v>
          </cell>
          <cell r="B183" t="str">
            <v>02</v>
          </cell>
          <cell r="C183" t="str">
            <v>10</v>
          </cell>
          <cell r="D183" t="str">
            <v>07</v>
          </cell>
          <cell r="E183" t="str">
            <v>HUACHIS</v>
          </cell>
          <cell r="F183">
            <v>4039</v>
          </cell>
        </row>
        <row r="184">
          <cell r="A184" t="str">
            <v>021008</v>
          </cell>
          <cell r="B184" t="str">
            <v>02</v>
          </cell>
          <cell r="C184" t="str">
            <v>10</v>
          </cell>
          <cell r="D184" t="str">
            <v>08</v>
          </cell>
          <cell r="E184" t="str">
            <v>HUANTAR</v>
          </cell>
          <cell r="F184">
            <v>3235</v>
          </cell>
        </row>
        <row r="185">
          <cell r="A185" t="str">
            <v>021009</v>
          </cell>
          <cell r="B185" t="str">
            <v>02</v>
          </cell>
          <cell r="C185" t="str">
            <v>10</v>
          </cell>
          <cell r="D185" t="str">
            <v>09</v>
          </cell>
          <cell r="E185" t="str">
            <v>MASIN</v>
          </cell>
          <cell r="F185">
            <v>2094</v>
          </cell>
        </row>
        <row r="186">
          <cell r="A186" t="str">
            <v>021010</v>
          </cell>
          <cell r="B186" t="str">
            <v>02</v>
          </cell>
          <cell r="C186" t="str">
            <v>10</v>
          </cell>
          <cell r="D186" t="str">
            <v>10</v>
          </cell>
          <cell r="E186" t="str">
            <v>PAUCAS</v>
          </cell>
          <cell r="F186">
            <v>2201</v>
          </cell>
        </row>
        <row r="187">
          <cell r="A187" t="str">
            <v>021011</v>
          </cell>
          <cell r="B187" t="str">
            <v>02</v>
          </cell>
          <cell r="C187" t="str">
            <v>10</v>
          </cell>
          <cell r="D187" t="str">
            <v>11</v>
          </cell>
          <cell r="E187" t="str">
            <v>PONTO</v>
          </cell>
          <cell r="F187">
            <v>3731</v>
          </cell>
        </row>
        <row r="188">
          <cell r="A188" t="str">
            <v>021012</v>
          </cell>
          <cell r="B188" t="str">
            <v>02</v>
          </cell>
          <cell r="C188" t="str">
            <v>10</v>
          </cell>
          <cell r="D188" t="str">
            <v>12</v>
          </cell>
          <cell r="E188" t="str">
            <v>RAHUAPAMPA</v>
          </cell>
          <cell r="F188">
            <v>794</v>
          </cell>
        </row>
        <row r="189">
          <cell r="A189" t="str">
            <v>021013</v>
          </cell>
          <cell r="B189" t="str">
            <v>02</v>
          </cell>
          <cell r="C189" t="str">
            <v>10</v>
          </cell>
          <cell r="D189" t="str">
            <v>13</v>
          </cell>
          <cell r="E189" t="str">
            <v>RAPAYAN</v>
          </cell>
          <cell r="F189">
            <v>1882</v>
          </cell>
        </row>
        <row r="190">
          <cell r="A190" t="str">
            <v>021014</v>
          </cell>
          <cell r="B190" t="str">
            <v>02</v>
          </cell>
          <cell r="C190" t="str">
            <v>10</v>
          </cell>
          <cell r="D190" t="str">
            <v>14</v>
          </cell>
          <cell r="E190" t="str">
            <v>SAN MARCOS</v>
          </cell>
          <cell r="F190">
            <v>14621</v>
          </cell>
        </row>
        <row r="191">
          <cell r="A191" t="str">
            <v>021015</v>
          </cell>
          <cell r="B191" t="str">
            <v>02</v>
          </cell>
          <cell r="C191" t="str">
            <v>10</v>
          </cell>
          <cell r="D191" t="str">
            <v>15</v>
          </cell>
          <cell r="E191" t="str">
            <v>SAN PEDRO DE CHANA</v>
          </cell>
          <cell r="F191">
            <v>2867</v>
          </cell>
        </row>
        <row r="192">
          <cell r="A192" t="str">
            <v>021016</v>
          </cell>
          <cell r="B192" t="str">
            <v>02</v>
          </cell>
          <cell r="C192" t="str">
            <v>10</v>
          </cell>
          <cell r="D192" t="str">
            <v>16</v>
          </cell>
          <cell r="E192" t="str">
            <v>UCO</v>
          </cell>
          <cell r="F192">
            <v>1919</v>
          </cell>
        </row>
        <row r="193">
          <cell r="A193" t="str">
            <v>021100</v>
          </cell>
          <cell r="B193" t="str">
            <v>02</v>
          </cell>
          <cell r="C193" t="str">
            <v>11</v>
          </cell>
          <cell r="D193" t="str">
            <v>00</v>
          </cell>
          <cell r="E193" t="str">
            <v>HUARMEY</v>
          </cell>
          <cell r="F193">
            <v>30110</v>
          </cell>
        </row>
        <row r="194">
          <cell r="A194" t="str">
            <v>021101</v>
          </cell>
          <cell r="B194" t="str">
            <v>02</v>
          </cell>
          <cell r="C194" t="str">
            <v>11</v>
          </cell>
          <cell r="D194" t="str">
            <v>01</v>
          </cell>
          <cell r="E194" t="str">
            <v>HUARMEY</v>
          </cell>
          <cell r="F194">
            <v>23449</v>
          </cell>
        </row>
        <row r="195">
          <cell r="A195" t="str">
            <v>021102</v>
          </cell>
          <cell r="B195" t="str">
            <v>02</v>
          </cell>
          <cell r="C195" t="str">
            <v>11</v>
          </cell>
          <cell r="D195" t="str">
            <v>02</v>
          </cell>
          <cell r="E195" t="str">
            <v>COCHAPETI</v>
          </cell>
          <cell r="F195">
            <v>952</v>
          </cell>
        </row>
        <row r="196">
          <cell r="A196" t="str">
            <v>021103</v>
          </cell>
          <cell r="B196" t="str">
            <v>02</v>
          </cell>
          <cell r="C196" t="str">
            <v>11</v>
          </cell>
          <cell r="D196" t="str">
            <v>03</v>
          </cell>
          <cell r="E196" t="str">
            <v>CULEBRAS</v>
          </cell>
          <cell r="F196">
            <v>3405</v>
          </cell>
        </row>
        <row r="197">
          <cell r="A197" t="str">
            <v>021104</v>
          </cell>
          <cell r="B197" t="str">
            <v>02</v>
          </cell>
          <cell r="C197" t="str">
            <v>11</v>
          </cell>
          <cell r="D197" t="str">
            <v>04</v>
          </cell>
          <cell r="E197" t="str">
            <v>HUAYAN</v>
          </cell>
          <cell r="F197">
            <v>1174</v>
          </cell>
        </row>
        <row r="198">
          <cell r="A198" t="str">
            <v>021105</v>
          </cell>
          <cell r="B198" t="str">
            <v>02</v>
          </cell>
          <cell r="C198" t="str">
            <v>11</v>
          </cell>
          <cell r="D198" t="str">
            <v>05</v>
          </cell>
          <cell r="E198" t="str">
            <v>MALVAS</v>
          </cell>
          <cell r="F198">
            <v>1130</v>
          </cell>
        </row>
        <row r="199">
          <cell r="A199" t="str">
            <v>021200</v>
          </cell>
          <cell r="B199" t="str">
            <v>02</v>
          </cell>
          <cell r="C199" t="str">
            <v>12</v>
          </cell>
          <cell r="D199" t="str">
            <v>00</v>
          </cell>
          <cell r="E199" t="str">
            <v>HUAYLAS</v>
          </cell>
          <cell r="F199">
            <v>57739</v>
          </cell>
        </row>
        <row r="200">
          <cell r="A200" t="str">
            <v>021201</v>
          </cell>
          <cell r="B200" t="str">
            <v>02</v>
          </cell>
          <cell r="C200" t="str">
            <v>12</v>
          </cell>
          <cell r="D200" t="str">
            <v>01</v>
          </cell>
          <cell r="E200" t="str">
            <v>CARAZ</v>
          </cell>
          <cell r="F200">
            <v>25339</v>
          </cell>
        </row>
        <row r="201">
          <cell r="A201" t="str">
            <v>021202</v>
          </cell>
          <cell r="B201" t="str">
            <v>02</v>
          </cell>
          <cell r="C201" t="str">
            <v>12</v>
          </cell>
          <cell r="D201" t="str">
            <v>02</v>
          </cell>
          <cell r="E201" t="str">
            <v>HUALLANCA</v>
          </cell>
          <cell r="F201">
            <v>1026</v>
          </cell>
        </row>
        <row r="202">
          <cell r="A202" t="str">
            <v>021203</v>
          </cell>
          <cell r="B202" t="str">
            <v>02</v>
          </cell>
          <cell r="C202" t="str">
            <v>12</v>
          </cell>
          <cell r="D202" t="str">
            <v>03</v>
          </cell>
          <cell r="E202" t="str">
            <v>HUATA</v>
          </cell>
          <cell r="F202">
            <v>1728</v>
          </cell>
        </row>
        <row r="203">
          <cell r="A203" t="str">
            <v>021204</v>
          </cell>
          <cell r="B203" t="str">
            <v>02</v>
          </cell>
          <cell r="C203" t="str">
            <v>12</v>
          </cell>
          <cell r="D203" t="str">
            <v>04</v>
          </cell>
          <cell r="E203" t="str">
            <v>HUAYLAS</v>
          </cell>
          <cell r="F203">
            <v>2035</v>
          </cell>
        </row>
        <row r="204">
          <cell r="A204" t="str">
            <v>021205</v>
          </cell>
          <cell r="B204" t="str">
            <v>02</v>
          </cell>
          <cell r="C204" t="str">
            <v>12</v>
          </cell>
          <cell r="D204" t="str">
            <v>05</v>
          </cell>
          <cell r="E204" t="str">
            <v>MATO</v>
          </cell>
          <cell r="F204">
            <v>2267</v>
          </cell>
        </row>
        <row r="205">
          <cell r="A205" t="str">
            <v>021206</v>
          </cell>
          <cell r="B205" t="str">
            <v>02</v>
          </cell>
          <cell r="C205" t="str">
            <v>12</v>
          </cell>
          <cell r="D205" t="str">
            <v>06</v>
          </cell>
          <cell r="E205" t="str">
            <v>PAMPAROMAS</v>
          </cell>
          <cell r="F205">
            <v>9250</v>
          </cell>
        </row>
        <row r="206">
          <cell r="A206" t="str">
            <v>021207</v>
          </cell>
          <cell r="B206" t="str">
            <v>02</v>
          </cell>
          <cell r="C206" t="str">
            <v>12</v>
          </cell>
          <cell r="D206" t="str">
            <v>07</v>
          </cell>
          <cell r="E206" t="str">
            <v>PUEBLO LIBRE</v>
          </cell>
          <cell r="F206">
            <v>7412</v>
          </cell>
        </row>
        <row r="207">
          <cell r="A207" t="str">
            <v>021208</v>
          </cell>
          <cell r="B207" t="str">
            <v>02</v>
          </cell>
          <cell r="C207" t="str">
            <v>12</v>
          </cell>
          <cell r="D207" t="str">
            <v>08</v>
          </cell>
          <cell r="E207" t="str">
            <v>SANTA CRUZ</v>
          </cell>
          <cell r="F207">
            <v>5202</v>
          </cell>
        </row>
        <row r="208">
          <cell r="A208" t="str">
            <v>021209</v>
          </cell>
          <cell r="B208" t="str">
            <v>02</v>
          </cell>
          <cell r="C208" t="str">
            <v>12</v>
          </cell>
          <cell r="D208" t="str">
            <v>09</v>
          </cell>
          <cell r="E208" t="str">
            <v>SANTO TORIBIO</v>
          </cell>
          <cell r="F208">
            <v>1507</v>
          </cell>
        </row>
        <row r="209">
          <cell r="A209" t="str">
            <v>021210</v>
          </cell>
          <cell r="B209" t="str">
            <v>02</v>
          </cell>
          <cell r="C209" t="str">
            <v>12</v>
          </cell>
          <cell r="D209" t="str">
            <v>10</v>
          </cell>
          <cell r="E209" t="str">
            <v>YURACMARCA</v>
          </cell>
          <cell r="F209">
            <v>1973</v>
          </cell>
        </row>
        <row r="210">
          <cell r="A210" t="str">
            <v>021300</v>
          </cell>
          <cell r="B210" t="str">
            <v>02</v>
          </cell>
          <cell r="C210" t="str">
            <v>13</v>
          </cell>
          <cell r="D210" t="str">
            <v>00</v>
          </cell>
          <cell r="E210" t="str">
            <v>MARISCAL LUZURIAGA</v>
          </cell>
          <cell r="F210">
            <v>25197</v>
          </cell>
        </row>
        <row r="211">
          <cell r="A211" t="str">
            <v>021301</v>
          </cell>
          <cell r="B211" t="str">
            <v>02</v>
          </cell>
          <cell r="C211" t="str">
            <v>13</v>
          </cell>
          <cell r="D211" t="str">
            <v>01</v>
          </cell>
          <cell r="E211" t="str">
            <v>PISCOBAMBA</v>
          </cell>
          <cell r="F211">
            <v>3895</v>
          </cell>
        </row>
        <row r="212">
          <cell r="A212" t="str">
            <v>021302</v>
          </cell>
          <cell r="B212" t="str">
            <v>02</v>
          </cell>
          <cell r="C212" t="str">
            <v>13</v>
          </cell>
          <cell r="D212" t="str">
            <v>02</v>
          </cell>
          <cell r="E212" t="str">
            <v>CASCA</v>
          </cell>
          <cell r="F212">
            <v>4652</v>
          </cell>
        </row>
        <row r="213">
          <cell r="A213" t="str">
            <v>021303</v>
          </cell>
          <cell r="B213" t="str">
            <v>02</v>
          </cell>
          <cell r="C213" t="str">
            <v>13</v>
          </cell>
          <cell r="D213" t="str">
            <v>03</v>
          </cell>
          <cell r="E213" t="str">
            <v>ELEAZAR GUZMAN BARRON</v>
          </cell>
          <cell r="F213">
            <v>1443</v>
          </cell>
        </row>
        <row r="214">
          <cell r="A214" t="str">
            <v>021304</v>
          </cell>
          <cell r="B214" t="str">
            <v>02</v>
          </cell>
          <cell r="C214" t="str">
            <v>13</v>
          </cell>
          <cell r="D214" t="str">
            <v>04</v>
          </cell>
          <cell r="E214" t="str">
            <v>FIDEL OLIVAS ESCUDERO</v>
          </cell>
          <cell r="F214">
            <v>2498</v>
          </cell>
        </row>
        <row r="215">
          <cell r="A215" t="str">
            <v>021305</v>
          </cell>
          <cell r="B215" t="str">
            <v>02</v>
          </cell>
          <cell r="C215" t="str">
            <v>13</v>
          </cell>
          <cell r="D215" t="str">
            <v>05</v>
          </cell>
          <cell r="E215" t="str">
            <v>LLAMA</v>
          </cell>
          <cell r="F215">
            <v>1505</v>
          </cell>
        </row>
        <row r="216">
          <cell r="A216" t="str">
            <v>021306</v>
          </cell>
          <cell r="B216" t="str">
            <v>02</v>
          </cell>
          <cell r="C216" t="str">
            <v>13</v>
          </cell>
          <cell r="D216" t="str">
            <v>06</v>
          </cell>
          <cell r="E216" t="str">
            <v>LLUMPA</v>
          </cell>
          <cell r="F216">
            <v>6562</v>
          </cell>
        </row>
        <row r="217">
          <cell r="A217" t="str">
            <v>021307</v>
          </cell>
          <cell r="B217" t="str">
            <v>02</v>
          </cell>
          <cell r="C217" t="str">
            <v>13</v>
          </cell>
          <cell r="D217" t="str">
            <v>07</v>
          </cell>
          <cell r="E217" t="str">
            <v>LUCMA</v>
          </cell>
          <cell r="F217">
            <v>3459</v>
          </cell>
        </row>
        <row r="218">
          <cell r="A218" t="str">
            <v>021308</v>
          </cell>
          <cell r="B218" t="str">
            <v>02</v>
          </cell>
          <cell r="C218" t="str">
            <v>13</v>
          </cell>
          <cell r="D218" t="str">
            <v>08</v>
          </cell>
          <cell r="E218" t="str">
            <v>MUSGA</v>
          </cell>
          <cell r="F218">
            <v>1183</v>
          </cell>
        </row>
        <row r="219">
          <cell r="A219" t="str">
            <v>021400</v>
          </cell>
          <cell r="B219" t="str">
            <v>02</v>
          </cell>
          <cell r="C219" t="str">
            <v>14</v>
          </cell>
          <cell r="D219" t="str">
            <v>00</v>
          </cell>
          <cell r="E219" t="str">
            <v>OCROS</v>
          </cell>
          <cell r="F219">
            <v>11475</v>
          </cell>
        </row>
        <row r="220">
          <cell r="A220" t="str">
            <v>021401</v>
          </cell>
          <cell r="B220" t="str">
            <v>02</v>
          </cell>
          <cell r="C220" t="str">
            <v>14</v>
          </cell>
          <cell r="D220" t="str">
            <v>01</v>
          </cell>
          <cell r="E220" t="str">
            <v>OCROS</v>
          </cell>
          <cell r="F220">
            <v>1716</v>
          </cell>
        </row>
        <row r="221">
          <cell r="A221" t="str">
            <v>021402</v>
          </cell>
          <cell r="B221" t="str">
            <v>02</v>
          </cell>
          <cell r="C221" t="str">
            <v>14</v>
          </cell>
          <cell r="D221" t="str">
            <v>02</v>
          </cell>
          <cell r="E221" t="str">
            <v>ACAS</v>
          </cell>
          <cell r="F221">
            <v>1014</v>
          </cell>
        </row>
        <row r="222">
          <cell r="A222" t="str">
            <v>021403</v>
          </cell>
          <cell r="B222" t="str">
            <v>02</v>
          </cell>
          <cell r="C222" t="str">
            <v>14</v>
          </cell>
          <cell r="D222" t="str">
            <v>03</v>
          </cell>
          <cell r="E222" t="str">
            <v>CAJAMARQUILLA</v>
          </cell>
          <cell r="F222">
            <v>536</v>
          </cell>
        </row>
        <row r="223">
          <cell r="A223" t="str">
            <v>021404</v>
          </cell>
          <cell r="B223" t="str">
            <v>02</v>
          </cell>
          <cell r="C223" t="str">
            <v>14</v>
          </cell>
          <cell r="D223" t="str">
            <v>04</v>
          </cell>
          <cell r="E223" t="str">
            <v>CARHUAPAMPA</v>
          </cell>
          <cell r="F223">
            <v>938</v>
          </cell>
        </row>
        <row r="224">
          <cell r="A224" t="str">
            <v>021405</v>
          </cell>
          <cell r="B224" t="str">
            <v>02</v>
          </cell>
          <cell r="C224" t="str">
            <v>14</v>
          </cell>
          <cell r="D224" t="str">
            <v>05</v>
          </cell>
          <cell r="E224" t="str">
            <v>COCHAS</v>
          </cell>
          <cell r="F224">
            <v>1619</v>
          </cell>
        </row>
        <row r="225">
          <cell r="A225" t="str">
            <v>021406</v>
          </cell>
          <cell r="B225" t="str">
            <v>02</v>
          </cell>
          <cell r="C225" t="str">
            <v>14</v>
          </cell>
          <cell r="D225" t="str">
            <v>06</v>
          </cell>
          <cell r="E225" t="str">
            <v>CONGAS</v>
          </cell>
          <cell r="F225">
            <v>1517</v>
          </cell>
        </row>
        <row r="226">
          <cell r="A226" t="str">
            <v>021407</v>
          </cell>
          <cell r="B226" t="str">
            <v>02</v>
          </cell>
          <cell r="C226" t="str">
            <v>14</v>
          </cell>
          <cell r="D226" t="str">
            <v>07</v>
          </cell>
          <cell r="E226" t="str">
            <v>LLIPA</v>
          </cell>
          <cell r="F226">
            <v>1051</v>
          </cell>
        </row>
        <row r="227">
          <cell r="A227" t="str">
            <v>021408</v>
          </cell>
          <cell r="B227" t="str">
            <v>02</v>
          </cell>
          <cell r="C227" t="str">
            <v>14</v>
          </cell>
          <cell r="D227" t="str">
            <v>08</v>
          </cell>
          <cell r="E227" t="str">
            <v>SAN CRISTOBAL DE RAJAN</v>
          </cell>
          <cell r="F227">
            <v>714</v>
          </cell>
        </row>
        <row r="228">
          <cell r="A228" t="str">
            <v>021409</v>
          </cell>
          <cell r="B228" t="str">
            <v>02</v>
          </cell>
          <cell r="C228" t="str">
            <v>14</v>
          </cell>
          <cell r="D228" t="str">
            <v>09</v>
          </cell>
          <cell r="E228" t="str">
            <v>SAN PEDRO</v>
          </cell>
          <cell r="F228">
            <v>1842</v>
          </cell>
        </row>
        <row r="229">
          <cell r="A229" t="str">
            <v>021410</v>
          </cell>
          <cell r="B229" t="str">
            <v>02</v>
          </cell>
          <cell r="C229" t="str">
            <v>14</v>
          </cell>
          <cell r="D229" t="str">
            <v>10</v>
          </cell>
          <cell r="E229" t="str">
            <v>SANTIAGO DE CHILCAS</v>
          </cell>
          <cell r="F229">
            <v>528</v>
          </cell>
        </row>
        <row r="230">
          <cell r="A230" t="str">
            <v>021500</v>
          </cell>
          <cell r="B230" t="str">
            <v>02</v>
          </cell>
          <cell r="C230" t="str">
            <v>15</v>
          </cell>
          <cell r="D230" t="str">
            <v>00</v>
          </cell>
          <cell r="E230" t="str">
            <v>PALLASCA</v>
          </cell>
          <cell r="F230">
            <v>33416</v>
          </cell>
        </row>
        <row r="231">
          <cell r="A231" t="str">
            <v>021501</v>
          </cell>
          <cell r="B231" t="str">
            <v>02</v>
          </cell>
          <cell r="C231" t="str">
            <v>15</v>
          </cell>
          <cell r="D231" t="str">
            <v>01</v>
          </cell>
          <cell r="E231" t="str">
            <v>CABANA</v>
          </cell>
          <cell r="F231">
            <v>3188</v>
          </cell>
        </row>
        <row r="232">
          <cell r="A232" t="str">
            <v>021502</v>
          </cell>
          <cell r="B232" t="str">
            <v>02</v>
          </cell>
          <cell r="C232" t="str">
            <v>15</v>
          </cell>
          <cell r="D232" t="str">
            <v>02</v>
          </cell>
          <cell r="E232" t="str">
            <v>BOLOGNESI</v>
          </cell>
          <cell r="F232">
            <v>1550</v>
          </cell>
        </row>
        <row r="233">
          <cell r="A233" t="str">
            <v>021503</v>
          </cell>
          <cell r="B233" t="str">
            <v>02</v>
          </cell>
          <cell r="C233" t="str">
            <v>15</v>
          </cell>
          <cell r="D233" t="str">
            <v>03</v>
          </cell>
          <cell r="E233" t="str">
            <v>CONCHUCOS</v>
          </cell>
          <cell r="F233">
            <v>9107</v>
          </cell>
        </row>
        <row r="234">
          <cell r="A234" t="str">
            <v>021504</v>
          </cell>
          <cell r="B234" t="str">
            <v>02</v>
          </cell>
          <cell r="C234" t="str">
            <v>15</v>
          </cell>
          <cell r="D234" t="str">
            <v>04</v>
          </cell>
          <cell r="E234" t="str">
            <v>HUACASCHUQUE</v>
          </cell>
          <cell r="F234">
            <v>761</v>
          </cell>
        </row>
        <row r="235">
          <cell r="A235" t="str">
            <v>021505</v>
          </cell>
          <cell r="B235" t="str">
            <v>02</v>
          </cell>
          <cell r="C235" t="str">
            <v>15</v>
          </cell>
          <cell r="D235" t="str">
            <v>05</v>
          </cell>
          <cell r="E235" t="str">
            <v>HUANDOVAL</v>
          </cell>
          <cell r="F235">
            <v>1298</v>
          </cell>
        </row>
        <row r="236">
          <cell r="A236" t="str">
            <v>021506</v>
          </cell>
          <cell r="B236" t="str">
            <v>02</v>
          </cell>
          <cell r="C236" t="str">
            <v>15</v>
          </cell>
          <cell r="D236" t="str">
            <v>06</v>
          </cell>
          <cell r="E236" t="str">
            <v>LACABAMBA</v>
          </cell>
          <cell r="F236">
            <v>745</v>
          </cell>
        </row>
        <row r="237">
          <cell r="A237" t="str">
            <v>021507</v>
          </cell>
          <cell r="B237" t="str">
            <v>02</v>
          </cell>
          <cell r="C237" t="str">
            <v>15</v>
          </cell>
          <cell r="D237" t="str">
            <v>07</v>
          </cell>
          <cell r="E237" t="str">
            <v>LLAPO</v>
          </cell>
          <cell r="F237">
            <v>780</v>
          </cell>
        </row>
        <row r="238">
          <cell r="A238" t="str">
            <v>021508</v>
          </cell>
          <cell r="B238" t="str">
            <v>02</v>
          </cell>
          <cell r="C238" t="str">
            <v>15</v>
          </cell>
          <cell r="D238" t="str">
            <v>08</v>
          </cell>
          <cell r="E238" t="str">
            <v>PALLASCA</v>
          </cell>
          <cell r="F238">
            <v>2977</v>
          </cell>
        </row>
        <row r="239">
          <cell r="A239" t="str">
            <v>021509</v>
          </cell>
          <cell r="B239" t="str">
            <v>02</v>
          </cell>
          <cell r="C239" t="str">
            <v>15</v>
          </cell>
          <cell r="D239" t="str">
            <v>09</v>
          </cell>
          <cell r="E239" t="str">
            <v>PAMPAS</v>
          </cell>
          <cell r="F239">
            <v>8033</v>
          </cell>
        </row>
        <row r="240">
          <cell r="A240" t="str">
            <v>021510</v>
          </cell>
          <cell r="B240" t="str">
            <v>02</v>
          </cell>
          <cell r="C240" t="str">
            <v>15</v>
          </cell>
          <cell r="D240" t="str">
            <v>10</v>
          </cell>
          <cell r="E240" t="str">
            <v>SANTA ROSA</v>
          </cell>
          <cell r="F240">
            <v>1304</v>
          </cell>
        </row>
        <row r="241">
          <cell r="A241" t="str">
            <v>021511</v>
          </cell>
          <cell r="B241" t="str">
            <v>02</v>
          </cell>
          <cell r="C241" t="str">
            <v>15</v>
          </cell>
          <cell r="D241" t="str">
            <v>11</v>
          </cell>
          <cell r="E241" t="str">
            <v>TAUCA</v>
          </cell>
          <cell r="F241">
            <v>3673</v>
          </cell>
        </row>
        <row r="242">
          <cell r="A242" t="str">
            <v>021600</v>
          </cell>
          <cell r="B242" t="str">
            <v>02</v>
          </cell>
          <cell r="C242" t="str">
            <v>16</v>
          </cell>
          <cell r="D242" t="str">
            <v>00</v>
          </cell>
          <cell r="E242" t="str">
            <v>POMABAMBA</v>
          </cell>
          <cell r="F242">
            <v>29334</v>
          </cell>
        </row>
        <row r="243">
          <cell r="A243" t="str">
            <v>021601</v>
          </cell>
          <cell r="B243" t="str">
            <v>02</v>
          </cell>
          <cell r="C243" t="str">
            <v>16</v>
          </cell>
          <cell r="D243" t="str">
            <v>01</v>
          </cell>
          <cell r="E243" t="str">
            <v>POMABAMBA</v>
          </cell>
          <cell r="F243">
            <v>15672</v>
          </cell>
        </row>
        <row r="244">
          <cell r="A244" t="str">
            <v>021602</v>
          </cell>
          <cell r="B244" t="str">
            <v>02</v>
          </cell>
          <cell r="C244" t="str">
            <v>16</v>
          </cell>
          <cell r="D244" t="str">
            <v>02</v>
          </cell>
          <cell r="E244" t="str">
            <v>HUAYLLAN</v>
          </cell>
          <cell r="F244">
            <v>3846</v>
          </cell>
        </row>
        <row r="245">
          <cell r="A245" t="str">
            <v>021603</v>
          </cell>
          <cell r="B245" t="str">
            <v>02</v>
          </cell>
          <cell r="C245" t="str">
            <v>16</v>
          </cell>
          <cell r="D245" t="str">
            <v>03</v>
          </cell>
          <cell r="E245" t="str">
            <v>PAROBAMBA</v>
          </cell>
          <cell r="F245">
            <v>7199</v>
          </cell>
        </row>
        <row r="246">
          <cell r="A246" t="str">
            <v>021604</v>
          </cell>
          <cell r="B246" t="str">
            <v>02</v>
          </cell>
          <cell r="C246" t="str">
            <v>16</v>
          </cell>
          <cell r="D246" t="str">
            <v>04</v>
          </cell>
          <cell r="E246" t="str">
            <v>QUINUABAMBA</v>
          </cell>
          <cell r="F246">
            <v>2617</v>
          </cell>
        </row>
        <row r="247">
          <cell r="A247" t="str">
            <v>021700</v>
          </cell>
          <cell r="B247" t="str">
            <v>02</v>
          </cell>
          <cell r="C247" t="str">
            <v>17</v>
          </cell>
          <cell r="D247" t="str">
            <v>00</v>
          </cell>
          <cell r="E247" t="str">
            <v>RECUAY</v>
          </cell>
          <cell r="F247">
            <v>21722</v>
          </cell>
        </row>
        <row r="248">
          <cell r="A248" t="str">
            <v>021701</v>
          </cell>
          <cell r="B248" t="str">
            <v>02</v>
          </cell>
          <cell r="C248" t="str">
            <v>17</v>
          </cell>
          <cell r="D248" t="str">
            <v>01</v>
          </cell>
          <cell r="E248" t="str">
            <v>RECUAY</v>
          </cell>
          <cell r="F248">
            <v>5702</v>
          </cell>
        </row>
        <row r="249">
          <cell r="A249" t="str">
            <v>021702</v>
          </cell>
          <cell r="B249" t="str">
            <v>02</v>
          </cell>
          <cell r="C249" t="str">
            <v>17</v>
          </cell>
          <cell r="D249" t="str">
            <v>02</v>
          </cell>
          <cell r="E249" t="str">
            <v>CATAC</v>
          </cell>
          <cell r="F249">
            <v>4590</v>
          </cell>
        </row>
        <row r="250">
          <cell r="A250" t="str">
            <v>021703</v>
          </cell>
          <cell r="B250" t="str">
            <v>02</v>
          </cell>
          <cell r="C250" t="str">
            <v>17</v>
          </cell>
          <cell r="D250" t="str">
            <v>03</v>
          </cell>
          <cell r="E250" t="str">
            <v>COTAPARACO</v>
          </cell>
          <cell r="F250">
            <v>685</v>
          </cell>
        </row>
        <row r="251">
          <cell r="A251" t="str">
            <v>021704</v>
          </cell>
          <cell r="B251" t="str">
            <v>02</v>
          </cell>
          <cell r="C251" t="str">
            <v>17</v>
          </cell>
          <cell r="D251" t="str">
            <v>04</v>
          </cell>
          <cell r="E251" t="str">
            <v>HUAYLLAPAMPA</v>
          </cell>
          <cell r="F251">
            <v>1302</v>
          </cell>
        </row>
        <row r="252">
          <cell r="A252" t="str">
            <v>021705</v>
          </cell>
          <cell r="B252" t="str">
            <v>02</v>
          </cell>
          <cell r="C252" t="str">
            <v>17</v>
          </cell>
          <cell r="D252" t="str">
            <v>05</v>
          </cell>
          <cell r="E252" t="str">
            <v>LLACLLIN</v>
          </cell>
          <cell r="F252">
            <v>1613</v>
          </cell>
        </row>
        <row r="253">
          <cell r="A253" t="str">
            <v>021706</v>
          </cell>
          <cell r="B253" t="str">
            <v>02</v>
          </cell>
          <cell r="C253" t="str">
            <v>17</v>
          </cell>
          <cell r="D253" t="str">
            <v>06</v>
          </cell>
          <cell r="E253" t="str">
            <v>MARCA</v>
          </cell>
          <cell r="F253">
            <v>1199</v>
          </cell>
        </row>
        <row r="254">
          <cell r="A254" t="str">
            <v>021707</v>
          </cell>
          <cell r="B254" t="str">
            <v>02</v>
          </cell>
          <cell r="C254" t="str">
            <v>17</v>
          </cell>
          <cell r="D254" t="str">
            <v>07</v>
          </cell>
          <cell r="E254" t="str">
            <v>PAMPAS CHICO</v>
          </cell>
          <cell r="F254">
            <v>1840</v>
          </cell>
        </row>
        <row r="255">
          <cell r="A255" t="str">
            <v>021708</v>
          </cell>
          <cell r="B255" t="str">
            <v>02</v>
          </cell>
          <cell r="C255" t="str">
            <v>17</v>
          </cell>
          <cell r="D255" t="str">
            <v>08</v>
          </cell>
          <cell r="E255" t="str">
            <v>PARARIN</v>
          </cell>
          <cell r="F255">
            <v>1424</v>
          </cell>
        </row>
        <row r="256">
          <cell r="A256" t="str">
            <v>021709</v>
          </cell>
          <cell r="B256" t="str">
            <v>02</v>
          </cell>
          <cell r="C256" t="str">
            <v>17</v>
          </cell>
          <cell r="D256" t="str">
            <v>09</v>
          </cell>
          <cell r="E256" t="str">
            <v>TAPACOCHA</v>
          </cell>
          <cell r="F256">
            <v>597</v>
          </cell>
        </row>
        <row r="257">
          <cell r="A257" t="str">
            <v>021710</v>
          </cell>
          <cell r="B257" t="str">
            <v>02</v>
          </cell>
          <cell r="C257" t="str">
            <v>17</v>
          </cell>
          <cell r="D257" t="str">
            <v>10</v>
          </cell>
          <cell r="E257" t="str">
            <v>TICAPAMPA</v>
          </cell>
          <cell r="F257">
            <v>2770</v>
          </cell>
        </row>
        <row r="258">
          <cell r="A258" t="str">
            <v>021800</v>
          </cell>
          <cell r="B258" t="str">
            <v>02</v>
          </cell>
          <cell r="C258" t="str">
            <v>18</v>
          </cell>
          <cell r="D258" t="str">
            <v>00</v>
          </cell>
          <cell r="E258" t="str">
            <v>SANTA</v>
          </cell>
          <cell r="F258">
            <v>424273</v>
          </cell>
        </row>
        <row r="259">
          <cell r="A259" t="str">
            <v>021801</v>
          </cell>
          <cell r="B259" t="str">
            <v>02</v>
          </cell>
          <cell r="C259" t="str">
            <v>18</v>
          </cell>
          <cell r="D259" t="str">
            <v>01</v>
          </cell>
          <cell r="E259" t="str">
            <v>CHIMBOTE</v>
          </cell>
          <cell r="F259">
            <v>230970</v>
          </cell>
        </row>
        <row r="260">
          <cell r="A260" t="str">
            <v>021802</v>
          </cell>
          <cell r="B260" t="str">
            <v>02</v>
          </cell>
          <cell r="C260" t="str">
            <v>18</v>
          </cell>
          <cell r="D260" t="str">
            <v>02</v>
          </cell>
          <cell r="E260" t="str">
            <v>CACERES DEL PERU</v>
          </cell>
          <cell r="F260">
            <v>5417</v>
          </cell>
        </row>
        <row r="261">
          <cell r="A261" t="str">
            <v>021803</v>
          </cell>
          <cell r="B261" t="str">
            <v>02</v>
          </cell>
          <cell r="C261" t="str">
            <v>18</v>
          </cell>
          <cell r="D261" t="str">
            <v>03</v>
          </cell>
          <cell r="E261" t="str">
            <v>COISHCO</v>
          </cell>
          <cell r="F261">
            <v>15874</v>
          </cell>
        </row>
        <row r="262">
          <cell r="A262" t="str">
            <v>021804</v>
          </cell>
          <cell r="B262" t="str">
            <v>02</v>
          </cell>
          <cell r="C262" t="str">
            <v>18</v>
          </cell>
          <cell r="D262" t="str">
            <v>04</v>
          </cell>
          <cell r="E262" t="str">
            <v>MACATE</v>
          </cell>
          <cell r="F262">
            <v>4163</v>
          </cell>
        </row>
        <row r="263">
          <cell r="A263" t="str">
            <v>021805</v>
          </cell>
          <cell r="B263" t="str">
            <v>02</v>
          </cell>
          <cell r="C263" t="str">
            <v>18</v>
          </cell>
          <cell r="D263" t="str">
            <v>05</v>
          </cell>
          <cell r="E263" t="str">
            <v>MORO</v>
          </cell>
          <cell r="F263">
            <v>8113</v>
          </cell>
        </row>
        <row r="264">
          <cell r="A264" t="str">
            <v>021806</v>
          </cell>
          <cell r="B264" t="str">
            <v>02</v>
          </cell>
          <cell r="C264" t="str">
            <v>18</v>
          </cell>
          <cell r="D264" t="str">
            <v>06</v>
          </cell>
          <cell r="E264" t="str">
            <v>NEPEÑA</v>
          </cell>
          <cell r="F264">
            <v>14833</v>
          </cell>
        </row>
        <row r="265">
          <cell r="A265" t="str">
            <v>021807</v>
          </cell>
          <cell r="B265" t="str">
            <v>02</v>
          </cell>
          <cell r="C265" t="str">
            <v>18</v>
          </cell>
          <cell r="D265" t="str">
            <v>07</v>
          </cell>
          <cell r="E265" t="str">
            <v>SAMANCO</v>
          </cell>
          <cell r="F265">
            <v>4515</v>
          </cell>
        </row>
        <row r="266">
          <cell r="A266" t="str">
            <v>021808</v>
          </cell>
          <cell r="B266" t="str">
            <v>02</v>
          </cell>
          <cell r="C266" t="str">
            <v>18</v>
          </cell>
          <cell r="D266" t="str">
            <v>08</v>
          </cell>
          <cell r="E266" t="str">
            <v>SANTA</v>
          </cell>
          <cell r="F266">
            <v>19275</v>
          </cell>
        </row>
        <row r="267">
          <cell r="A267" t="str">
            <v>021809</v>
          </cell>
          <cell r="B267" t="str">
            <v>02</v>
          </cell>
          <cell r="C267" t="str">
            <v>18</v>
          </cell>
          <cell r="D267" t="str">
            <v>09</v>
          </cell>
          <cell r="E267" t="str">
            <v>NUEVO CHIMBOTE</v>
          </cell>
          <cell r="F267">
            <v>121113</v>
          </cell>
        </row>
        <row r="268">
          <cell r="A268" t="str">
            <v>021900</v>
          </cell>
          <cell r="B268" t="str">
            <v>02</v>
          </cell>
          <cell r="C268" t="str">
            <v>19</v>
          </cell>
          <cell r="D268" t="str">
            <v>00</v>
          </cell>
          <cell r="E268" t="str">
            <v>SIHUAS</v>
          </cell>
          <cell r="F268">
            <v>34495</v>
          </cell>
        </row>
        <row r="269">
          <cell r="A269" t="str">
            <v>021901</v>
          </cell>
          <cell r="B269" t="str">
            <v>02</v>
          </cell>
          <cell r="C269" t="str">
            <v>19</v>
          </cell>
          <cell r="D269" t="str">
            <v>01</v>
          </cell>
          <cell r="E269" t="str">
            <v>SIHUAS</v>
          </cell>
          <cell r="F269">
            <v>6253</v>
          </cell>
        </row>
        <row r="270">
          <cell r="A270" t="str">
            <v>021902</v>
          </cell>
          <cell r="B270" t="str">
            <v>02</v>
          </cell>
          <cell r="C270" t="str">
            <v>19</v>
          </cell>
          <cell r="D270" t="str">
            <v>02</v>
          </cell>
          <cell r="E270" t="str">
            <v>ACOBAMBA</v>
          </cell>
          <cell r="F270">
            <v>2251</v>
          </cell>
        </row>
        <row r="271">
          <cell r="A271" t="str">
            <v>021903</v>
          </cell>
          <cell r="B271" t="str">
            <v>02</v>
          </cell>
          <cell r="C271" t="str">
            <v>19</v>
          </cell>
          <cell r="D271" t="str">
            <v>03</v>
          </cell>
          <cell r="E271" t="str">
            <v>ALFONSO UGARTE</v>
          </cell>
          <cell r="F271">
            <v>982</v>
          </cell>
        </row>
        <row r="272">
          <cell r="A272" t="str">
            <v>021904</v>
          </cell>
          <cell r="B272" t="str">
            <v>02</v>
          </cell>
          <cell r="C272" t="str">
            <v>19</v>
          </cell>
          <cell r="D272" t="str">
            <v>04</v>
          </cell>
          <cell r="E272" t="str">
            <v>CASHAPAMPA</v>
          </cell>
          <cell r="F272">
            <v>3439</v>
          </cell>
        </row>
        <row r="273">
          <cell r="A273" t="str">
            <v>021905</v>
          </cell>
          <cell r="B273" t="str">
            <v>02</v>
          </cell>
          <cell r="C273" t="str">
            <v>19</v>
          </cell>
          <cell r="D273" t="str">
            <v>05</v>
          </cell>
          <cell r="E273" t="str">
            <v>CHINGALPO</v>
          </cell>
          <cell r="F273">
            <v>1298</v>
          </cell>
        </row>
        <row r="274">
          <cell r="A274" t="str">
            <v>021906</v>
          </cell>
          <cell r="B274" t="str">
            <v>02</v>
          </cell>
          <cell r="C274" t="str">
            <v>19</v>
          </cell>
          <cell r="D274" t="str">
            <v>06</v>
          </cell>
          <cell r="E274" t="str">
            <v>HUAYLLABAMBA</v>
          </cell>
          <cell r="F274">
            <v>4749</v>
          </cell>
        </row>
        <row r="275">
          <cell r="A275" t="str">
            <v>021907</v>
          </cell>
          <cell r="B275" t="str">
            <v>02</v>
          </cell>
          <cell r="C275" t="str">
            <v>19</v>
          </cell>
          <cell r="D275" t="str">
            <v>07</v>
          </cell>
          <cell r="E275" t="str">
            <v>QUICHES</v>
          </cell>
          <cell r="F275">
            <v>3122</v>
          </cell>
        </row>
        <row r="276">
          <cell r="A276" t="str">
            <v>021908</v>
          </cell>
          <cell r="B276" t="str">
            <v>02</v>
          </cell>
          <cell r="C276" t="str">
            <v>19</v>
          </cell>
          <cell r="D276" t="str">
            <v>08</v>
          </cell>
          <cell r="E276" t="str">
            <v>RAGASH</v>
          </cell>
          <cell r="F276">
            <v>3111</v>
          </cell>
        </row>
        <row r="277">
          <cell r="A277" t="str">
            <v>021909</v>
          </cell>
          <cell r="B277" t="str">
            <v>02</v>
          </cell>
          <cell r="C277" t="str">
            <v>19</v>
          </cell>
          <cell r="D277" t="str">
            <v>09</v>
          </cell>
          <cell r="E277" t="str">
            <v>SAN JUAN</v>
          </cell>
          <cell r="F277">
            <v>7149</v>
          </cell>
        </row>
        <row r="278">
          <cell r="A278" t="str">
            <v>021910</v>
          </cell>
          <cell r="B278" t="str">
            <v>02</v>
          </cell>
          <cell r="C278" t="str">
            <v>19</v>
          </cell>
          <cell r="D278" t="str">
            <v>10</v>
          </cell>
          <cell r="E278" t="str">
            <v>SICSIBAMBA</v>
          </cell>
          <cell r="F278">
            <v>2141</v>
          </cell>
        </row>
        <row r="279">
          <cell r="A279" t="str">
            <v>022000</v>
          </cell>
          <cell r="B279" t="str">
            <v>02</v>
          </cell>
          <cell r="C279" t="str">
            <v>20</v>
          </cell>
          <cell r="D279" t="str">
            <v>00</v>
          </cell>
          <cell r="E279" t="str">
            <v>YUNGAY</v>
          </cell>
          <cell r="F279">
            <v>58648</v>
          </cell>
        </row>
        <row r="280">
          <cell r="A280" t="str">
            <v>022001</v>
          </cell>
          <cell r="B280" t="str">
            <v>02</v>
          </cell>
          <cell r="C280" t="str">
            <v>20</v>
          </cell>
          <cell r="D280" t="str">
            <v>01</v>
          </cell>
          <cell r="E280" t="str">
            <v>YUNGAY</v>
          </cell>
          <cell r="F280">
            <v>21424</v>
          </cell>
        </row>
        <row r="281">
          <cell r="A281" t="str">
            <v>022002</v>
          </cell>
          <cell r="B281" t="str">
            <v>02</v>
          </cell>
          <cell r="C281" t="str">
            <v>20</v>
          </cell>
          <cell r="D281" t="str">
            <v>02</v>
          </cell>
          <cell r="E281" t="str">
            <v>CASCAPARA</v>
          </cell>
          <cell r="F281">
            <v>2202</v>
          </cell>
        </row>
        <row r="282">
          <cell r="A282" t="str">
            <v>022003</v>
          </cell>
          <cell r="B282" t="str">
            <v>02</v>
          </cell>
          <cell r="C282" t="str">
            <v>20</v>
          </cell>
          <cell r="D282" t="str">
            <v>03</v>
          </cell>
          <cell r="E282" t="str">
            <v>MANCOS</v>
          </cell>
          <cell r="F282">
            <v>7660</v>
          </cell>
        </row>
        <row r="283">
          <cell r="A283" t="str">
            <v>022004</v>
          </cell>
          <cell r="B283" t="str">
            <v>02</v>
          </cell>
          <cell r="C283" t="str">
            <v>20</v>
          </cell>
          <cell r="D283" t="str">
            <v>04</v>
          </cell>
          <cell r="E283" t="str">
            <v>MATACOTO</v>
          </cell>
          <cell r="F283">
            <v>1580</v>
          </cell>
        </row>
        <row r="284">
          <cell r="A284" t="str">
            <v>022005</v>
          </cell>
          <cell r="B284" t="str">
            <v>02</v>
          </cell>
          <cell r="C284" t="str">
            <v>20</v>
          </cell>
          <cell r="D284" t="str">
            <v>05</v>
          </cell>
          <cell r="E284" t="str">
            <v>QUILLO</v>
          </cell>
          <cell r="F284">
            <v>12890</v>
          </cell>
        </row>
        <row r="285">
          <cell r="A285" t="str">
            <v>022006</v>
          </cell>
          <cell r="B285" t="str">
            <v>02</v>
          </cell>
          <cell r="C285" t="str">
            <v>20</v>
          </cell>
          <cell r="D285" t="str">
            <v>06</v>
          </cell>
          <cell r="E285" t="str">
            <v>RANRAHIRCA</v>
          </cell>
          <cell r="F285">
            <v>3007</v>
          </cell>
        </row>
        <row r="286">
          <cell r="A286" t="str">
            <v>022007</v>
          </cell>
          <cell r="B286" t="str">
            <v>02</v>
          </cell>
          <cell r="C286" t="str">
            <v>20</v>
          </cell>
          <cell r="D286" t="str">
            <v>07</v>
          </cell>
          <cell r="E286" t="str">
            <v>SHUPLUY</v>
          </cell>
          <cell r="F286">
            <v>2438</v>
          </cell>
        </row>
        <row r="287">
          <cell r="A287" t="str">
            <v>022008</v>
          </cell>
          <cell r="B287" t="str">
            <v>02</v>
          </cell>
          <cell r="C287" t="str">
            <v>20</v>
          </cell>
          <cell r="D287" t="str">
            <v>08</v>
          </cell>
          <cell r="E287" t="str">
            <v>YANAMA</v>
          </cell>
          <cell r="F287">
            <v>7447</v>
          </cell>
        </row>
        <row r="288">
          <cell r="A288" t="str">
            <v>030000</v>
          </cell>
          <cell r="B288" t="str">
            <v>03</v>
          </cell>
          <cell r="C288" t="str">
            <v>00</v>
          </cell>
          <cell r="D288" t="str">
            <v>00</v>
          </cell>
          <cell r="E288" t="str">
            <v>APURIMAC</v>
          </cell>
          <cell r="F288">
            <v>458079</v>
          </cell>
        </row>
        <row r="289">
          <cell r="A289" t="str">
            <v>030100</v>
          </cell>
          <cell r="B289" t="str">
            <v>03</v>
          </cell>
          <cell r="C289" t="str">
            <v>01</v>
          </cell>
          <cell r="D289" t="str">
            <v>00</v>
          </cell>
          <cell r="E289" t="str">
            <v>ABANCAY</v>
          </cell>
          <cell r="F289">
            <v>109091</v>
          </cell>
        </row>
        <row r="290">
          <cell r="A290" t="str">
            <v>030101</v>
          </cell>
          <cell r="B290" t="str">
            <v>03</v>
          </cell>
          <cell r="C290" t="str">
            <v>01</v>
          </cell>
          <cell r="D290" t="str">
            <v>01</v>
          </cell>
          <cell r="E290" t="str">
            <v>ABANCAY</v>
          </cell>
          <cell r="F290">
            <v>58170</v>
          </cell>
        </row>
        <row r="291">
          <cell r="A291" t="str">
            <v>030102</v>
          </cell>
          <cell r="B291" t="str">
            <v>03</v>
          </cell>
          <cell r="C291" t="str">
            <v>01</v>
          </cell>
          <cell r="D291" t="str">
            <v>02</v>
          </cell>
          <cell r="E291" t="str">
            <v>CHACOCHE</v>
          </cell>
          <cell r="F291">
            <v>1378</v>
          </cell>
        </row>
        <row r="292">
          <cell r="A292" t="str">
            <v>030103</v>
          </cell>
          <cell r="B292" t="str">
            <v>03</v>
          </cell>
          <cell r="C292" t="str">
            <v>01</v>
          </cell>
          <cell r="D292" t="str">
            <v>03</v>
          </cell>
          <cell r="E292" t="str">
            <v>CIRCA</v>
          </cell>
          <cell r="F292">
            <v>2837</v>
          </cell>
        </row>
        <row r="293">
          <cell r="A293" t="str">
            <v>030104</v>
          </cell>
          <cell r="B293" t="str">
            <v>03</v>
          </cell>
          <cell r="C293" t="str">
            <v>01</v>
          </cell>
          <cell r="D293" t="str">
            <v>04</v>
          </cell>
          <cell r="E293" t="str">
            <v>CURAHUASI</v>
          </cell>
          <cell r="F293">
            <v>18774</v>
          </cell>
        </row>
        <row r="294">
          <cell r="A294" t="str">
            <v>030105</v>
          </cell>
          <cell r="B294" t="str">
            <v>03</v>
          </cell>
          <cell r="C294" t="str">
            <v>01</v>
          </cell>
          <cell r="D294" t="str">
            <v>05</v>
          </cell>
          <cell r="E294" t="str">
            <v>HUANIPACA</v>
          </cell>
          <cell r="F294">
            <v>5127</v>
          </cell>
        </row>
        <row r="295">
          <cell r="A295" t="str">
            <v>030106</v>
          </cell>
          <cell r="B295" t="str">
            <v>03</v>
          </cell>
          <cell r="C295" t="str">
            <v>01</v>
          </cell>
          <cell r="D295" t="str">
            <v>06</v>
          </cell>
          <cell r="E295" t="str">
            <v>LAMBRAMA</v>
          </cell>
          <cell r="F295">
            <v>5727</v>
          </cell>
        </row>
        <row r="296">
          <cell r="A296" t="str">
            <v>030107</v>
          </cell>
          <cell r="B296" t="str">
            <v>03</v>
          </cell>
          <cell r="C296" t="str">
            <v>01</v>
          </cell>
          <cell r="D296" t="str">
            <v>07</v>
          </cell>
          <cell r="E296" t="str">
            <v>PICHIRHUA</v>
          </cell>
          <cell r="F296">
            <v>4718</v>
          </cell>
        </row>
        <row r="297">
          <cell r="A297" t="str">
            <v>030108</v>
          </cell>
          <cell r="B297" t="str">
            <v>03</v>
          </cell>
          <cell r="C297" t="str">
            <v>01</v>
          </cell>
          <cell r="D297" t="str">
            <v>08</v>
          </cell>
          <cell r="E297" t="str">
            <v>SAN PEDRO DE CACHORA</v>
          </cell>
          <cell r="F297">
            <v>4010</v>
          </cell>
        </row>
        <row r="298">
          <cell r="A298" t="str">
            <v>030109</v>
          </cell>
          <cell r="B298" t="str">
            <v>03</v>
          </cell>
          <cell r="C298" t="str">
            <v>01</v>
          </cell>
          <cell r="D298" t="str">
            <v>09</v>
          </cell>
          <cell r="E298" t="str">
            <v>TAMBURCO</v>
          </cell>
          <cell r="F298">
            <v>8350</v>
          </cell>
        </row>
        <row r="299">
          <cell r="A299" t="str">
            <v>030200</v>
          </cell>
          <cell r="B299" t="str">
            <v>03</v>
          </cell>
          <cell r="C299" t="str">
            <v>02</v>
          </cell>
          <cell r="D299" t="str">
            <v>00</v>
          </cell>
          <cell r="E299" t="str">
            <v>ANDAHUAYLAS</v>
          </cell>
          <cell r="F299">
            <v>157850</v>
          </cell>
        </row>
        <row r="300">
          <cell r="A300" t="str">
            <v>030201</v>
          </cell>
          <cell r="B300" t="str">
            <v>03</v>
          </cell>
          <cell r="C300" t="str">
            <v>02</v>
          </cell>
          <cell r="D300" t="str">
            <v>01</v>
          </cell>
          <cell r="E300" t="str">
            <v>ANDAHUAYLAS</v>
          </cell>
          <cell r="F300">
            <v>40891</v>
          </cell>
        </row>
        <row r="301">
          <cell r="A301" t="str">
            <v>030202</v>
          </cell>
          <cell r="B301" t="str">
            <v>03</v>
          </cell>
          <cell r="C301" t="str">
            <v>02</v>
          </cell>
          <cell r="D301" t="str">
            <v>02</v>
          </cell>
          <cell r="E301" t="str">
            <v>ANDARAPA</v>
          </cell>
          <cell r="F301">
            <v>7068</v>
          </cell>
        </row>
        <row r="302">
          <cell r="A302" t="str">
            <v>030203</v>
          </cell>
          <cell r="B302" t="str">
            <v>03</v>
          </cell>
          <cell r="C302" t="str">
            <v>02</v>
          </cell>
          <cell r="D302" t="str">
            <v>03</v>
          </cell>
          <cell r="E302" t="str">
            <v>CHIARA</v>
          </cell>
          <cell r="F302">
            <v>1472</v>
          </cell>
        </row>
        <row r="303">
          <cell r="A303" t="str">
            <v>030204</v>
          </cell>
          <cell r="B303" t="str">
            <v>03</v>
          </cell>
          <cell r="C303" t="str">
            <v>02</v>
          </cell>
          <cell r="D303" t="str">
            <v>04</v>
          </cell>
          <cell r="E303" t="str">
            <v>HUANCARAMA</v>
          </cell>
          <cell r="F303">
            <v>7766</v>
          </cell>
        </row>
        <row r="304">
          <cell r="A304" t="str">
            <v>030205</v>
          </cell>
          <cell r="B304" t="str">
            <v>03</v>
          </cell>
          <cell r="C304" t="str">
            <v>02</v>
          </cell>
          <cell r="D304" t="str">
            <v>05</v>
          </cell>
          <cell r="E304" t="str">
            <v>HUANCARAY</v>
          </cell>
          <cell r="F304">
            <v>4814</v>
          </cell>
        </row>
        <row r="305">
          <cell r="A305" t="str">
            <v>030206</v>
          </cell>
          <cell r="B305" t="str">
            <v>03</v>
          </cell>
          <cell r="C305" t="str">
            <v>02</v>
          </cell>
          <cell r="D305" t="str">
            <v>06</v>
          </cell>
          <cell r="E305" t="str">
            <v>HUAYANA</v>
          </cell>
          <cell r="F305">
            <v>1054</v>
          </cell>
        </row>
        <row r="306">
          <cell r="A306" t="str">
            <v>030207</v>
          </cell>
          <cell r="B306" t="str">
            <v>03</v>
          </cell>
          <cell r="C306" t="str">
            <v>02</v>
          </cell>
          <cell r="D306" t="str">
            <v>07</v>
          </cell>
          <cell r="E306" t="str">
            <v>KISHUARA</v>
          </cell>
          <cell r="F306">
            <v>8814</v>
          </cell>
        </row>
        <row r="307">
          <cell r="A307" t="str">
            <v>030208</v>
          </cell>
          <cell r="B307" t="str">
            <v>03</v>
          </cell>
          <cell r="C307" t="str">
            <v>02</v>
          </cell>
          <cell r="D307" t="str">
            <v>08</v>
          </cell>
          <cell r="E307" t="str">
            <v>PACOBAMBA</v>
          </cell>
          <cell r="F307">
            <v>5444</v>
          </cell>
        </row>
        <row r="308">
          <cell r="A308" t="str">
            <v>030209</v>
          </cell>
          <cell r="B308" t="str">
            <v>03</v>
          </cell>
          <cell r="C308" t="str">
            <v>02</v>
          </cell>
          <cell r="D308" t="str">
            <v>09</v>
          </cell>
          <cell r="E308" t="str">
            <v>PACUCHA</v>
          </cell>
          <cell r="F308">
            <v>10799</v>
          </cell>
        </row>
        <row r="309">
          <cell r="A309" t="str">
            <v>030210</v>
          </cell>
          <cell r="B309" t="str">
            <v>03</v>
          </cell>
          <cell r="C309" t="str">
            <v>02</v>
          </cell>
          <cell r="D309" t="str">
            <v>10</v>
          </cell>
          <cell r="E309" t="str">
            <v>PAMPACHIRI</v>
          </cell>
          <cell r="F309">
            <v>2719</v>
          </cell>
        </row>
        <row r="310">
          <cell r="A310" t="str">
            <v>030211</v>
          </cell>
          <cell r="B310" t="str">
            <v>03</v>
          </cell>
          <cell r="C310" t="str">
            <v>02</v>
          </cell>
          <cell r="D310" t="str">
            <v>11</v>
          </cell>
          <cell r="E310" t="str">
            <v>POMACOCHA</v>
          </cell>
          <cell r="F310">
            <v>1067</v>
          </cell>
        </row>
        <row r="311">
          <cell r="A311" t="str">
            <v>030212</v>
          </cell>
          <cell r="B311" t="str">
            <v>03</v>
          </cell>
          <cell r="C311" t="str">
            <v>02</v>
          </cell>
          <cell r="D311" t="str">
            <v>12</v>
          </cell>
          <cell r="E311" t="str">
            <v>SAN ANTONIO DE CACHI</v>
          </cell>
          <cell r="F311">
            <v>3497</v>
          </cell>
        </row>
        <row r="312">
          <cell r="A312" t="str">
            <v>030213</v>
          </cell>
          <cell r="B312" t="str">
            <v>03</v>
          </cell>
          <cell r="C312" t="str">
            <v>02</v>
          </cell>
          <cell r="D312" t="str">
            <v>13</v>
          </cell>
          <cell r="E312" t="str">
            <v>SAN JERONIMO</v>
          </cell>
          <cell r="F312">
            <v>22338</v>
          </cell>
        </row>
        <row r="313">
          <cell r="A313" t="str">
            <v>030214</v>
          </cell>
          <cell r="B313" t="str">
            <v>03</v>
          </cell>
          <cell r="C313" t="str">
            <v>02</v>
          </cell>
          <cell r="D313" t="str">
            <v>14</v>
          </cell>
          <cell r="E313" t="str">
            <v>SAN MIGUEL DE CHACCRAMPA</v>
          </cell>
          <cell r="F313">
            <v>2030</v>
          </cell>
        </row>
        <row r="314">
          <cell r="A314" t="str">
            <v>030215</v>
          </cell>
          <cell r="B314" t="str">
            <v>03</v>
          </cell>
          <cell r="C314" t="str">
            <v>02</v>
          </cell>
          <cell r="D314" t="str">
            <v>15</v>
          </cell>
          <cell r="E314" t="str">
            <v>SANTA MARIA DE CHICMO</v>
          </cell>
          <cell r="F314">
            <v>10348</v>
          </cell>
        </row>
        <row r="315">
          <cell r="A315" t="str">
            <v>030216</v>
          </cell>
          <cell r="B315" t="str">
            <v>03</v>
          </cell>
          <cell r="C315" t="str">
            <v>02</v>
          </cell>
          <cell r="D315" t="str">
            <v>16</v>
          </cell>
          <cell r="E315" t="str">
            <v>TALAVERA</v>
          </cell>
          <cell r="F315">
            <v>18270</v>
          </cell>
        </row>
        <row r="316">
          <cell r="A316" t="str">
            <v>030217</v>
          </cell>
          <cell r="B316" t="str">
            <v>03</v>
          </cell>
          <cell r="C316" t="str">
            <v>02</v>
          </cell>
          <cell r="D316" t="str">
            <v>17</v>
          </cell>
          <cell r="E316" t="str">
            <v>TUMAY HUARACA</v>
          </cell>
          <cell r="F316">
            <v>2352</v>
          </cell>
        </row>
        <row r="317">
          <cell r="A317" t="str">
            <v>030218</v>
          </cell>
          <cell r="B317" t="str">
            <v>03</v>
          </cell>
          <cell r="C317" t="str">
            <v>02</v>
          </cell>
          <cell r="D317" t="str">
            <v>18</v>
          </cell>
          <cell r="E317" t="str">
            <v>TURPO</v>
          </cell>
          <cell r="F317">
            <v>4462</v>
          </cell>
        </row>
        <row r="318">
          <cell r="A318" t="str">
            <v>030219</v>
          </cell>
          <cell r="B318" t="str">
            <v>03</v>
          </cell>
          <cell r="C318" t="str">
            <v>02</v>
          </cell>
          <cell r="D318" t="str">
            <v>19</v>
          </cell>
          <cell r="E318" t="str">
            <v>KAQUIABAMBA</v>
          </cell>
          <cell r="F318">
            <v>2645</v>
          </cell>
        </row>
        <row r="319">
          <cell r="A319" t="str">
            <v>030300</v>
          </cell>
          <cell r="B319" t="str">
            <v>03</v>
          </cell>
          <cell r="C319" t="str">
            <v>03</v>
          </cell>
          <cell r="D319" t="str">
            <v>00</v>
          </cell>
          <cell r="E319" t="str">
            <v>ANTABAMBA</v>
          </cell>
          <cell r="F319">
            <v>15797</v>
          </cell>
        </row>
        <row r="320">
          <cell r="A320" t="str">
            <v>030301</v>
          </cell>
          <cell r="B320" t="str">
            <v>03</v>
          </cell>
          <cell r="C320" t="str">
            <v>03</v>
          </cell>
          <cell r="D320" t="str">
            <v>01</v>
          </cell>
          <cell r="E320" t="str">
            <v>ANTABAMBA</v>
          </cell>
          <cell r="F320">
            <v>4077</v>
          </cell>
        </row>
        <row r="321">
          <cell r="A321" t="str">
            <v>030302</v>
          </cell>
          <cell r="B321" t="str">
            <v>03</v>
          </cell>
          <cell r="C321" t="str">
            <v>03</v>
          </cell>
          <cell r="D321" t="str">
            <v>02</v>
          </cell>
          <cell r="E321" t="str">
            <v>EL ORO</v>
          </cell>
          <cell r="F321">
            <v>665</v>
          </cell>
        </row>
        <row r="322">
          <cell r="A322" t="str">
            <v>030303</v>
          </cell>
          <cell r="B322" t="str">
            <v>03</v>
          </cell>
          <cell r="C322" t="str">
            <v>03</v>
          </cell>
          <cell r="D322" t="str">
            <v>03</v>
          </cell>
          <cell r="E322" t="str">
            <v>HUAQUIRCA</v>
          </cell>
          <cell r="F322">
            <v>1883</v>
          </cell>
        </row>
        <row r="323">
          <cell r="A323" t="str">
            <v>030304</v>
          </cell>
          <cell r="B323" t="str">
            <v>03</v>
          </cell>
          <cell r="C323" t="str">
            <v>03</v>
          </cell>
          <cell r="D323" t="str">
            <v>04</v>
          </cell>
          <cell r="E323" t="str">
            <v>JUAN ESPINOZA MEDRANO</v>
          </cell>
          <cell r="F323">
            <v>2544</v>
          </cell>
        </row>
        <row r="324">
          <cell r="A324" t="str">
            <v>030305</v>
          </cell>
          <cell r="B324" t="str">
            <v>03</v>
          </cell>
          <cell r="C324" t="str">
            <v>03</v>
          </cell>
          <cell r="D324" t="str">
            <v>05</v>
          </cell>
          <cell r="E324" t="str">
            <v>OROPESA</v>
          </cell>
          <cell r="F324">
            <v>3242</v>
          </cell>
        </row>
        <row r="325">
          <cell r="A325" t="str">
            <v>030306</v>
          </cell>
          <cell r="B325" t="str">
            <v>03</v>
          </cell>
          <cell r="C325" t="str">
            <v>03</v>
          </cell>
          <cell r="D325" t="str">
            <v>06</v>
          </cell>
          <cell r="E325" t="str">
            <v>PACHACONAS</v>
          </cell>
          <cell r="F325">
            <v>1512</v>
          </cell>
        </row>
        <row r="326">
          <cell r="A326" t="str">
            <v>030307</v>
          </cell>
          <cell r="B326" t="str">
            <v>03</v>
          </cell>
          <cell r="C326" t="str">
            <v>03</v>
          </cell>
          <cell r="D326" t="str">
            <v>07</v>
          </cell>
          <cell r="E326" t="str">
            <v>SABAINO</v>
          </cell>
          <cell r="F326">
            <v>1874</v>
          </cell>
        </row>
        <row r="327">
          <cell r="A327" t="str">
            <v>030400</v>
          </cell>
          <cell r="B327" t="str">
            <v>03</v>
          </cell>
          <cell r="C327" t="str">
            <v>04</v>
          </cell>
          <cell r="D327" t="str">
            <v>00</v>
          </cell>
          <cell r="E327" t="str">
            <v>AYMARAES</v>
          </cell>
          <cell r="F327">
            <v>37692</v>
          </cell>
        </row>
        <row r="328">
          <cell r="A328" t="str">
            <v>030401</v>
          </cell>
          <cell r="B328" t="str">
            <v>03</v>
          </cell>
          <cell r="C328" t="str">
            <v>04</v>
          </cell>
          <cell r="D328" t="str">
            <v>01</v>
          </cell>
          <cell r="E328" t="str">
            <v>CHALHUANCA</v>
          </cell>
          <cell r="F328">
            <v>5809</v>
          </cell>
        </row>
        <row r="329">
          <cell r="A329" t="str">
            <v>030402</v>
          </cell>
          <cell r="B329" t="str">
            <v>03</v>
          </cell>
          <cell r="C329" t="str">
            <v>04</v>
          </cell>
          <cell r="D329" t="str">
            <v>02</v>
          </cell>
          <cell r="E329" t="str">
            <v>CAPAYA</v>
          </cell>
          <cell r="F329">
            <v>930</v>
          </cell>
        </row>
        <row r="330">
          <cell r="A330" t="str">
            <v>030403</v>
          </cell>
          <cell r="B330" t="str">
            <v>03</v>
          </cell>
          <cell r="C330" t="str">
            <v>04</v>
          </cell>
          <cell r="D330" t="str">
            <v>03</v>
          </cell>
          <cell r="E330" t="str">
            <v>CARAYBAMBA</v>
          </cell>
          <cell r="F330">
            <v>1652</v>
          </cell>
        </row>
        <row r="331">
          <cell r="A331" t="str">
            <v>030404</v>
          </cell>
          <cell r="B331" t="str">
            <v>03</v>
          </cell>
          <cell r="C331" t="str">
            <v>04</v>
          </cell>
          <cell r="D331" t="str">
            <v>04</v>
          </cell>
          <cell r="E331" t="str">
            <v>CHAPIMARCA</v>
          </cell>
          <cell r="F331">
            <v>2831</v>
          </cell>
        </row>
        <row r="332">
          <cell r="A332" t="str">
            <v>030405</v>
          </cell>
          <cell r="B332" t="str">
            <v>03</v>
          </cell>
          <cell r="C332" t="str">
            <v>04</v>
          </cell>
          <cell r="D332" t="str">
            <v>05</v>
          </cell>
          <cell r="E332" t="str">
            <v>COLCABAMBA</v>
          </cell>
          <cell r="F332">
            <v>1001</v>
          </cell>
        </row>
        <row r="333">
          <cell r="A333" t="str">
            <v>030406</v>
          </cell>
          <cell r="B333" t="str">
            <v>03</v>
          </cell>
          <cell r="C333" t="str">
            <v>04</v>
          </cell>
          <cell r="D333" t="str">
            <v>06</v>
          </cell>
          <cell r="E333" t="str">
            <v>COTARUSE</v>
          </cell>
          <cell r="F333">
            <v>5162</v>
          </cell>
        </row>
        <row r="334">
          <cell r="A334" t="str">
            <v>030407</v>
          </cell>
          <cell r="B334" t="str">
            <v>03</v>
          </cell>
          <cell r="C334" t="str">
            <v>04</v>
          </cell>
          <cell r="D334" t="str">
            <v>07</v>
          </cell>
          <cell r="E334" t="str">
            <v>HUAYLLO</v>
          </cell>
          <cell r="F334">
            <v>809</v>
          </cell>
        </row>
        <row r="335">
          <cell r="A335" t="str">
            <v>030408</v>
          </cell>
          <cell r="B335" t="str">
            <v>03</v>
          </cell>
          <cell r="C335" t="str">
            <v>04</v>
          </cell>
          <cell r="D335" t="str">
            <v>08</v>
          </cell>
          <cell r="E335" t="str">
            <v>JUSTO APU SAHUARAURA</v>
          </cell>
          <cell r="F335">
            <v>1321</v>
          </cell>
        </row>
        <row r="336">
          <cell r="A336" t="str">
            <v>030409</v>
          </cell>
          <cell r="B336" t="str">
            <v>03</v>
          </cell>
          <cell r="C336" t="str">
            <v>04</v>
          </cell>
          <cell r="D336" t="str">
            <v>09</v>
          </cell>
          <cell r="E336" t="str">
            <v>LUCRE</v>
          </cell>
          <cell r="F336">
            <v>2637</v>
          </cell>
        </row>
        <row r="337">
          <cell r="A337" t="str">
            <v>030410</v>
          </cell>
          <cell r="B337" t="str">
            <v>03</v>
          </cell>
          <cell r="C337" t="str">
            <v>04</v>
          </cell>
          <cell r="D337" t="str">
            <v>10</v>
          </cell>
          <cell r="E337" t="str">
            <v>POCOHUANCA</v>
          </cell>
          <cell r="F337">
            <v>1476</v>
          </cell>
        </row>
        <row r="338">
          <cell r="A338" t="str">
            <v>030411</v>
          </cell>
          <cell r="B338" t="str">
            <v>03</v>
          </cell>
          <cell r="C338" t="str">
            <v>04</v>
          </cell>
          <cell r="D338" t="str">
            <v>11</v>
          </cell>
          <cell r="E338" t="str">
            <v>SAN JUAN DE CHACÑA</v>
          </cell>
          <cell r="F338">
            <v>1157</v>
          </cell>
        </row>
        <row r="339">
          <cell r="A339" t="str">
            <v>030412</v>
          </cell>
          <cell r="B339" t="str">
            <v>03</v>
          </cell>
          <cell r="C339" t="str">
            <v>04</v>
          </cell>
          <cell r="D339" t="str">
            <v>12</v>
          </cell>
          <cell r="E339" t="str">
            <v>SAÑAYCA</v>
          </cell>
          <cell r="F339">
            <v>1656</v>
          </cell>
        </row>
        <row r="340">
          <cell r="A340" t="str">
            <v>030413</v>
          </cell>
          <cell r="B340" t="str">
            <v>03</v>
          </cell>
          <cell r="C340" t="str">
            <v>04</v>
          </cell>
          <cell r="D340" t="str">
            <v>13</v>
          </cell>
          <cell r="E340" t="str">
            <v>SORAYA</v>
          </cell>
          <cell r="F340">
            <v>983</v>
          </cell>
        </row>
        <row r="341">
          <cell r="A341" t="str">
            <v>030414</v>
          </cell>
          <cell r="B341" t="str">
            <v>03</v>
          </cell>
          <cell r="C341" t="str">
            <v>04</v>
          </cell>
          <cell r="D341" t="str">
            <v>14</v>
          </cell>
          <cell r="E341" t="str">
            <v>TAPAIRIHUA</v>
          </cell>
          <cell r="F341">
            <v>2716</v>
          </cell>
        </row>
        <row r="342">
          <cell r="A342" t="str">
            <v>030415</v>
          </cell>
          <cell r="B342" t="str">
            <v>03</v>
          </cell>
          <cell r="C342" t="str">
            <v>04</v>
          </cell>
          <cell r="D342" t="str">
            <v>15</v>
          </cell>
          <cell r="E342" t="str">
            <v>TINTAY</v>
          </cell>
          <cell r="F342">
            <v>3890</v>
          </cell>
        </row>
        <row r="343">
          <cell r="A343" t="str">
            <v>030416</v>
          </cell>
          <cell r="B343" t="str">
            <v>03</v>
          </cell>
          <cell r="C343" t="str">
            <v>04</v>
          </cell>
          <cell r="D343" t="str">
            <v>16</v>
          </cell>
          <cell r="E343" t="str">
            <v>TORAYA</v>
          </cell>
          <cell r="F343">
            <v>2154</v>
          </cell>
        </row>
        <row r="344">
          <cell r="A344" t="str">
            <v>030417</v>
          </cell>
          <cell r="B344" t="str">
            <v>03</v>
          </cell>
          <cell r="C344" t="str">
            <v>04</v>
          </cell>
          <cell r="D344" t="str">
            <v>17</v>
          </cell>
          <cell r="E344" t="str">
            <v>YANACA</v>
          </cell>
          <cell r="F344">
            <v>1508</v>
          </cell>
        </row>
        <row r="345">
          <cell r="A345" t="str">
            <v>030500</v>
          </cell>
          <cell r="B345" t="str">
            <v>03</v>
          </cell>
          <cell r="C345" t="str">
            <v>05</v>
          </cell>
          <cell r="D345" t="str">
            <v>00</v>
          </cell>
          <cell r="E345" t="str">
            <v>COTABAMBAS</v>
          </cell>
          <cell r="F345">
            <v>50252</v>
          </cell>
        </row>
        <row r="346">
          <cell r="A346" t="str">
            <v>030501</v>
          </cell>
          <cell r="B346" t="str">
            <v>03</v>
          </cell>
          <cell r="C346" t="str">
            <v>05</v>
          </cell>
          <cell r="D346" t="str">
            <v>01</v>
          </cell>
          <cell r="E346" t="str">
            <v>TAMBOBAMBA</v>
          </cell>
          <cell r="F346">
            <v>11210</v>
          </cell>
        </row>
        <row r="347">
          <cell r="A347" t="str">
            <v>030502</v>
          </cell>
          <cell r="B347" t="str">
            <v>03</v>
          </cell>
          <cell r="C347" t="str">
            <v>05</v>
          </cell>
          <cell r="D347" t="str">
            <v>02</v>
          </cell>
          <cell r="E347" t="str">
            <v>COTABAMBAS</v>
          </cell>
          <cell r="F347">
            <v>4574</v>
          </cell>
        </row>
        <row r="348">
          <cell r="A348" t="str">
            <v>030503</v>
          </cell>
          <cell r="B348" t="str">
            <v>03</v>
          </cell>
          <cell r="C348" t="str">
            <v>05</v>
          </cell>
          <cell r="D348" t="str">
            <v>03</v>
          </cell>
          <cell r="E348" t="str">
            <v>COYLLURQUI</v>
          </cell>
          <cell r="F348">
            <v>8229</v>
          </cell>
        </row>
        <row r="349">
          <cell r="A349" t="str">
            <v>030504</v>
          </cell>
          <cell r="B349" t="str">
            <v>03</v>
          </cell>
          <cell r="C349" t="str">
            <v>05</v>
          </cell>
          <cell r="D349" t="str">
            <v>04</v>
          </cell>
          <cell r="E349" t="str">
            <v>HAQUIRA</v>
          </cell>
          <cell r="F349">
            <v>11459</v>
          </cell>
        </row>
        <row r="350">
          <cell r="A350" t="str">
            <v>030505</v>
          </cell>
          <cell r="B350" t="str">
            <v>03</v>
          </cell>
          <cell r="C350" t="str">
            <v>05</v>
          </cell>
          <cell r="D350" t="str">
            <v>05</v>
          </cell>
          <cell r="E350" t="str">
            <v>MARA</v>
          </cell>
          <cell r="F350">
            <v>6742</v>
          </cell>
        </row>
        <row r="351">
          <cell r="A351" t="str">
            <v>030506</v>
          </cell>
          <cell r="B351" t="str">
            <v>03</v>
          </cell>
          <cell r="C351" t="str">
            <v>05</v>
          </cell>
          <cell r="D351" t="str">
            <v>06</v>
          </cell>
          <cell r="E351" t="str">
            <v>CHALLHUAHUACHO</v>
          </cell>
          <cell r="F351">
            <v>8038</v>
          </cell>
        </row>
        <row r="352">
          <cell r="A352" t="str">
            <v>030600</v>
          </cell>
          <cell r="B352" t="str">
            <v>03</v>
          </cell>
          <cell r="C352" t="str">
            <v>06</v>
          </cell>
          <cell r="D352" t="str">
            <v>00</v>
          </cell>
          <cell r="E352" t="str">
            <v>CHINCHEROS</v>
          </cell>
          <cell r="F352">
            <v>59205</v>
          </cell>
        </row>
        <row r="353">
          <cell r="A353" t="str">
            <v>030601</v>
          </cell>
          <cell r="B353" t="str">
            <v>03</v>
          </cell>
          <cell r="C353" t="str">
            <v>06</v>
          </cell>
          <cell r="D353" t="str">
            <v>01</v>
          </cell>
          <cell r="E353" t="str">
            <v>CHINCHEROS</v>
          </cell>
          <cell r="F353">
            <v>6549</v>
          </cell>
        </row>
        <row r="354">
          <cell r="A354" t="str">
            <v>030602</v>
          </cell>
          <cell r="B354" t="str">
            <v>03</v>
          </cell>
          <cell r="C354" t="str">
            <v>06</v>
          </cell>
          <cell r="D354" t="str">
            <v>02</v>
          </cell>
          <cell r="E354" t="str">
            <v>ANCO-HUALLO</v>
          </cell>
          <cell r="F354">
            <v>12508</v>
          </cell>
        </row>
        <row r="355">
          <cell r="A355" t="str">
            <v>030603</v>
          </cell>
          <cell r="B355" t="str">
            <v>03</v>
          </cell>
          <cell r="C355" t="str">
            <v>06</v>
          </cell>
          <cell r="D355" t="str">
            <v>03</v>
          </cell>
          <cell r="E355" t="str">
            <v>COCHARCAS</v>
          </cell>
          <cell r="F355">
            <v>2586</v>
          </cell>
        </row>
        <row r="356">
          <cell r="A356" t="str">
            <v>030604</v>
          </cell>
          <cell r="B356" t="str">
            <v>03</v>
          </cell>
          <cell r="C356" t="str">
            <v>06</v>
          </cell>
          <cell r="D356" t="str">
            <v>04</v>
          </cell>
          <cell r="E356" t="str">
            <v>HUACCANA</v>
          </cell>
          <cell r="F356">
            <v>10561</v>
          </cell>
        </row>
        <row r="357">
          <cell r="A357" t="str">
            <v>030605</v>
          </cell>
          <cell r="B357" t="str">
            <v>03</v>
          </cell>
          <cell r="C357" t="str">
            <v>06</v>
          </cell>
          <cell r="D357" t="str">
            <v>05</v>
          </cell>
          <cell r="E357" t="str">
            <v>OCOBAMBA</v>
          </cell>
          <cell r="F357">
            <v>9069</v>
          </cell>
        </row>
        <row r="358">
          <cell r="A358" t="str">
            <v>030606</v>
          </cell>
          <cell r="B358" t="str">
            <v>03</v>
          </cell>
          <cell r="C358" t="str">
            <v>06</v>
          </cell>
          <cell r="D358" t="str">
            <v>06</v>
          </cell>
          <cell r="E358" t="str">
            <v>ONGOY</v>
          </cell>
          <cell r="F358">
            <v>9116</v>
          </cell>
        </row>
        <row r="359">
          <cell r="A359" t="str">
            <v>030607</v>
          </cell>
          <cell r="B359" t="str">
            <v>03</v>
          </cell>
          <cell r="C359" t="str">
            <v>06</v>
          </cell>
          <cell r="D359" t="str">
            <v>07</v>
          </cell>
          <cell r="E359" t="str">
            <v>URANMARCA</v>
          </cell>
          <cell r="F359">
            <v>3489</v>
          </cell>
        </row>
        <row r="360">
          <cell r="A360" t="str">
            <v>030608</v>
          </cell>
          <cell r="B360" t="str">
            <v>03</v>
          </cell>
          <cell r="C360" t="str">
            <v>06</v>
          </cell>
          <cell r="D360" t="str">
            <v>08</v>
          </cell>
          <cell r="E360" t="str">
            <v>RANRACANCHA</v>
          </cell>
          <cell r="F360">
            <v>5327</v>
          </cell>
        </row>
        <row r="361">
          <cell r="A361" t="str">
            <v>030700</v>
          </cell>
          <cell r="B361" t="str">
            <v>03</v>
          </cell>
          <cell r="C361" t="str">
            <v>07</v>
          </cell>
          <cell r="D361" t="str">
            <v>00</v>
          </cell>
          <cell r="E361" t="str">
            <v>GRAU</v>
          </cell>
          <cell r="F361">
            <v>28192</v>
          </cell>
        </row>
        <row r="362">
          <cell r="A362" t="str">
            <v>030701</v>
          </cell>
          <cell r="B362" t="str">
            <v>03</v>
          </cell>
          <cell r="C362" t="str">
            <v>07</v>
          </cell>
          <cell r="D362" t="str">
            <v>01</v>
          </cell>
          <cell r="E362" t="str">
            <v>CHUQUIBAMBILLA</v>
          </cell>
          <cell r="F362">
            <v>6170</v>
          </cell>
        </row>
        <row r="363">
          <cell r="A363" t="str">
            <v>030702</v>
          </cell>
          <cell r="B363" t="str">
            <v>03</v>
          </cell>
          <cell r="C363" t="str">
            <v>07</v>
          </cell>
          <cell r="D363" t="str">
            <v>02</v>
          </cell>
          <cell r="E363" t="str">
            <v>CURPAHUASI</v>
          </cell>
          <cell r="F363">
            <v>2625</v>
          </cell>
        </row>
        <row r="364">
          <cell r="A364" t="str">
            <v>030703</v>
          </cell>
          <cell r="B364" t="str">
            <v>03</v>
          </cell>
          <cell r="C364" t="str">
            <v>07</v>
          </cell>
          <cell r="D364" t="str">
            <v>03</v>
          </cell>
          <cell r="E364" t="str">
            <v>GAMARRA</v>
          </cell>
          <cell r="F364">
            <v>4455</v>
          </cell>
        </row>
        <row r="365">
          <cell r="A365" t="str">
            <v>030704</v>
          </cell>
          <cell r="B365" t="str">
            <v>03</v>
          </cell>
          <cell r="C365" t="str">
            <v>07</v>
          </cell>
          <cell r="D365" t="str">
            <v>04</v>
          </cell>
          <cell r="E365" t="str">
            <v>HUAYLLATI</v>
          </cell>
          <cell r="F365">
            <v>2056</v>
          </cell>
        </row>
        <row r="366">
          <cell r="A366" t="str">
            <v>030705</v>
          </cell>
          <cell r="B366" t="str">
            <v>03</v>
          </cell>
          <cell r="C366" t="str">
            <v>07</v>
          </cell>
          <cell r="D366" t="str">
            <v>05</v>
          </cell>
          <cell r="E366" t="str">
            <v>MAMARA</v>
          </cell>
          <cell r="F366">
            <v>1054</v>
          </cell>
        </row>
        <row r="367">
          <cell r="A367" t="str">
            <v>030706</v>
          </cell>
          <cell r="B367" t="str">
            <v>03</v>
          </cell>
          <cell r="C367" t="str">
            <v>07</v>
          </cell>
          <cell r="D367" t="str">
            <v>06</v>
          </cell>
          <cell r="E367" t="str">
            <v>MICAELA BASTIDAS</v>
          </cell>
          <cell r="F367">
            <v>1411</v>
          </cell>
        </row>
        <row r="368">
          <cell r="A368" t="str">
            <v>030707</v>
          </cell>
          <cell r="B368" t="str">
            <v>03</v>
          </cell>
          <cell r="C368" t="str">
            <v>07</v>
          </cell>
          <cell r="D368" t="str">
            <v>07</v>
          </cell>
          <cell r="E368" t="str">
            <v>PATAYPAMPA</v>
          </cell>
          <cell r="F368">
            <v>1148</v>
          </cell>
        </row>
        <row r="369">
          <cell r="A369" t="str">
            <v>030708</v>
          </cell>
          <cell r="B369" t="str">
            <v>03</v>
          </cell>
          <cell r="C369" t="str">
            <v>07</v>
          </cell>
          <cell r="D369" t="str">
            <v>08</v>
          </cell>
          <cell r="E369" t="str">
            <v>PROGRESO</v>
          </cell>
          <cell r="F369">
            <v>3059</v>
          </cell>
        </row>
        <row r="370">
          <cell r="A370" t="str">
            <v>030709</v>
          </cell>
          <cell r="B370" t="str">
            <v>03</v>
          </cell>
          <cell r="C370" t="str">
            <v>07</v>
          </cell>
          <cell r="D370" t="str">
            <v>09</v>
          </cell>
          <cell r="E370" t="str">
            <v>SAN ANTONIO</v>
          </cell>
          <cell r="F370">
            <v>406</v>
          </cell>
        </row>
        <row r="371">
          <cell r="A371" t="str">
            <v>030710</v>
          </cell>
          <cell r="B371" t="str">
            <v>03</v>
          </cell>
          <cell r="C371" t="str">
            <v>07</v>
          </cell>
          <cell r="D371" t="str">
            <v>10</v>
          </cell>
          <cell r="E371" t="str">
            <v>SANTA ROSA</v>
          </cell>
          <cell r="F371">
            <v>800</v>
          </cell>
        </row>
        <row r="372">
          <cell r="A372" t="str">
            <v>030711</v>
          </cell>
          <cell r="B372" t="str">
            <v>03</v>
          </cell>
          <cell r="C372" t="str">
            <v>07</v>
          </cell>
          <cell r="D372" t="str">
            <v>11</v>
          </cell>
          <cell r="E372" t="str">
            <v>TURPAY</v>
          </cell>
          <cell r="F372">
            <v>873</v>
          </cell>
        </row>
        <row r="373">
          <cell r="A373" t="str">
            <v>030712</v>
          </cell>
          <cell r="B373" t="str">
            <v>03</v>
          </cell>
          <cell r="C373" t="str">
            <v>07</v>
          </cell>
          <cell r="D373" t="str">
            <v>12</v>
          </cell>
          <cell r="E373" t="str">
            <v>VILCABAMBA</v>
          </cell>
          <cell r="F373">
            <v>1363</v>
          </cell>
        </row>
        <row r="374">
          <cell r="A374" t="str">
            <v>030713</v>
          </cell>
          <cell r="B374" t="str">
            <v>03</v>
          </cell>
          <cell r="C374" t="str">
            <v>07</v>
          </cell>
          <cell r="D374" t="str">
            <v>13</v>
          </cell>
          <cell r="E374" t="str">
            <v>VIRUNDO</v>
          </cell>
          <cell r="F374">
            <v>1121</v>
          </cell>
        </row>
        <row r="375">
          <cell r="A375" t="str">
            <v>030714</v>
          </cell>
          <cell r="B375" t="str">
            <v>03</v>
          </cell>
          <cell r="C375" t="str">
            <v>07</v>
          </cell>
          <cell r="D375" t="str">
            <v>14</v>
          </cell>
          <cell r="E375" t="str">
            <v>CURASCO</v>
          </cell>
          <cell r="F375">
            <v>1651</v>
          </cell>
        </row>
        <row r="376">
          <cell r="A376" t="str">
            <v>040000</v>
          </cell>
          <cell r="B376" t="str">
            <v>04</v>
          </cell>
          <cell r="C376" t="str">
            <v>00</v>
          </cell>
          <cell r="D376" t="str">
            <v>00</v>
          </cell>
          <cell r="E376" t="str">
            <v>AREQUIPA</v>
          </cell>
          <cell r="F376">
            <v>1229109</v>
          </cell>
        </row>
        <row r="377">
          <cell r="A377" t="str">
            <v>040100</v>
          </cell>
          <cell r="B377" t="str">
            <v>04</v>
          </cell>
          <cell r="C377" t="str">
            <v>01</v>
          </cell>
          <cell r="D377" t="str">
            <v>00</v>
          </cell>
          <cell r="E377" t="str">
            <v>AREQUIPA</v>
          </cell>
          <cell r="F377">
            <v>906601</v>
          </cell>
        </row>
        <row r="378">
          <cell r="A378" t="str">
            <v>040101</v>
          </cell>
          <cell r="B378" t="str">
            <v>04</v>
          </cell>
          <cell r="C378" t="str">
            <v>01</v>
          </cell>
          <cell r="D378" t="str">
            <v>01</v>
          </cell>
          <cell r="E378" t="str">
            <v>AREQUIPA</v>
          </cell>
          <cell r="F378">
            <v>64535</v>
          </cell>
        </row>
        <row r="379">
          <cell r="A379" t="str">
            <v>040102</v>
          </cell>
          <cell r="B379" t="str">
            <v>04</v>
          </cell>
          <cell r="C379" t="str">
            <v>01</v>
          </cell>
          <cell r="D379" t="str">
            <v>02</v>
          </cell>
          <cell r="E379" t="str">
            <v>ALTO SELVA ALEGRE</v>
          </cell>
          <cell r="F379">
            <v>76259</v>
          </cell>
        </row>
        <row r="380">
          <cell r="A380" t="str">
            <v>040103</v>
          </cell>
          <cell r="B380" t="str">
            <v>04</v>
          </cell>
          <cell r="C380" t="str">
            <v>01</v>
          </cell>
          <cell r="D380" t="str">
            <v>03</v>
          </cell>
          <cell r="E380" t="str">
            <v>CAYMA</v>
          </cell>
          <cell r="F380">
            <v>78442</v>
          </cell>
        </row>
        <row r="381">
          <cell r="A381" t="str">
            <v>040104</v>
          </cell>
          <cell r="B381" t="str">
            <v>04</v>
          </cell>
          <cell r="C381" t="str">
            <v>01</v>
          </cell>
          <cell r="D381" t="str">
            <v>04</v>
          </cell>
          <cell r="E381" t="str">
            <v xml:space="preserve">CERRO COLORADO </v>
          </cell>
          <cell r="F381">
            <v>118716</v>
          </cell>
        </row>
        <row r="382">
          <cell r="A382" t="str">
            <v>040105</v>
          </cell>
          <cell r="B382" t="str">
            <v>04</v>
          </cell>
          <cell r="C382" t="str">
            <v>01</v>
          </cell>
          <cell r="D382" t="str">
            <v>05</v>
          </cell>
          <cell r="E382" t="str">
            <v>CHARACATO</v>
          </cell>
          <cell r="F382">
            <v>7056</v>
          </cell>
        </row>
        <row r="383">
          <cell r="A383" t="str">
            <v>040106</v>
          </cell>
          <cell r="B383" t="str">
            <v>04</v>
          </cell>
          <cell r="C383" t="str">
            <v>01</v>
          </cell>
          <cell r="D383" t="str">
            <v>06</v>
          </cell>
          <cell r="E383" t="str">
            <v>CHIGUATA</v>
          </cell>
          <cell r="F383">
            <v>2818</v>
          </cell>
        </row>
        <row r="384">
          <cell r="A384" t="str">
            <v>040107</v>
          </cell>
          <cell r="B384" t="str">
            <v>04</v>
          </cell>
          <cell r="C384" t="str">
            <v>01</v>
          </cell>
          <cell r="D384" t="str">
            <v>07</v>
          </cell>
          <cell r="E384" t="str">
            <v>JACOBO HUNTER</v>
          </cell>
          <cell r="F384">
            <v>48350</v>
          </cell>
        </row>
        <row r="385">
          <cell r="A385" t="str">
            <v>040108</v>
          </cell>
          <cell r="B385" t="str">
            <v>04</v>
          </cell>
          <cell r="C385" t="str">
            <v>01</v>
          </cell>
          <cell r="D385" t="str">
            <v>08</v>
          </cell>
          <cell r="E385" t="str">
            <v>LA JOYA</v>
          </cell>
          <cell r="F385">
            <v>25377</v>
          </cell>
        </row>
        <row r="386">
          <cell r="A386" t="str">
            <v>040109</v>
          </cell>
          <cell r="B386" t="str">
            <v>04</v>
          </cell>
          <cell r="C386" t="str">
            <v>01</v>
          </cell>
          <cell r="D386" t="str">
            <v>09</v>
          </cell>
          <cell r="E386" t="str">
            <v>MARIANO MELGAR</v>
          </cell>
          <cell r="F386">
            <v>54698</v>
          </cell>
        </row>
        <row r="387">
          <cell r="A387" t="str">
            <v>040110</v>
          </cell>
          <cell r="B387" t="str">
            <v>04</v>
          </cell>
          <cell r="C387" t="str">
            <v>01</v>
          </cell>
          <cell r="D387" t="str">
            <v>10</v>
          </cell>
          <cell r="E387" t="str">
            <v>MIRAFLORES</v>
          </cell>
          <cell r="F387">
            <v>53189</v>
          </cell>
        </row>
        <row r="388">
          <cell r="A388" t="str">
            <v>040111</v>
          </cell>
          <cell r="B388" t="str">
            <v>04</v>
          </cell>
          <cell r="C388" t="str">
            <v>01</v>
          </cell>
          <cell r="D388" t="str">
            <v>11</v>
          </cell>
          <cell r="E388" t="str">
            <v>MOLLEBAYA</v>
          </cell>
          <cell r="F388">
            <v>1479</v>
          </cell>
        </row>
        <row r="389">
          <cell r="A389" t="str">
            <v>040112</v>
          </cell>
          <cell r="B389" t="str">
            <v>04</v>
          </cell>
          <cell r="C389" t="str">
            <v>01</v>
          </cell>
          <cell r="D389" t="str">
            <v>12</v>
          </cell>
          <cell r="E389" t="str">
            <v>PAUCARPATA</v>
          </cell>
          <cell r="F389">
            <v>126347</v>
          </cell>
        </row>
        <row r="390">
          <cell r="A390" t="str">
            <v>040113</v>
          </cell>
          <cell r="B390" t="str">
            <v>04</v>
          </cell>
          <cell r="C390" t="str">
            <v>01</v>
          </cell>
          <cell r="D390" t="str">
            <v>13</v>
          </cell>
          <cell r="E390" t="str">
            <v>POCSI</v>
          </cell>
          <cell r="F390">
            <v>632</v>
          </cell>
        </row>
        <row r="391">
          <cell r="A391" t="str">
            <v>040114</v>
          </cell>
          <cell r="B391" t="str">
            <v>04</v>
          </cell>
          <cell r="C391" t="str">
            <v>01</v>
          </cell>
          <cell r="D391" t="str">
            <v>14</v>
          </cell>
          <cell r="E391" t="str">
            <v>POLOBAYA</v>
          </cell>
          <cell r="F391">
            <v>1516</v>
          </cell>
        </row>
        <row r="392">
          <cell r="A392" t="str">
            <v>040115</v>
          </cell>
          <cell r="B392" t="str">
            <v>04</v>
          </cell>
          <cell r="C392" t="str">
            <v>01</v>
          </cell>
          <cell r="D392" t="str">
            <v>15</v>
          </cell>
          <cell r="E392" t="str">
            <v>QUEQUEÑA</v>
          </cell>
          <cell r="F392">
            <v>1278</v>
          </cell>
        </row>
        <row r="393">
          <cell r="A393" t="str">
            <v>040116</v>
          </cell>
          <cell r="B393" t="str">
            <v>04</v>
          </cell>
          <cell r="C393" t="str">
            <v>01</v>
          </cell>
          <cell r="D393" t="str">
            <v>16</v>
          </cell>
          <cell r="E393" t="str">
            <v>SABANDIA</v>
          </cell>
          <cell r="F393">
            <v>3880</v>
          </cell>
        </row>
        <row r="394">
          <cell r="A394" t="str">
            <v>040117</v>
          </cell>
          <cell r="B394" t="str">
            <v>04</v>
          </cell>
          <cell r="C394" t="str">
            <v>01</v>
          </cell>
          <cell r="D394" t="str">
            <v>17</v>
          </cell>
          <cell r="E394" t="str">
            <v>SACHACA</v>
          </cell>
          <cell r="F394">
            <v>18396</v>
          </cell>
        </row>
        <row r="395">
          <cell r="A395" t="str">
            <v>040118</v>
          </cell>
          <cell r="B395" t="str">
            <v>04</v>
          </cell>
          <cell r="C395" t="str">
            <v>01</v>
          </cell>
          <cell r="D395" t="str">
            <v>18</v>
          </cell>
          <cell r="E395" t="str">
            <v>SAN JUAN DE SIGUAS</v>
          </cell>
          <cell r="F395">
            <v>1358</v>
          </cell>
        </row>
        <row r="396">
          <cell r="A396" t="str">
            <v>040119</v>
          </cell>
          <cell r="B396" t="str">
            <v>04</v>
          </cell>
          <cell r="C396" t="str">
            <v>01</v>
          </cell>
          <cell r="D396" t="str">
            <v>19</v>
          </cell>
          <cell r="E396" t="str">
            <v>SAN JUAN DE TARUCANI</v>
          </cell>
          <cell r="F396">
            <v>2234</v>
          </cell>
        </row>
        <row r="397">
          <cell r="A397" t="str">
            <v>040120</v>
          </cell>
          <cell r="B397" t="str">
            <v>04</v>
          </cell>
          <cell r="C397" t="str">
            <v>01</v>
          </cell>
          <cell r="D397" t="str">
            <v>20</v>
          </cell>
          <cell r="E397" t="str">
            <v>SANTA ISABEL DE SIGUAS</v>
          </cell>
          <cell r="F397">
            <v>1308</v>
          </cell>
        </row>
        <row r="398">
          <cell r="A398" t="str">
            <v>040121</v>
          </cell>
          <cell r="B398" t="str">
            <v>04</v>
          </cell>
          <cell r="C398" t="str">
            <v>01</v>
          </cell>
          <cell r="D398" t="str">
            <v>21</v>
          </cell>
          <cell r="E398" t="str">
            <v>SANTA RITA DE SIGUAS</v>
          </cell>
          <cell r="F398">
            <v>4675</v>
          </cell>
        </row>
        <row r="399">
          <cell r="A399" t="str">
            <v>040122</v>
          </cell>
          <cell r="B399" t="str">
            <v>04</v>
          </cell>
          <cell r="C399" t="str">
            <v>01</v>
          </cell>
          <cell r="D399" t="str">
            <v>22</v>
          </cell>
          <cell r="E399" t="str">
            <v>SOCABAYA</v>
          </cell>
          <cell r="F399">
            <v>62595</v>
          </cell>
        </row>
        <row r="400">
          <cell r="A400" t="str">
            <v>040123</v>
          </cell>
          <cell r="B400" t="str">
            <v>04</v>
          </cell>
          <cell r="C400" t="str">
            <v>01</v>
          </cell>
          <cell r="D400" t="str">
            <v>23</v>
          </cell>
          <cell r="E400" t="str">
            <v>TIABAYA</v>
          </cell>
          <cell r="F400">
            <v>15396</v>
          </cell>
        </row>
        <row r="401">
          <cell r="A401" t="str">
            <v>040124</v>
          </cell>
          <cell r="B401" t="str">
            <v>04</v>
          </cell>
          <cell r="C401" t="str">
            <v>01</v>
          </cell>
          <cell r="D401" t="str">
            <v>24</v>
          </cell>
          <cell r="E401" t="str">
            <v>UCHUMAYO</v>
          </cell>
          <cell r="F401">
            <v>11195</v>
          </cell>
        </row>
        <row r="402">
          <cell r="A402" t="str">
            <v>040125</v>
          </cell>
          <cell r="B402" t="str">
            <v>04</v>
          </cell>
          <cell r="C402" t="str">
            <v>01</v>
          </cell>
          <cell r="D402" t="str">
            <v>25</v>
          </cell>
          <cell r="E402" t="str">
            <v xml:space="preserve">VITOR  </v>
          </cell>
          <cell r="F402">
            <v>2825</v>
          </cell>
        </row>
        <row r="403">
          <cell r="A403" t="str">
            <v>040126</v>
          </cell>
          <cell r="B403" t="str">
            <v>04</v>
          </cell>
          <cell r="C403" t="str">
            <v>01</v>
          </cell>
          <cell r="D403" t="str">
            <v>26</v>
          </cell>
          <cell r="E403" t="str">
            <v>YANAHUARA</v>
          </cell>
          <cell r="F403">
            <v>24011</v>
          </cell>
        </row>
        <row r="404">
          <cell r="A404" t="str">
            <v>040127</v>
          </cell>
          <cell r="B404" t="str">
            <v>04</v>
          </cell>
          <cell r="C404" t="str">
            <v>01</v>
          </cell>
          <cell r="D404" t="str">
            <v>27</v>
          </cell>
          <cell r="E404" t="str">
            <v>YARABAMBA</v>
          </cell>
          <cell r="F404">
            <v>1077</v>
          </cell>
        </row>
        <row r="405">
          <cell r="A405" t="str">
            <v>040128</v>
          </cell>
          <cell r="B405" t="str">
            <v>04</v>
          </cell>
          <cell r="C405" t="str">
            <v>01</v>
          </cell>
          <cell r="D405" t="str">
            <v>28</v>
          </cell>
          <cell r="E405" t="str">
            <v>YURA</v>
          </cell>
          <cell r="F405">
            <v>16805</v>
          </cell>
        </row>
        <row r="406">
          <cell r="A406" t="str">
            <v>040129</v>
          </cell>
          <cell r="B406" t="str">
            <v>04</v>
          </cell>
          <cell r="C406" t="str">
            <v>01</v>
          </cell>
          <cell r="D406" t="str">
            <v>29</v>
          </cell>
          <cell r="E406" t="str">
            <v>JOSE LUIS BUSTAMANTE Y RIVERO</v>
          </cell>
          <cell r="F406">
            <v>80154</v>
          </cell>
        </row>
        <row r="407">
          <cell r="A407" t="str">
            <v>040200</v>
          </cell>
          <cell r="B407" t="str">
            <v>04</v>
          </cell>
          <cell r="C407" t="str">
            <v>02</v>
          </cell>
          <cell r="D407" t="str">
            <v>00</v>
          </cell>
          <cell r="E407" t="str">
            <v>CAMANA</v>
          </cell>
          <cell r="F407">
            <v>58579</v>
          </cell>
        </row>
        <row r="408">
          <cell r="A408" t="str">
            <v>040201</v>
          </cell>
          <cell r="B408" t="str">
            <v>04</v>
          </cell>
          <cell r="C408" t="str">
            <v>02</v>
          </cell>
          <cell r="D408" t="str">
            <v>01</v>
          </cell>
          <cell r="E408" t="str">
            <v>CAMANA</v>
          </cell>
          <cell r="F408">
            <v>16294</v>
          </cell>
        </row>
        <row r="409">
          <cell r="A409" t="str">
            <v>040202</v>
          </cell>
          <cell r="B409" t="str">
            <v>04</v>
          </cell>
          <cell r="C409" t="str">
            <v>02</v>
          </cell>
          <cell r="D409" t="str">
            <v>02</v>
          </cell>
          <cell r="E409" t="str">
            <v>JOSE MARIA QUIMPER</v>
          </cell>
          <cell r="F409">
            <v>4323</v>
          </cell>
        </row>
        <row r="410">
          <cell r="A410" t="str">
            <v>040203</v>
          </cell>
          <cell r="B410" t="str">
            <v>04</v>
          </cell>
          <cell r="C410" t="str">
            <v>02</v>
          </cell>
          <cell r="D410" t="str">
            <v>03</v>
          </cell>
          <cell r="E410" t="str">
            <v>MARIANO NICOLAS VALCARCEL</v>
          </cell>
          <cell r="F410">
            <v>4829</v>
          </cell>
        </row>
        <row r="411">
          <cell r="A411" t="str">
            <v>040204</v>
          </cell>
          <cell r="B411" t="str">
            <v>04</v>
          </cell>
          <cell r="C411" t="str">
            <v>02</v>
          </cell>
          <cell r="D411" t="str">
            <v>04</v>
          </cell>
          <cell r="E411" t="str">
            <v>MARISCAL CACERES</v>
          </cell>
          <cell r="F411">
            <v>6030</v>
          </cell>
        </row>
        <row r="412">
          <cell r="A412" t="str">
            <v>040205</v>
          </cell>
          <cell r="B412" t="str">
            <v>04</v>
          </cell>
          <cell r="C412" t="str">
            <v>02</v>
          </cell>
          <cell r="D412" t="str">
            <v>05</v>
          </cell>
          <cell r="E412" t="str">
            <v>NICOLAS DE PIEROLA</v>
          </cell>
          <cell r="F412">
            <v>6695</v>
          </cell>
        </row>
        <row r="413">
          <cell r="A413" t="str">
            <v>040206</v>
          </cell>
          <cell r="B413" t="str">
            <v>04</v>
          </cell>
          <cell r="C413" t="str">
            <v>02</v>
          </cell>
          <cell r="D413" t="str">
            <v>06</v>
          </cell>
          <cell r="E413" t="str">
            <v>OCOÑA</v>
          </cell>
          <cell r="F413">
            <v>5012</v>
          </cell>
        </row>
        <row r="414">
          <cell r="A414" t="str">
            <v>040207</v>
          </cell>
          <cell r="B414" t="str">
            <v>04</v>
          </cell>
          <cell r="C414" t="str">
            <v>02</v>
          </cell>
          <cell r="D414" t="str">
            <v>07</v>
          </cell>
          <cell r="E414" t="str">
            <v>QUILCA</v>
          </cell>
          <cell r="F414">
            <v>890</v>
          </cell>
        </row>
        <row r="415">
          <cell r="A415" t="str">
            <v>040208</v>
          </cell>
          <cell r="B415" t="str">
            <v>04</v>
          </cell>
          <cell r="C415" t="str">
            <v>02</v>
          </cell>
          <cell r="D415" t="str">
            <v>08</v>
          </cell>
          <cell r="E415" t="str">
            <v>SAMUEL PASTOR</v>
          </cell>
          <cell r="F415">
            <v>14506</v>
          </cell>
        </row>
        <row r="416">
          <cell r="A416" t="str">
            <v>040300</v>
          </cell>
          <cell r="B416" t="str">
            <v>04</v>
          </cell>
          <cell r="C416" t="str">
            <v>03</v>
          </cell>
          <cell r="D416" t="str">
            <v>00</v>
          </cell>
          <cell r="E416" t="str">
            <v>CARAVELI</v>
          </cell>
          <cell r="F416">
            <v>40384</v>
          </cell>
        </row>
        <row r="417">
          <cell r="A417" t="str">
            <v>040301</v>
          </cell>
          <cell r="B417" t="str">
            <v>04</v>
          </cell>
          <cell r="C417" t="str">
            <v>03</v>
          </cell>
          <cell r="D417" t="str">
            <v>01</v>
          </cell>
          <cell r="E417" t="str">
            <v>CARAVELI</v>
          </cell>
          <cell r="F417">
            <v>4254</v>
          </cell>
        </row>
        <row r="418">
          <cell r="A418" t="str">
            <v>040302</v>
          </cell>
          <cell r="B418" t="str">
            <v>04</v>
          </cell>
          <cell r="C418" t="str">
            <v>03</v>
          </cell>
          <cell r="D418" t="str">
            <v>02</v>
          </cell>
          <cell r="E418" t="str">
            <v>ACARI</v>
          </cell>
          <cell r="F418">
            <v>4517</v>
          </cell>
        </row>
        <row r="419">
          <cell r="A419" t="str">
            <v>040303</v>
          </cell>
          <cell r="B419" t="str">
            <v>04</v>
          </cell>
          <cell r="C419" t="str">
            <v>03</v>
          </cell>
          <cell r="D419" t="str">
            <v>03</v>
          </cell>
          <cell r="E419" t="str">
            <v>ATICO</v>
          </cell>
          <cell r="F419">
            <v>4679</v>
          </cell>
        </row>
        <row r="420">
          <cell r="A420" t="str">
            <v>040304</v>
          </cell>
          <cell r="B420" t="str">
            <v>04</v>
          </cell>
          <cell r="C420" t="str">
            <v>03</v>
          </cell>
          <cell r="D420" t="str">
            <v>04</v>
          </cell>
          <cell r="E420" t="str">
            <v>ATIQUIPA</v>
          </cell>
          <cell r="F420">
            <v>870</v>
          </cell>
        </row>
        <row r="421">
          <cell r="A421" t="str">
            <v>040305</v>
          </cell>
          <cell r="B421" t="str">
            <v>04</v>
          </cell>
          <cell r="C421" t="str">
            <v>03</v>
          </cell>
          <cell r="D421" t="str">
            <v>05</v>
          </cell>
          <cell r="E421" t="str">
            <v>BELLA UNION</v>
          </cell>
          <cell r="F421">
            <v>4831</v>
          </cell>
        </row>
        <row r="422">
          <cell r="A422" t="str">
            <v>040306</v>
          </cell>
          <cell r="B422" t="str">
            <v>04</v>
          </cell>
          <cell r="C422" t="str">
            <v>03</v>
          </cell>
          <cell r="D422" t="str">
            <v>06</v>
          </cell>
          <cell r="E422" t="str">
            <v>CAHUACHO</v>
          </cell>
          <cell r="F422">
            <v>991</v>
          </cell>
        </row>
        <row r="423">
          <cell r="A423" t="str">
            <v>040307</v>
          </cell>
          <cell r="B423" t="str">
            <v>04</v>
          </cell>
          <cell r="C423" t="str">
            <v>03</v>
          </cell>
          <cell r="D423" t="str">
            <v>07</v>
          </cell>
          <cell r="E423" t="str">
            <v>CHALA</v>
          </cell>
          <cell r="F423">
            <v>5837</v>
          </cell>
        </row>
        <row r="424">
          <cell r="A424" t="str">
            <v>040308</v>
          </cell>
          <cell r="B424" t="str">
            <v>04</v>
          </cell>
          <cell r="C424" t="str">
            <v>03</v>
          </cell>
          <cell r="D424" t="str">
            <v>08</v>
          </cell>
          <cell r="E424" t="str">
            <v>CHAPARRA</v>
          </cell>
          <cell r="F424">
            <v>4322</v>
          </cell>
        </row>
        <row r="425">
          <cell r="A425" t="str">
            <v>040309</v>
          </cell>
          <cell r="B425" t="str">
            <v>04</v>
          </cell>
          <cell r="C425" t="str">
            <v>03</v>
          </cell>
          <cell r="D425" t="str">
            <v>09</v>
          </cell>
          <cell r="E425" t="str">
            <v>HUANUHUANU</v>
          </cell>
          <cell r="F425">
            <v>2820</v>
          </cell>
        </row>
        <row r="426">
          <cell r="A426" t="str">
            <v>040310</v>
          </cell>
          <cell r="B426" t="str">
            <v>04</v>
          </cell>
          <cell r="C426" t="str">
            <v>03</v>
          </cell>
          <cell r="D426" t="str">
            <v>10</v>
          </cell>
          <cell r="E426" t="str">
            <v>JAQUI</v>
          </cell>
          <cell r="F426">
            <v>1894</v>
          </cell>
        </row>
        <row r="427">
          <cell r="A427" t="str">
            <v>040311</v>
          </cell>
          <cell r="B427" t="str">
            <v>04</v>
          </cell>
          <cell r="C427" t="str">
            <v>03</v>
          </cell>
          <cell r="D427" t="str">
            <v>11</v>
          </cell>
          <cell r="E427" t="str">
            <v>LOMAS</v>
          </cell>
          <cell r="F427">
            <v>1330</v>
          </cell>
        </row>
        <row r="428">
          <cell r="A428" t="str">
            <v>040312</v>
          </cell>
          <cell r="B428" t="str">
            <v>04</v>
          </cell>
          <cell r="C428" t="str">
            <v>03</v>
          </cell>
          <cell r="D428" t="str">
            <v>12</v>
          </cell>
          <cell r="E428" t="str">
            <v>QUICACHA</v>
          </cell>
          <cell r="F428">
            <v>2119</v>
          </cell>
        </row>
        <row r="429">
          <cell r="A429" t="str">
            <v>040313</v>
          </cell>
          <cell r="B429" t="str">
            <v>04</v>
          </cell>
          <cell r="C429" t="str">
            <v>03</v>
          </cell>
          <cell r="D429" t="str">
            <v>13</v>
          </cell>
          <cell r="E429" t="str">
            <v>YAUCA</v>
          </cell>
          <cell r="F429">
            <v>1920</v>
          </cell>
        </row>
        <row r="430">
          <cell r="A430" t="str">
            <v>040400</v>
          </cell>
          <cell r="B430" t="str">
            <v>04</v>
          </cell>
          <cell r="C430" t="str">
            <v>04</v>
          </cell>
          <cell r="D430" t="str">
            <v>00</v>
          </cell>
          <cell r="E430" t="str">
            <v>CASTILLA</v>
          </cell>
          <cell r="F430">
            <v>42850</v>
          </cell>
        </row>
        <row r="431">
          <cell r="A431" t="str">
            <v>040401</v>
          </cell>
          <cell r="B431" t="str">
            <v>04</v>
          </cell>
          <cell r="C431" t="str">
            <v>04</v>
          </cell>
          <cell r="D431" t="str">
            <v>01</v>
          </cell>
          <cell r="E431" t="str">
            <v>APLAO</v>
          </cell>
          <cell r="F431">
            <v>9866</v>
          </cell>
        </row>
        <row r="432">
          <cell r="A432" t="str">
            <v>040402</v>
          </cell>
          <cell r="B432" t="str">
            <v>04</v>
          </cell>
          <cell r="C432" t="str">
            <v>04</v>
          </cell>
          <cell r="D432" t="str">
            <v>02</v>
          </cell>
          <cell r="E432" t="str">
            <v>ANDAGUA</v>
          </cell>
          <cell r="F432">
            <v>1461</v>
          </cell>
        </row>
        <row r="433">
          <cell r="A433" t="str">
            <v>040403</v>
          </cell>
          <cell r="B433" t="str">
            <v>04</v>
          </cell>
          <cell r="C433" t="str">
            <v>04</v>
          </cell>
          <cell r="D433" t="str">
            <v>03</v>
          </cell>
          <cell r="E433" t="str">
            <v>AYO</v>
          </cell>
          <cell r="F433">
            <v>401</v>
          </cell>
        </row>
        <row r="434">
          <cell r="A434" t="str">
            <v>040404</v>
          </cell>
          <cell r="B434" t="str">
            <v>04</v>
          </cell>
          <cell r="C434" t="str">
            <v>04</v>
          </cell>
          <cell r="D434" t="str">
            <v>04</v>
          </cell>
          <cell r="E434" t="str">
            <v>CHACHAS</v>
          </cell>
          <cell r="F434">
            <v>2171</v>
          </cell>
        </row>
        <row r="435">
          <cell r="A435" t="str">
            <v>040405</v>
          </cell>
          <cell r="B435" t="str">
            <v>04</v>
          </cell>
          <cell r="C435" t="str">
            <v>04</v>
          </cell>
          <cell r="D435" t="str">
            <v>05</v>
          </cell>
          <cell r="E435" t="str">
            <v>CHILCAYMARCA</v>
          </cell>
          <cell r="F435">
            <v>940</v>
          </cell>
        </row>
        <row r="436">
          <cell r="A436" t="str">
            <v>040406</v>
          </cell>
          <cell r="B436" t="str">
            <v>04</v>
          </cell>
          <cell r="C436" t="str">
            <v>04</v>
          </cell>
          <cell r="D436" t="str">
            <v>06</v>
          </cell>
          <cell r="E436" t="str">
            <v>CHOCO</v>
          </cell>
          <cell r="F436">
            <v>1251</v>
          </cell>
        </row>
        <row r="437">
          <cell r="A437" t="str">
            <v>040407</v>
          </cell>
          <cell r="B437" t="str">
            <v>04</v>
          </cell>
          <cell r="C437" t="str">
            <v>04</v>
          </cell>
          <cell r="D437" t="str">
            <v>07</v>
          </cell>
          <cell r="E437" t="str">
            <v>HUANCARQUI</v>
          </cell>
          <cell r="F437">
            <v>1612</v>
          </cell>
        </row>
        <row r="438">
          <cell r="A438" t="str">
            <v>040408</v>
          </cell>
          <cell r="B438" t="str">
            <v>04</v>
          </cell>
          <cell r="C438" t="str">
            <v>04</v>
          </cell>
          <cell r="D438" t="str">
            <v>08</v>
          </cell>
          <cell r="E438" t="str">
            <v>MACHAGUAY</v>
          </cell>
          <cell r="F438">
            <v>1016</v>
          </cell>
        </row>
        <row r="439">
          <cell r="A439" t="str">
            <v>040409</v>
          </cell>
          <cell r="B439" t="str">
            <v>04</v>
          </cell>
          <cell r="C439" t="str">
            <v>04</v>
          </cell>
          <cell r="D439" t="str">
            <v>09</v>
          </cell>
          <cell r="E439" t="str">
            <v>ORCOPAMPA</v>
          </cell>
          <cell r="F439">
            <v>9276</v>
          </cell>
        </row>
        <row r="440">
          <cell r="A440" t="str">
            <v>040410</v>
          </cell>
          <cell r="B440" t="str">
            <v>04</v>
          </cell>
          <cell r="C440" t="str">
            <v>04</v>
          </cell>
          <cell r="D440" t="str">
            <v>10</v>
          </cell>
          <cell r="E440" t="str">
            <v>PAMPACOLCA</v>
          </cell>
          <cell r="F440">
            <v>3537</v>
          </cell>
        </row>
        <row r="441">
          <cell r="A441" t="str">
            <v>040411</v>
          </cell>
          <cell r="B441" t="str">
            <v>04</v>
          </cell>
          <cell r="C441" t="str">
            <v>04</v>
          </cell>
          <cell r="D441" t="str">
            <v>11</v>
          </cell>
          <cell r="E441" t="str">
            <v>TIPAN</v>
          </cell>
          <cell r="F441">
            <v>660</v>
          </cell>
        </row>
        <row r="442">
          <cell r="A442" t="str">
            <v>040412</v>
          </cell>
          <cell r="B442" t="str">
            <v>04</v>
          </cell>
          <cell r="C442" t="str">
            <v>04</v>
          </cell>
          <cell r="D442" t="str">
            <v>12</v>
          </cell>
          <cell r="E442" t="str">
            <v>UÑON</v>
          </cell>
          <cell r="F442">
            <v>409</v>
          </cell>
        </row>
        <row r="443">
          <cell r="A443" t="str">
            <v>040413</v>
          </cell>
          <cell r="B443" t="str">
            <v>04</v>
          </cell>
          <cell r="C443" t="str">
            <v>04</v>
          </cell>
          <cell r="D443" t="str">
            <v>13</v>
          </cell>
          <cell r="E443" t="str">
            <v>URACA</v>
          </cell>
          <cell r="F443">
            <v>8008</v>
          </cell>
        </row>
        <row r="444">
          <cell r="A444" t="str">
            <v>040414</v>
          </cell>
          <cell r="B444" t="str">
            <v>04</v>
          </cell>
          <cell r="C444" t="str">
            <v>04</v>
          </cell>
          <cell r="D444" t="str">
            <v>14</v>
          </cell>
          <cell r="E444" t="str">
            <v>VIRACO</v>
          </cell>
          <cell r="F444">
            <v>2242</v>
          </cell>
        </row>
        <row r="445">
          <cell r="A445" t="str">
            <v>040500</v>
          </cell>
          <cell r="B445" t="str">
            <v>04</v>
          </cell>
          <cell r="C445" t="str">
            <v>05</v>
          </cell>
          <cell r="D445" t="str">
            <v>00</v>
          </cell>
          <cell r="E445" t="str">
            <v>CAYLLOMA</v>
          </cell>
          <cell r="F445">
            <v>83292</v>
          </cell>
        </row>
        <row r="446">
          <cell r="A446" t="str">
            <v>040501</v>
          </cell>
          <cell r="B446" t="str">
            <v>04</v>
          </cell>
          <cell r="C446" t="str">
            <v>05</v>
          </cell>
          <cell r="D446" t="str">
            <v>01</v>
          </cell>
          <cell r="E446" t="str">
            <v>CHIVAY</v>
          </cell>
          <cell r="F446">
            <v>7380</v>
          </cell>
        </row>
        <row r="447">
          <cell r="A447" t="str">
            <v>040502</v>
          </cell>
          <cell r="B447" t="str">
            <v>04</v>
          </cell>
          <cell r="C447" t="str">
            <v>05</v>
          </cell>
          <cell r="D447" t="str">
            <v>02</v>
          </cell>
          <cell r="E447" t="str">
            <v>ACHOMA</v>
          </cell>
          <cell r="F447">
            <v>1288</v>
          </cell>
        </row>
        <row r="448">
          <cell r="A448" t="str">
            <v>040503</v>
          </cell>
          <cell r="B448" t="str">
            <v>04</v>
          </cell>
          <cell r="C448" t="str">
            <v>05</v>
          </cell>
          <cell r="D448" t="str">
            <v>03</v>
          </cell>
          <cell r="E448" t="str">
            <v>CABANACONDE</v>
          </cell>
          <cell r="F448">
            <v>3210</v>
          </cell>
        </row>
        <row r="449">
          <cell r="A449" t="str">
            <v>040504</v>
          </cell>
          <cell r="B449" t="str">
            <v>04</v>
          </cell>
          <cell r="C449" t="str">
            <v>05</v>
          </cell>
          <cell r="D449" t="str">
            <v>04</v>
          </cell>
          <cell r="E449" t="str">
            <v>CALLALLI</v>
          </cell>
          <cell r="F449">
            <v>2837</v>
          </cell>
        </row>
        <row r="450">
          <cell r="A450" t="str">
            <v>040505</v>
          </cell>
          <cell r="B450" t="str">
            <v>04</v>
          </cell>
          <cell r="C450" t="str">
            <v>05</v>
          </cell>
          <cell r="D450" t="str">
            <v>05</v>
          </cell>
          <cell r="E450" t="str">
            <v>CAYLLOMA</v>
          </cell>
          <cell r="F450">
            <v>4566</v>
          </cell>
        </row>
        <row r="451">
          <cell r="A451" t="str">
            <v>040506</v>
          </cell>
          <cell r="B451" t="str">
            <v>04</v>
          </cell>
          <cell r="C451" t="str">
            <v>05</v>
          </cell>
          <cell r="D451" t="str">
            <v>06</v>
          </cell>
          <cell r="E451" t="str">
            <v>COPORAQUE</v>
          </cell>
          <cell r="F451">
            <v>1574</v>
          </cell>
        </row>
        <row r="452">
          <cell r="A452" t="str">
            <v>040507</v>
          </cell>
          <cell r="B452" t="str">
            <v>04</v>
          </cell>
          <cell r="C452" t="str">
            <v>05</v>
          </cell>
          <cell r="D452" t="str">
            <v>07</v>
          </cell>
          <cell r="E452" t="str">
            <v>HUAMBO</v>
          </cell>
          <cell r="F452">
            <v>1013</v>
          </cell>
        </row>
        <row r="453">
          <cell r="A453" t="str">
            <v>040508</v>
          </cell>
          <cell r="B453" t="str">
            <v>04</v>
          </cell>
          <cell r="C453" t="str">
            <v>05</v>
          </cell>
          <cell r="D453" t="str">
            <v>08</v>
          </cell>
          <cell r="E453" t="str">
            <v>HUANCA</v>
          </cell>
          <cell r="F453">
            <v>2081</v>
          </cell>
        </row>
        <row r="454">
          <cell r="A454" t="str">
            <v>040509</v>
          </cell>
          <cell r="B454" t="str">
            <v>04</v>
          </cell>
          <cell r="C454" t="str">
            <v>05</v>
          </cell>
          <cell r="D454" t="str">
            <v>09</v>
          </cell>
          <cell r="E454" t="str">
            <v>ICHUPAMPA</v>
          </cell>
          <cell r="F454">
            <v>856</v>
          </cell>
        </row>
        <row r="455">
          <cell r="A455" t="str">
            <v>040510</v>
          </cell>
          <cell r="B455" t="str">
            <v>04</v>
          </cell>
          <cell r="C455" t="str">
            <v>05</v>
          </cell>
          <cell r="D455" t="str">
            <v>10</v>
          </cell>
          <cell r="E455" t="str">
            <v>LARI</v>
          </cell>
          <cell r="F455">
            <v>1551</v>
          </cell>
        </row>
        <row r="456">
          <cell r="A456" t="str">
            <v>040511</v>
          </cell>
          <cell r="B456" t="str">
            <v>04</v>
          </cell>
          <cell r="C456" t="str">
            <v>05</v>
          </cell>
          <cell r="D456" t="str">
            <v>11</v>
          </cell>
          <cell r="E456" t="str">
            <v>LLUTA</v>
          </cell>
          <cell r="F456">
            <v>1601</v>
          </cell>
        </row>
        <row r="457">
          <cell r="A457" t="str">
            <v>040512</v>
          </cell>
          <cell r="B457" t="str">
            <v>04</v>
          </cell>
          <cell r="C457" t="str">
            <v>05</v>
          </cell>
          <cell r="D457" t="str">
            <v>12</v>
          </cell>
          <cell r="E457" t="str">
            <v>MACA</v>
          </cell>
          <cell r="F457">
            <v>1036</v>
          </cell>
        </row>
        <row r="458">
          <cell r="A458" t="str">
            <v>040513</v>
          </cell>
          <cell r="B458" t="str">
            <v>04</v>
          </cell>
          <cell r="C458" t="str">
            <v>05</v>
          </cell>
          <cell r="D458" t="str">
            <v>13</v>
          </cell>
          <cell r="E458" t="str">
            <v>MADRIGAL</v>
          </cell>
          <cell r="F458">
            <v>797</v>
          </cell>
        </row>
        <row r="459">
          <cell r="A459" t="str">
            <v>040514</v>
          </cell>
          <cell r="B459" t="str">
            <v>04</v>
          </cell>
          <cell r="C459" t="str">
            <v>05</v>
          </cell>
          <cell r="D459" t="str">
            <v>14</v>
          </cell>
          <cell r="E459" t="str">
            <v xml:space="preserve">SAN ANTONIO DE CHUCA </v>
          </cell>
          <cell r="F459">
            <v>1599</v>
          </cell>
        </row>
        <row r="460">
          <cell r="A460" t="str">
            <v>040515</v>
          </cell>
          <cell r="B460" t="str">
            <v>04</v>
          </cell>
          <cell r="C460" t="str">
            <v>05</v>
          </cell>
          <cell r="D460" t="str">
            <v>15</v>
          </cell>
          <cell r="E460" t="str">
            <v>SIBAYO</v>
          </cell>
          <cell r="F460">
            <v>904</v>
          </cell>
        </row>
        <row r="461">
          <cell r="A461" t="str">
            <v>040516</v>
          </cell>
          <cell r="B461" t="str">
            <v>04</v>
          </cell>
          <cell r="C461" t="str">
            <v>05</v>
          </cell>
          <cell r="D461" t="str">
            <v>16</v>
          </cell>
          <cell r="E461" t="str">
            <v>TAPAY</v>
          </cell>
          <cell r="F461">
            <v>759</v>
          </cell>
        </row>
        <row r="462">
          <cell r="A462" t="str">
            <v>040517</v>
          </cell>
          <cell r="B462" t="str">
            <v>04</v>
          </cell>
          <cell r="C462" t="str">
            <v>05</v>
          </cell>
          <cell r="D462" t="str">
            <v>17</v>
          </cell>
          <cell r="E462" t="str">
            <v>TISCO</v>
          </cell>
          <cell r="F462">
            <v>2054</v>
          </cell>
        </row>
        <row r="463">
          <cell r="A463" t="str">
            <v>040518</v>
          </cell>
          <cell r="B463" t="str">
            <v>04</v>
          </cell>
          <cell r="C463" t="str">
            <v>05</v>
          </cell>
          <cell r="D463" t="str">
            <v>18</v>
          </cell>
          <cell r="E463" t="str">
            <v>TUTI</v>
          </cell>
          <cell r="F463">
            <v>1003</v>
          </cell>
        </row>
        <row r="464">
          <cell r="A464" t="str">
            <v>040519</v>
          </cell>
          <cell r="B464" t="str">
            <v>04</v>
          </cell>
          <cell r="C464" t="str">
            <v>05</v>
          </cell>
          <cell r="D464" t="str">
            <v>19</v>
          </cell>
          <cell r="E464" t="str">
            <v>YANQUE</v>
          </cell>
          <cell r="F464">
            <v>2620</v>
          </cell>
        </row>
        <row r="465">
          <cell r="A465" t="str">
            <v>040520</v>
          </cell>
          <cell r="B465" t="str">
            <v>04</v>
          </cell>
          <cell r="C465" t="str">
            <v>05</v>
          </cell>
          <cell r="D465" t="str">
            <v>20</v>
          </cell>
          <cell r="E465" t="str">
            <v>MAJES</v>
          </cell>
          <cell r="F465">
            <v>44563</v>
          </cell>
        </row>
        <row r="466">
          <cell r="A466" t="str">
            <v>040600</v>
          </cell>
          <cell r="B466" t="str">
            <v>04</v>
          </cell>
          <cell r="C466" t="str">
            <v>06</v>
          </cell>
          <cell r="D466" t="str">
            <v>00</v>
          </cell>
          <cell r="E466" t="str">
            <v>CONDESUYOS</v>
          </cell>
          <cell r="F466">
            <v>22006</v>
          </cell>
        </row>
        <row r="467">
          <cell r="A467" t="str">
            <v>040601</v>
          </cell>
          <cell r="B467" t="str">
            <v>04</v>
          </cell>
          <cell r="C467" t="str">
            <v>06</v>
          </cell>
          <cell r="D467" t="str">
            <v>01</v>
          </cell>
          <cell r="E467" t="str">
            <v>CHUQUIBAMBA</v>
          </cell>
          <cell r="F467">
            <v>4192</v>
          </cell>
        </row>
        <row r="468">
          <cell r="A468" t="str">
            <v>040602</v>
          </cell>
          <cell r="B468" t="str">
            <v>04</v>
          </cell>
          <cell r="C468" t="str">
            <v>06</v>
          </cell>
          <cell r="D468" t="str">
            <v>02</v>
          </cell>
          <cell r="E468" t="str">
            <v>ANDARAY</v>
          </cell>
          <cell r="F468">
            <v>834</v>
          </cell>
        </row>
        <row r="469">
          <cell r="A469" t="str">
            <v>040603</v>
          </cell>
          <cell r="B469" t="str">
            <v>04</v>
          </cell>
          <cell r="C469" t="str">
            <v>06</v>
          </cell>
          <cell r="D469" t="str">
            <v>03</v>
          </cell>
          <cell r="E469" t="str">
            <v>CAYARANI</v>
          </cell>
          <cell r="F469">
            <v>4275</v>
          </cell>
        </row>
        <row r="470">
          <cell r="A470" t="str">
            <v>040604</v>
          </cell>
          <cell r="B470" t="str">
            <v>04</v>
          </cell>
          <cell r="C470" t="str">
            <v>06</v>
          </cell>
          <cell r="D470" t="str">
            <v>04</v>
          </cell>
          <cell r="E470" t="str">
            <v>CHICHAS</v>
          </cell>
          <cell r="F470">
            <v>963</v>
          </cell>
        </row>
        <row r="471">
          <cell r="A471" t="str">
            <v>040605</v>
          </cell>
          <cell r="B471" t="str">
            <v>04</v>
          </cell>
          <cell r="C471" t="str">
            <v>06</v>
          </cell>
          <cell r="D471" t="str">
            <v>05</v>
          </cell>
          <cell r="E471" t="str">
            <v>IRAY</v>
          </cell>
          <cell r="F471">
            <v>818</v>
          </cell>
        </row>
        <row r="472">
          <cell r="A472" t="str">
            <v>040606</v>
          </cell>
          <cell r="B472" t="str">
            <v>04</v>
          </cell>
          <cell r="C472" t="str">
            <v>06</v>
          </cell>
          <cell r="D472" t="str">
            <v>06</v>
          </cell>
          <cell r="E472" t="str">
            <v>RIO GRANDE</v>
          </cell>
          <cell r="F472">
            <v>3974</v>
          </cell>
        </row>
        <row r="473">
          <cell r="A473" t="str">
            <v>040607</v>
          </cell>
          <cell r="B473" t="str">
            <v>04</v>
          </cell>
          <cell r="C473" t="str">
            <v>06</v>
          </cell>
          <cell r="D473" t="str">
            <v>07</v>
          </cell>
          <cell r="E473" t="str">
            <v>SALAMANCA</v>
          </cell>
          <cell r="F473">
            <v>1228</v>
          </cell>
        </row>
        <row r="474">
          <cell r="A474" t="str">
            <v>040608</v>
          </cell>
          <cell r="B474" t="str">
            <v>04</v>
          </cell>
          <cell r="C474" t="str">
            <v>06</v>
          </cell>
          <cell r="D474" t="str">
            <v>08</v>
          </cell>
          <cell r="E474" t="str">
            <v>YANAQUIHUA</v>
          </cell>
          <cell r="F474">
            <v>5722</v>
          </cell>
        </row>
        <row r="475">
          <cell r="A475" t="str">
            <v>040700</v>
          </cell>
          <cell r="B475" t="str">
            <v>04</v>
          </cell>
          <cell r="C475" t="str">
            <v>07</v>
          </cell>
          <cell r="D475" t="str">
            <v>00</v>
          </cell>
          <cell r="E475" t="str">
            <v>ISLAY</v>
          </cell>
          <cell r="F475">
            <v>56957</v>
          </cell>
        </row>
        <row r="476">
          <cell r="A476" t="str">
            <v>040701</v>
          </cell>
          <cell r="B476" t="str">
            <v>04</v>
          </cell>
          <cell r="C476" t="str">
            <v>07</v>
          </cell>
          <cell r="D476" t="str">
            <v>01</v>
          </cell>
          <cell r="E476" t="str">
            <v>MOLLENDO</v>
          </cell>
          <cell r="F476">
            <v>26186</v>
          </cell>
        </row>
        <row r="477">
          <cell r="A477" t="str">
            <v>040702</v>
          </cell>
          <cell r="B477" t="str">
            <v>04</v>
          </cell>
          <cell r="C477" t="str">
            <v>07</v>
          </cell>
          <cell r="D477" t="str">
            <v>02</v>
          </cell>
          <cell r="E477" t="str">
            <v>COCACHACRA</v>
          </cell>
          <cell r="F477">
            <v>10181</v>
          </cell>
        </row>
        <row r="478">
          <cell r="A478" t="str">
            <v>040703</v>
          </cell>
          <cell r="B478" t="str">
            <v>04</v>
          </cell>
          <cell r="C478" t="str">
            <v>07</v>
          </cell>
          <cell r="D478" t="str">
            <v>03</v>
          </cell>
          <cell r="E478" t="str">
            <v>DEAN VALDIVIA</v>
          </cell>
          <cell r="F478">
            <v>6886</v>
          </cell>
        </row>
        <row r="479">
          <cell r="A479" t="str">
            <v>040704</v>
          </cell>
          <cell r="B479" t="str">
            <v>04</v>
          </cell>
          <cell r="C479" t="str">
            <v>07</v>
          </cell>
          <cell r="D479" t="str">
            <v>04</v>
          </cell>
          <cell r="E479" t="str">
            <v>ISLAY</v>
          </cell>
          <cell r="F479">
            <v>5256</v>
          </cell>
        </row>
        <row r="480">
          <cell r="A480" t="str">
            <v>040705</v>
          </cell>
          <cell r="B480" t="str">
            <v>04</v>
          </cell>
          <cell r="C480" t="str">
            <v>07</v>
          </cell>
          <cell r="D480" t="str">
            <v>05</v>
          </cell>
          <cell r="E480" t="str">
            <v>MEJIA</v>
          </cell>
          <cell r="F480">
            <v>1233</v>
          </cell>
        </row>
        <row r="481">
          <cell r="A481" t="str">
            <v>040706</v>
          </cell>
          <cell r="B481" t="str">
            <v>04</v>
          </cell>
          <cell r="C481" t="str">
            <v>07</v>
          </cell>
          <cell r="D481" t="str">
            <v>06</v>
          </cell>
          <cell r="E481" t="str">
            <v>PUNTA DE BOMBON</v>
          </cell>
          <cell r="F481">
            <v>7215</v>
          </cell>
        </row>
        <row r="482">
          <cell r="A482" t="str">
            <v>040800</v>
          </cell>
          <cell r="B482" t="str">
            <v>04</v>
          </cell>
          <cell r="C482" t="str">
            <v>08</v>
          </cell>
          <cell r="D482" t="str">
            <v>00</v>
          </cell>
          <cell r="E482" t="str">
            <v>LA UNION</v>
          </cell>
          <cell r="F482">
            <v>18440</v>
          </cell>
        </row>
        <row r="483">
          <cell r="A483" t="str">
            <v>040801</v>
          </cell>
          <cell r="B483" t="str">
            <v>04</v>
          </cell>
          <cell r="C483" t="str">
            <v>08</v>
          </cell>
          <cell r="D483" t="str">
            <v>01</v>
          </cell>
          <cell r="E483" t="str">
            <v>COTAHUASI</v>
          </cell>
          <cell r="F483">
            <v>3566</v>
          </cell>
        </row>
        <row r="484">
          <cell r="A484" t="str">
            <v>040802</v>
          </cell>
          <cell r="B484" t="str">
            <v>04</v>
          </cell>
          <cell r="C484" t="str">
            <v>08</v>
          </cell>
          <cell r="D484" t="str">
            <v>02</v>
          </cell>
          <cell r="E484" t="str">
            <v>ALCA</v>
          </cell>
          <cell r="F484">
            <v>2554</v>
          </cell>
        </row>
        <row r="485">
          <cell r="A485" t="str">
            <v>040803</v>
          </cell>
          <cell r="B485" t="str">
            <v>04</v>
          </cell>
          <cell r="C485" t="str">
            <v>08</v>
          </cell>
          <cell r="D485" t="str">
            <v>03</v>
          </cell>
          <cell r="E485" t="str">
            <v>CHARCANA</v>
          </cell>
          <cell r="F485">
            <v>761</v>
          </cell>
        </row>
        <row r="486">
          <cell r="A486" t="str">
            <v>040804</v>
          </cell>
          <cell r="B486" t="str">
            <v>04</v>
          </cell>
          <cell r="C486" t="str">
            <v>08</v>
          </cell>
          <cell r="D486" t="str">
            <v>04</v>
          </cell>
          <cell r="E486" t="str">
            <v>HUAYNACOTAS</v>
          </cell>
          <cell r="F486">
            <v>2902</v>
          </cell>
        </row>
        <row r="487">
          <cell r="A487" t="str">
            <v>040805</v>
          </cell>
          <cell r="B487" t="str">
            <v>04</v>
          </cell>
          <cell r="C487" t="str">
            <v>08</v>
          </cell>
          <cell r="D487" t="str">
            <v>05</v>
          </cell>
          <cell r="E487" t="str">
            <v>PAMPAMARCA</v>
          </cell>
          <cell r="F487">
            <v>1684</v>
          </cell>
        </row>
        <row r="488">
          <cell r="A488" t="str">
            <v>040806</v>
          </cell>
          <cell r="B488" t="str">
            <v>04</v>
          </cell>
          <cell r="C488" t="str">
            <v>08</v>
          </cell>
          <cell r="D488" t="str">
            <v>06</v>
          </cell>
          <cell r="E488" t="str">
            <v>PUYCA</v>
          </cell>
          <cell r="F488">
            <v>3399</v>
          </cell>
        </row>
        <row r="489">
          <cell r="A489" t="str">
            <v>040807</v>
          </cell>
          <cell r="B489" t="str">
            <v>04</v>
          </cell>
          <cell r="C489" t="str">
            <v>08</v>
          </cell>
          <cell r="D489" t="str">
            <v>07</v>
          </cell>
          <cell r="E489" t="str">
            <v>QUECHUALLA</v>
          </cell>
          <cell r="F489">
            <v>327</v>
          </cell>
        </row>
        <row r="490">
          <cell r="A490" t="str">
            <v>040808</v>
          </cell>
          <cell r="B490" t="str">
            <v>04</v>
          </cell>
          <cell r="C490" t="str">
            <v>08</v>
          </cell>
          <cell r="D490" t="str">
            <v>08</v>
          </cell>
          <cell r="E490" t="str">
            <v>SAYLA</v>
          </cell>
          <cell r="F490">
            <v>611</v>
          </cell>
        </row>
        <row r="491">
          <cell r="A491" t="str">
            <v>040809</v>
          </cell>
          <cell r="B491" t="str">
            <v>04</v>
          </cell>
          <cell r="C491" t="str">
            <v>08</v>
          </cell>
          <cell r="D491" t="str">
            <v>09</v>
          </cell>
          <cell r="E491" t="str">
            <v>TAURIA</v>
          </cell>
          <cell r="F491">
            <v>403</v>
          </cell>
        </row>
        <row r="492">
          <cell r="A492" t="str">
            <v>040810</v>
          </cell>
          <cell r="B492" t="str">
            <v>04</v>
          </cell>
          <cell r="C492" t="str">
            <v>08</v>
          </cell>
          <cell r="D492" t="str">
            <v>10</v>
          </cell>
          <cell r="E492" t="str">
            <v>TOMEPAMPA</v>
          </cell>
          <cell r="F492">
            <v>1050</v>
          </cell>
        </row>
        <row r="493">
          <cell r="A493" t="str">
            <v>040811</v>
          </cell>
          <cell r="B493" t="str">
            <v>04</v>
          </cell>
          <cell r="C493" t="str">
            <v>08</v>
          </cell>
          <cell r="D493" t="str">
            <v>11</v>
          </cell>
          <cell r="E493" t="str">
            <v>TORO</v>
          </cell>
          <cell r="F493">
            <v>1183</v>
          </cell>
        </row>
        <row r="494">
          <cell r="A494" t="str">
            <v>050000</v>
          </cell>
          <cell r="B494" t="str">
            <v>05</v>
          </cell>
          <cell r="C494" t="str">
            <v>00</v>
          </cell>
          <cell r="D494" t="str">
            <v>00</v>
          </cell>
          <cell r="E494" t="str">
            <v>AYACUCHO</v>
          </cell>
          <cell r="F494">
            <v>682507</v>
          </cell>
        </row>
        <row r="495">
          <cell r="A495" t="str">
            <v>050100</v>
          </cell>
          <cell r="B495" t="str">
            <v>05</v>
          </cell>
          <cell r="C495" t="str">
            <v>01</v>
          </cell>
          <cell r="D495" t="str">
            <v>00</v>
          </cell>
          <cell r="E495" t="str">
            <v>HUAMANGA</v>
          </cell>
          <cell r="F495">
            <v>255356</v>
          </cell>
        </row>
        <row r="496">
          <cell r="A496" t="str">
            <v>050101</v>
          </cell>
          <cell r="B496" t="str">
            <v>05</v>
          </cell>
          <cell r="C496" t="str">
            <v>01</v>
          </cell>
          <cell r="D496" t="str">
            <v>01</v>
          </cell>
          <cell r="E496" t="str">
            <v>AYACUCHO</v>
          </cell>
          <cell r="F496">
            <v>108382</v>
          </cell>
        </row>
        <row r="497">
          <cell r="A497" t="str">
            <v>050102</v>
          </cell>
          <cell r="B497" t="str">
            <v>05</v>
          </cell>
          <cell r="C497" t="str">
            <v>01</v>
          </cell>
          <cell r="D497" t="str">
            <v>02</v>
          </cell>
          <cell r="E497" t="str">
            <v>ACOCRO</v>
          </cell>
          <cell r="F497">
            <v>9614</v>
          </cell>
        </row>
        <row r="498">
          <cell r="A498" t="str">
            <v>050103</v>
          </cell>
          <cell r="B498" t="str">
            <v>05</v>
          </cell>
          <cell r="C498" t="str">
            <v>01</v>
          </cell>
          <cell r="D498" t="str">
            <v>03</v>
          </cell>
          <cell r="E498" t="str">
            <v>ACOS VINCHOS</v>
          </cell>
          <cell r="F498">
            <v>5477</v>
          </cell>
        </row>
        <row r="499">
          <cell r="A499" t="str">
            <v>050104</v>
          </cell>
          <cell r="B499" t="str">
            <v>05</v>
          </cell>
          <cell r="C499" t="str">
            <v>01</v>
          </cell>
          <cell r="D499" t="str">
            <v>04</v>
          </cell>
          <cell r="E499" t="str">
            <v>CARMEN ALTO 7/</v>
          </cell>
          <cell r="F499">
            <v>17542</v>
          </cell>
        </row>
        <row r="500">
          <cell r="A500" t="str">
            <v>050105</v>
          </cell>
          <cell r="B500" t="str">
            <v>05</v>
          </cell>
          <cell r="C500" t="str">
            <v>01</v>
          </cell>
          <cell r="D500" t="str">
            <v>05</v>
          </cell>
          <cell r="E500" t="str">
            <v>CHIARA</v>
          </cell>
          <cell r="F500">
            <v>6773</v>
          </cell>
        </row>
        <row r="501">
          <cell r="A501" t="str">
            <v>050106</v>
          </cell>
          <cell r="B501" t="str">
            <v>05</v>
          </cell>
          <cell r="C501" t="str">
            <v>01</v>
          </cell>
          <cell r="D501" t="str">
            <v>06</v>
          </cell>
          <cell r="E501" t="str">
            <v>OCROS</v>
          </cell>
          <cell r="F501">
            <v>6115</v>
          </cell>
        </row>
        <row r="502">
          <cell r="A502" t="str">
            <v>050107</v>
          </cell>
          <cell r="B502" t="str">
            <v>05</v>
          </cell>
          <cell r="C502" t="str">
            <v>01</v>
          </cell>
          <cell r="D502" t="str">
            <v>07</v>
          </cell>
          <cell r="E502" t="str">
            <v>PACAYCASA</v>
          </cell>
          <cell r="F502">
            <v>3052</v>
          </cell>
        </row>
        <row r="503">
          <cell r="A503" t="str">
            <v>050108</v>
          </cell>
          <cell r="B503" t="str">
            <v>05</v>
          </cell>
          <cell r="C503" t="str">
            <v>01</v>
          </cell>
          <cell r="D503" t="str">
            <v>08</v>
          </cell>
          <cell r="E503" t="str">
            <v>QUINUA</v>
          </cell>
          <cell r="F503">
            <v>6567</v>
          </cell>
        </row>
        <row r="504">
          <cell r="A504" t="str">
            <v>050109</v>
          </cell>
          <cell r="B504" t="str">
            <v>05</v>
          </cell>
          <cell r="C504" t="str">
            <v>01</v>
          </cell>
          <cell r="D504" t="str">
            <v>09</v>
          </cell>
          <cell r="E504" t="str">
            <v>SAN JOSE DE TICLLAS</v>
          </cell>
          <cell r="F504">
            <v>2622</v>
          </cell>
        </row>
        <row r="505">
          <cell r="A505" t="str">
            <v>050110</v>
          </cell>
          <cell r="B505" t="str">
            <v>05</v>
          </cell>
          <cell r="C505" t="str">
            <v>01</v>
          </cell>
          <cell r="D505" t="str">
            <v>10</v>
          </cell>
          <cell r="E505" t="str">
            <v>SAN JUAN BAUTISTA</v>
          </cell>
          <cell r="F505">
            <v>41296</v>
          </cell>
        </row>
        <row r="506">
          <cell r="A506" t="str">
            <v>050111</v>
          </cell>
          <cell r="B506" t="str">
            <v>05</v>
          </cell>
          <cell r="C506" t="str">
            <v>01</v>
          </cell>
          <cell r="D506" t="str">
            <v>11</v>
          </cell>
          <cell r="E506" t="str">
            <v>SANTIAGO DE PISCHA</v>
          </cell>
          <cell r="F506">
            <v>1575</v>
          </cell>
        </row>
        <row r="507">
          <cell r="A507" t="str">
            <v>050112</v>
          </cell>
          <cell r="B507" t="str">
            <v>05</v>
          </cell>
          <cell r="C507" t="str">
            <v>01</v>
          </cell>
          <cell r="D507" t="str">
            <v>12</v>
          </cell>
          <cell r="E507" t="str">
            <v>SOCOS</v>
          </cell>
          <cell r="F507">
            <v>7413</v>
          </cell>
        </row>
        <row r="508">
          <cell r="A508" t="str">
            <v>050113</v>
          </cell>
          <cell r="B508" t="str">
            <v>05</v>
          </cell>
          <cell r="C508" t="str">
            <v>01</v>
          </cell>
          <cell r="D508" t="str">
            <v>13</v>
          </cell>
          <cell r="E508" t="str">
            <v>TAMBILLO</v>
          </cell>
          <cell r="F508">
            <v>5442</v>
          </cell>
        </row>
        <row r="509">
          <cell r="A509" t="str">
            <v>050114</v>
          </cell>
          <cell r="B509" t="str">
            <v>05</v>
          </cell>
          <cell r="C509" t="str">
            <v>01</v>
          </cell>
          <cell r="D509" t="str">
            <v>14</v>
          </cell>
          <cell r="E509" t="str">
            <v>VINCHOS</v>
          </cell>
          <cell r="F509">
            <v>16952</v>
          </cell>
        </row>
        <row r="510">
          <cell r="A510" t="str">
            <v>050115</v>
          </cell>
          <cell r="B510" t="str">
            <v>05</v>
          </cell>
          <cell r="C510" t="str">
            <v>01</v>
          </cell>
          <cell r="D510" t="str">
            <v>15</v>
          </cell>
          <cell r="E510" t="str">
            <v>JESUS NAZARENO</v>
          </cell>
          <cell r="F510">
            <v>16534</v>
          </cell>
        </row>
        <row r="511">
          <cell r="A511" t="str">
            <v>050200</v>
          </cell>
          <cell r="B511" t="str">
            <v>05</v>
          </cell>
          <cell r="C511" t="str">
            <v>02</v>
          </cell>
          <cell r="D511" t="str">
            <v>00</v>
          </cell>
          <cell r="E511" t="str">
            <v>CANGALLO</v>
          </cell>
          <cell r="F511">
            <v>39391</v>
          </cell>
        </row>
        <row r="512">
          <cell r="A512" t="str">
            <v>050201</v>
          </cell>
          <cell r="B512" t="str">
            <v>05</v>
          </cell>
          <cell r="C512" t="str">
            <v>02</v>
          </cell>
          <cell r="D512" t="str">
            <v>01</v>
          </cell>
          <cell r="E512" t="str">
            <v>CANGALLO</v>
          </cell>
          <cell r="F512">
            <v>7643</v>
          </cell>
        </row>
        <row r="513">
          <cell r="A513" t="str">
            <v>050202</v>
          </cell>
          <cell r="B513" t="str">
            <v>05</v>
          </cell>
          <cell r="C513" t="str">
            <v>02</v>
          </cell>
          <cell r="D513" t="str">
            <v>02</v>
          </cell>
          <cell r="E513" t="str">
            <v>CHUSCHI</v>
          </cell>
          <cell r="F513">
            <v>9346</v>
          </cell>
        </row>
        <row r="514">
          <cell r="A514" t="str">
            <v>050203</v>
          </cell>
          <cell r="B514" t="str">
            <v>05</v>
          </cell>
          <cell r="C514" t="str">
            <v>02</v>
          </cell>
          <cell r="D514" t="str">
            <v>03</v>
          </cell>
          <cell r="E514" t="str">
            <v>LOS MOROCHUCOS</v>
          </cell>
          <cell r="F514">
            <v>9026</v>
          </cell>
        </row>
        <row r="515">
          <cell r="A515" t="str">
            <v>050204</v>
          </cell>
          <cell r="B515" t="str">
            <v>05</v>
          </cell>
          <cell r="C515" t="str">
            <v>02</v>
          </cell>
          <cell r="D515" t="str">
            <v>04</v>
          </cell>
          <cell r="E515" t="str">
            <v>MARIA PARADO DE BELLIDO</v>
          </cell>
          <cell r="F515">
            <v>3195</v>
          </cell>
        </row>
        <row r="516">
          <cell r="A516" t="str">
            <v>050205</v>
          </cell>
          <cell r="B516" t="str">
            <v>05</v>
          </cell>
          <cell r="C516" t="str">
            <v>02</v>
          </cell>
          <cell r="D516" t="str">
            <v>05</v>
          </cell>
          <cell r="E516" t="str">
            <v>PARAS</v>
          </cell>
          <cell r="F516">
            <v>5661</v>
          </cell>
        </row>
        <row r="517">
          <cell r="A517" t="str">
            <v>050206</v>
          </cell>
          <cell r="B517" t="str">
            <v>05</v>
          </cell>
          <cell r="C517" t="str">
            <v>02</v>
          </cell>
          <cell r="D517" t="str">
            <v>06</v>
          </cell>
          <cell r="E517" t="str">
            <v>TOTOS</v>
          </cell>
          <cell r="F517">
            <v>4520</v>
          </cell>
        </row>
        <row r="518">
          <cell r="A518" t="str">
            <v>050300</v>
          </cell>
          <cell r="B518" t="str">
            <v>05</v>
          </cell>
          <cell r="C518" t="str">
            <v>03</v>
          </cell>
          <cell r="D518" t="str">
            <v>00</v>
          </cell>
          <cell r="E518" t="str">
            <v>HUANCA SANCOS</v>
          </cell>
          <cell r="F518">
            <v>13682</v>
          </cell>
        </row>
        <row r="519">
          <cell r="A519" t="str">
            <v>050301</v>
          </cell>
          <cell r="B519" t="str">
            <v>05</v>
          </cell>
          <cell r="C519" t="str">
            <v>03</v>
          </cell>
          <cell r="D519" t="str">
            <v>01</v>
          </cell>
          <cell r="E519" t="str">
            <v>SANCOS</v>
          </cell>
          <cell r="F519">
            <v>4559</v>
          </cell>
        </row>
        <row r="520">
          <cell r="A520" t="str">
            <v>050302</v>
          </cell>
          <cell r="B520" t="str">
            <v>05</v>
          </cell>
          <cell r="C520" t="str">
            <v>03</v>
          </cell>
          <cell r="D520" t="str">
            <v>02</v>
          </cell>
          <cell r="E520" t="str">
            <v>CARAPO</v>
          </cell>
          <cell r="F520">
            <v>3361</v>
          </cell>
        </row>
        <row r="521">
          <cell r="A521" t="str">
            <v>050303</v>
          </cell>
          <cell r="B521" t="str">
            <v>05</v>
          </cell>
          <cell r="C521" t="str">
            <v>03</v>
          </cell>
          <cell r="D521" t="str">
            <v>03</v>
          </cell>
          <cell r="E521" t="str">
            <v>SACSAMARCA</v>
          </cell>
          <cell r="F521">
            <v>2315</v>
          </cell>
        </row>
        <row r="522">
          <cell r="A522" t="str">
            <v>050304</v>
          </cell>
          <cell r="B522" t="str">
            <v>05</v>
          </cell>
          <cell r="C522" t="str">
            <v>03</v>
          </cell>
          <cell r="D522" t="str">
            <v>04</v>
          </cell>
          <cell r="E522" t="str">
            <v>SANTIAGO DE LUCANAMARCA</v>
          </cell>
          <cell r="F522">
            <v>3447</v>
          </cell>
        </row>
        <row r="523">
          <cell r="A523" t="str">
            <v>050400</v>
          </cell>
          <cell r="B523" t="str">
            <v>05</v>
          </cell>
          <cell r="C523" t="str">
            <v>04</v>
          </cell>
          <cell r="D523" t="str">
            <v>00</v>
          </cell>
          <cell r="E523" t="str">
            <v>HUANTA</v>
          </cell>
          <cell r="F523">
            <v>98284</v>
          </cell>
        </row>
        <row r="524">
          <cell r="A524" t="str">
            <v>050401</v>
          </cell>
          <cell r="B524" t="str">
            <v>05</v>
          </cell>
          <cell r="C524" t="str">
            <v>04</v>
          </cell>
          <cell r="D524" t="str">
            <v>01</v>
          </cell>
          <cell r="E524" t="str">
            <v>HUANTA</v>
          </cell>
          <cell r="F524">
            <v>42315</v>
          </cell>
        </row>
        <row r="525">
          <cell r="A525" t="str">
            <v>050402</v>
          </cell>
          <cell r="B525" t="str">
            <v>05</v>
          </cell>
          <cell r="C525" t="str">
            <v>04</v>
          </cell>
          <cell r="D525" t="str">
            <v>02</v>
          </cell>
          <cell r="E525" t="str">
            <v>AYAHUANCO</v>
          </cell>
          <cell r="F525">
            <v>9342</v>
          </cell>
        </row>
        <row r="526">
          <cell r="A526" t="str">
            <v>050403</v>
          </cell>
          <cell r="B526" t="str">
            <v>05</v>
          </cell>
          <cell r="C526" t="str">
            <v>04</v>
          </cell>
          <cell r="D526" t="str">
            <v>03</v>
          </cell>
          <cell r="E526" t="str">
            <v>HUAMANGUILLA</v>
          </cell>
          <cell r="F526">
            <v>5475</v>
          </cell>
        </row>
        <row r="527">
          <cell r="A527" t="str">
            <v>050404</v>
          </cell>
          <cell r="B527" t="str">
            <v>05</v>
          </cell>
          <cell r="C527" t="str">
            <v>04</v>
          </cell>
          <cell r="D527" t="str">
            <v>04</v>
          </cell>
          <cell r="E527" t="str">
            <v>IGUAIN</v>
          </cell>
          <cell r="F527">
            <v>2839</v>
          </cell>
        </row>
        <row r="528">
          <cell r="A528" t="str">
            <v>050405</v>
          </cell>
          <cell r="B528" t="str">
            <v>05</v>
          </cell>
          <cell r="C528" t="str">
            <v>04</v>
          </cell>
          <cell r="D528" t="str">
            <v>05</v>
          </cell>
          <cell r="E528" t="str">
            <v>LURICOCHA</v>
          </cell>
          <cell r="F528">
            <v>5357</v>
          </cell>
        </row>
        <row r="529">
          <cell r="A529" t="str">
            <v>050406</v>
          </cell>
          <cell r="B529" t="str">
            <v>05</v>
          </cell>
          <cell r="C529" t="str">
            <v>04</v>
          </cell>
          <cell r="D529" t="str">
            <v>06</v>
          </cell>
          <cell r="E529" t="str">
            <v>SANTILLANA</v>
          </cell>
          <cell r="F529">
            <v>7596</v>
          </cell>
        </row>
        <row r="530">
          <cell r="A530" t="str">
            <v>050407</v>
          </cell>
          <cell r="B530" t="str">
            <v>05</v>
          </cell>
          <cell r="C530" t="str">
            <v>04</v>
          </cell>
          <cell r="D530" t="str">
            <v>07</v>
          </cell>
          <cell r="E530" t="str">
            <v>SIVIA</v>
          </cell>
          <cell r="F530">
            <v>12588</v>
          </cell>
        </row>
        <row r="531">
          <cell r="A531" t="str">
            <v>050408</v>
          </cell>
          <cell r="B531" t="str">
            <v>05</v>
          </cell>
          <cell r="C531" t="str">
            <v>04</v>
          </cell>
          <cell r="D531" t="str">
            <v>08</v>
          </cell>
          <cell r="E531" t="str">
            <v>LLOCHEGUA</v>
          </cell>
          <cell r="F531">
            <v>12772</v>
          </cell>
        </row>
        <row r="532">
          <cell r="A532" t="str">
            <v>050500</v>
          </cell>
          <cell r="B532" t="str">
            <v>05</v>
          </cell>
          <cell r="C532" t="str">
            <v>05</v>
          </cell>
          <cell r="D532" t="str">
            <v>00</v>
          </cell>
          <cell r="E532" t="str">
            <v>LA MAR</v>
          </cell>
          <cell r="F532">
            <v>88320</v>
          </cell>
        </row>
        <row r="533">
          <cell r="A533" t="str">
            <v>050501</v>
          </cell>
          <cell r="B533" t="str">
            <v>05</v>
          </cell>
          <cell r="C533" t="str">
            <v>05</v>
          </cell>
          <cell r="D533" t="str">
            <v>01</v>
          </cell>
          <cell r="E533" t="str">
            <v>SAN MIGUEL</v>
          </cell>
          <cell r="F533">
            <v>19701</v>
          </cell>
        </row>
        <row r="534">
          <cell r="A534" t="str">
            <v>050502</v>
          </cell>
          <cell r="B534" t="str">
            <v>05</v>
          </cell>
          <cell r="C534" t="str">
            <v>05</v>
          </cell>
          <cell r="D534" t="str">
            <v>02</v>
          </cell>
          <cell r="E534" t="str">
            <v>ANCO</v>
          </cell>
          <cell r="F534">
            <v>16108</v>
          </cell>
        </row>
        <row r="535">
          <cell r="A535" t="str">
            <v>050503</v>
          </cell>
          <cell r="B535" t="str">
            <v>05</v>
          </cell>
          <cell r="C535" t="str">
            <v>05</v>
          </cell>
          <cell r="D535" t="str">
            <v>03</v>
          </cell>
          <cell r="E535" t="str">
            <v>AYNA</v>
          </cell>
          <cell r="F535">
            <v>10697</v>
          </cell>
        </row>
        <row r="536">
          <cell r="A536" t="str">
            <v>050504</v>
          </cell>
          <cell r="B536" t="str">
            <v>05</v>
          </cell>
          <cell r="C536" t="str">
            <v>05</v>
          </cell>
          <cell r="D536" t="str">
            <v>04</v>
          </cell>
          <cell r="E536" t="str">
            <v>CHILCAS</v>
          </cell>
          <cell r="F536">
            <v>2744</v>
          </cell>
        </row>
        <row r="537">
          <cell r="A537" t="str">
            <v>050505</v>
          </cell>
          <cell r="B537" t="str">
            <v>05</v>
          </cell>
          <cell r="C537" t="str">
            <v>05</v>
          </cell>
          <cell r="D537" t="str">
            <v>05</v>
          </cell>
          <cell r="E537" t="str">
            <v>CHUNGUI</v>
          </cell>
          <cell r="F537">
            <v>6621</v>
          </cell>
        </row>
        <row r="538">
          <cell r="A538" t="str">
            <v>050506</v>
          </cell>
          <cell r="B538" t="str">
            <v>05</v>
          </cell>
          <cell r="C538" t="str">
            <v>05</v>
          </cell>
          <cell r="D538" t="str">
            <v>06</v>
          </cell>
          <cell r="E538" t="str">
            <v>LUIS CARRANZA</v>
          </cell>
          <cell r="F538">
            <v>2192</v>
          </cell>
        </row>
        <row r="539">
          <cell r="A539" t="str">
            <v>050507</v>
          </cell>
          <cell r="B539" t="str">
            <v>05</v>
          </cell>
          <cell r="C539" t="str">
            <v>05</v>
          </cell>
          <cell r="D539" t="str">
            <v>07</v>
          </cell>
          <cell r="E539" t="str">
            <v>SANTA ROSA</v>
          </cell>
          <cell r="F539">
            <v>11751</v>
          </cell>
        </row>
        <row r="540">
          <cell r="A540" t="str">
            <v>050508</v>
          </cell>
          <cell r="B540" t="str">
            <v>05</v>
          </cell>
          <cell r="C540" t="str">
            <v>05</v>
          </cell>
          <cell r="D540" t="str">
            <v>08</v>
          </cell>
          <cell r="E540" t="str">
            <v>TAMBO</v>
          </cell>
          <cell r="F540">
            <v>18506</v>
          </cell>
        </row>
        <row r="541">
          <cell r="A541" t="str">
            <v>050600</v>
          </cell>
          <cell r="B541" t="str">
            <v>05</v>
          </cell>
          <cell r="C541" t="str">
            <v>06</v>
          </cell>
          <cell r="D541" t="str">
            <v>00</v>
          </cell>
          <cell r="E541" t="str">
            <v>LUCANAS</v>
          </cell>
          <cell r="F541">
            <v>70890</v>
          </cell>
        </row>
        <row r="542">
          <cell r="A542" t="str">
            <v>050601</v>
          </cell>
          <cell r="B542" t="str">
            <v>05</v>
          </cell>
          <cell r="C542" t="str">
            <v>06</v>
          </cell>
          <cell r="D542" t="str">
            <v>01</v>
          </cell>
          <cell r="E542" t="str">
            <v>PUQUIO</v>
          </cell>
          <cell r="F542">
            <v>15033</v>
          </cell>
        </row>
        <row r="543">
          <cell r="A543" t="str">
            <v>050602</v>
          </cell>
          <cell r="B543" t="str">
            <v>05</v>
          </cell>
          <cell r="C543" t="str">
            <v>06</v>
          </cell>
          <cell r="D543" t="str">
            <v>02</v>
          </cell>
          <cell r="E543" t="str">
            <v>AUCARA</v>
          </cell>
          <cell r="F543">
            <v>4768</v>
          </cell>
        </row>
        <row r="544">
          <cell r="A544" t="str">
            <v>050603</v>
          </cell>
          <cell r="B544" t="str">
            <v>05</v>
          </cell>
          <cell r="C544" t="str">
            <v>06</v>
          </cell>
          <cell r="D544" t="str">
            <v>03</v>
          </cell>
          <cell r="E544" t="str">
            <v>CABANA</v>
          </cell>
          <cell r="F544">
            <v>3524</v>
          </cell>
        </row>
        <row r="545">
          <cell r="A545" t="str">
            <v>050604</v>
          </cell>
          <cell r="B545" t="str">
            <v>05</v>
          </cell>
          <cell r="C545" t="str">
            <v>06</v>
          </cell>
          <cell r="D545" t="str">
            <v>04</v>
          </cell>
          <cell r="E545" t="str">
            <v>CARMEN SALCEDO</v>
          </cell>
          <cell r="F545">
            <v>3713</v>
          </cell>
        </row>
        <row r="546">
          <cell r="A546" t="str">
            <v>050605</v>
          </cell>
          <cell r="B546" t="str">
            <v>05</v>
          </cell>
          <cell r="C546" t="str">
            <v>06</v>
          </cell>
          <cell r="D546" t="str">
            <v>05</v>
          </cell>
          <cell r="E546" t="str">
            <v>CHAVIÑA</v>
          </cell>
          <cell r="F546">
            <v>2552</v>
          </cell>
        </row>
        <row r="547">
          <cell r="A547" t="str">
            <v>050606</v>
          </cell>
          <cell r="B547" t="str">
            <v>05</v>
          </cell>
          <cell r="C547" t="str">
            <v>06</v>
          </cell>
          <cell r="D547" t="str">
            <v>06</v>
          </cell>
          <cell r="E547" t="str">
            <v>CHIPAO</v>
          </cell>
          <cell r="F547">
            <v>4297</v>
          </cell>
        </row>
        <row r="548">
          <cell r="A548" t="str">
            <v>050607</v>
          </cell>
          <cell r="B548" t="str">
            <v>05</v>
          </cell>
          <cell r="C548" t="str">
            <v>06</v>
          </cell>
          <cell r="D548" t="str">
            <v>07</v>
          </cell>
          <cell r="E548" t="str">
            <v>HUAC-HUAS</v>
          </cell>
          <cell r="F548">
            <v>2930</v>
          </cell>
        </row>
        <row r="549">
          <cell r="A549" t="str">
            <v>050608</v>
          </cell>
          <cell r="B549" t="str">
            <v>05</v>
          </cell>
          <cell r="C549" t="str">
            <v>06</v>
          </cell>
          <cell r="D549" t="str">
            <v>08</v>
          </cell>
          <cell r="E549" t="str">
            <v>LARAMATE</v>
          </cell>
          <cell r="F549">
            <v>2062</v>
          </cell>
        </row>
        <row r="550">
          <cell r="A550" t="str">
            <v>050609</v>
          </cell>
          <cell r="B550" t="str">
            <v>05</v>
          </cell>
          <cell r="C550" t="str">
            <v>06</v>
          </cell>
          <cell r="D550" t="str">
            <v>09</v>
          </cell>
          <cell r="E550" t="str">
            <v>LEONCIO PRADO</v>
          </cell>
          <cell r="F550">
            <v>1724</v>
          </cell>
        </row>
        <row r="551">
          <cell r="A551" t="str">
            <v>050610</v>
          </cell>
          <cell r="B551" t="str">
            <v>05</v>
          </cell>
          <cell r="C551" t="str">
            <v>06</v>
          </cell>
          <cell r="D551" t="str">
            <v>10</v>
          </cell>
          <cell r="E551" t="str">
            <v>LLAUTA</v>
          </cell>
          <cell r="F551">
            <v>1487</v>
          </cell>
        </row>
        <row r="552">
          <cell r="A552" t="str">
            <v>050611</v>
          </cell>
          <cell r="B552" t="str">
            <v>05</v>
          </cell>
          <cell r="C552" t="str">
            <v>06</v>
          </cell>
          <cell r="D552" t="str">
            <v>11</v>
          </cell>
          <cell r="E552" t="str">
            <v>LUCANAS</v>
          </cell>
          <cell r="F552">
            <v>4094</v>
          </cell>
        </row>
        <row r="553">
          <cell r="A553" t="str">
            <v>050612</v>
          </cell>
          <cell r="B553" t="str">
            <v>05</v>
          </cell>
          <cell r="C553" t="str">
            <v>06</v>
          </cell>
          <cell r="D553" t="str">
            <v>12</v>
          </cell>
          <cell r="E553" t="str">
            <v>OCAÑA</v>
          </cell>
          <cell r="F553">
            <v>3733</v>
          </cell>
        </row>
        <row r="554">
          <cell r="A554" t="str">
            <v>050613</v>
          </cell>
          <cell r="B554" t="str">
            <v>05</v>
          </cell>
          <cell r="C554" t="str">
            <v>06</v>
          </cell>
          <cell r="D554" t="str">
            <v>13</v>
          </cell>
          <cell r="E554" t="str">
            <v>OTOCA</v>
          </cell>
          <cell r="F554">
            <v>3266</v>
          </cell>
        </row>
        <row r="555">
          <cell r="A555" t="str">
            <v>050614</v>
          </cell>
          <cell r="B555" t="str">
            <v>05</v>
          </cell>
          <cell r="C555" t="str">
            <v>06</v>
          </cell>
          <cell r="D555" t="str">
            <v>14</v>
          </cell>
          <cell r="E555" t="str">
            <v>SAISA</v>
          </cell>
          <cell r="F555">
            <v>948</v>
          </cell>
        </row>
        <row r="556">
          <cell r="A556" t="str">
            <v>050615</v>
          </cell>
          <cell r="B556" t="str">
            <v>05</v>
          </cell>
          <cell r="C556" t="str">
            <v>06</v>
          </cell>
          <cell r="D556" t="str">
            <v>15</v>
          </cell>
          <cell r="E556" t="str">
            <v>SAN CRISTOBAL</v>
          </cell>
          <cell r="F556">
            <v>2107</v>
          </cell>
        </row>
        <row r="557">
          <cell r="A557" t="str">
            <v>050616</v>
          </cell>
          <cell r="B557" t="str">
            <v>05</v>
          </cell>
          <cell r="C557" t="str">
            <v>06</v>
          </cell>
          <cell r="D557" t="str">
            <v>16</v>
          </cell>
          <cell r="E557" t="str">
            <v>SAN JUAN</v>
          </cell>
          <cell r="F557">
            <v>1336</v>
          </cell>
        </row>
        <row r="558">
          <cell r="A558" t="str">
            <v>050617</v>
          </cell>
          <cell r="B558" t="str">
            <v>05</v>
          </cell>
          <cell r="C558" t="str">
            <v>06</v>
          </cell>
          <cell r="D558" t="str">
            <v>17</v>
          </cell>
          <cell r="E558" t="str">
            <v>SAN PEDRO</v>
          </cell>
          <cell r="F558">
            <v>3595</v>
          </cell>
        </row>
        <row r="559">
          <cell r="A559" t="str">
            <v>050618</v>
          </cell>
          <cell r="B559" t="str">
            <v>05</v>
          </cell>
          <cell r="C559" t="str">
            <v>06</v>
          </cell>
          <cell r="D559" t="str">
            <v>18</v>
          </cell>
          <cell r="E559" t="str">
            <v>SAN PEDRO DE PALCO</v>
          </cell>
          <cell r="F559">
            <v>1680</v>
          </cell>
        </row>
        <row r="560">
          <cell r="A560" t="str">
            <v>050619</v>
          </cell>
          <cell r="B560" t="str">
            <v>05</v>
          </cell>
          <cell r="C560" t="str">
            <v>06</v>
          </cell>
          <cell r="D560" t="str">
            <v>19</v>
          </cell>
          <cell r="E560" t="str">
            <v>SANCOS</v>
          </cell>
          <cell r="F560">
            <v>6013</v>
          </cell>
        </row>
        <row r="561">
          <cell r="A561" t="str">
            <v>050620</v>
          </cell>
          <cell r="B561" t="str">
            <v>05</v>
          </cell>
          <cell r="C561" t="str">
            <v>06</v>
          </cell>
          <cell r="D561" t="str">
            <v>20</v>
          </cell>
          <cell r="E561" t="str">
            <v>SANTA ANA DE HUAYCAHUACHO</v>
          </cell>
          <cell r="F561">
            <v>807</v>
          </cell>
        </row>
        <row r="562">
          <cell r="A562" t="str">
            <v>050621</v>
          </cell>
          <cell r="B562" t="str">
            <v>05</v>
          </cell>
          <cell r="C562" t="str">
            <v>06</v>
          </cell>
          <cell r="D562" t="str">
            <v>21</v>
          </cell>
          <cell r="E562" t="str">
            <v>SANTA LUCIA</v>
          </cell>
          <cell r="F562">
            <v>1221</v>
          </cell>
        </row>
        <row r="563">
          <cell r="A563" t="str">
            <v>050700</v>
          </cell>
          <cell r="B563" t="str">
            <v>05</v>
          </cell>
          <cell r="C563" t="str">
            <v>07</v>
          </cell>
          <cell r="D563" t="str">
            <v>00</v>
          </cell>
          <cell r="E563" t="str">
            <v>PARINACOCHAS</v>
          </cell>
          <cell r="F563">
            <v>33640</v>
          </cell>
        </row>
        <row r="564">
          <cell r="A564" t="str">
            <v>050701</v>
          </cell>
          <cell r="B564" t="str">
            <v>05</v>
          </cell>
          <cell r="C564" t="str">
            <v>07</v>
          </cell>
          <cell r="D564" t="str">
            <v>01</v>
          </cell>
          <cell r="E564" t="str">
            <v>CORACORA</v>
          </cell>
          <cell r="F564">
            <v>16556</v>
          </cell>
        </row>
        <row r="565">
          <cell r="A565" t="str">
            <v>050702</v>
          </cell>
          <cell r="B565" t="str">
            <v>05</v>
          </cell>
          <cell r="C565" t="str">
            <v>07</v>
          </cell>
          <cell r="D565" t="str">
            <v>02</v>
          </cell>
          <cell r="E565" t="str">
            <v>CHUMPI</v>
          </cell>
          <cell r="F565">
            <v>3342</v>
          </cell>
        </row>
        <row r="566">
          <cell r="A566" t="str">
            <v>050703</v>
          </cell>
          <cell r="B566" t="str">
            <v>05</v>
          </cell>
          <cell r="C566" t="str">
            <v>07</v>
          </cell>
          <cell r="D566" t="str">
            <v>03</v>
          </cell>
          <cell r="E566" t="str">
            <v>CORONEL CASTAÑEDA</v>
          </cell>
          <cell r="F566">
            <v>1446</v>
          </cell>
        </row>
        <row r="567">
          <cell r="A567" t="str">
            <v>050704</v>
          </cell>
          <cell r="B567" t="str">
            <v>05</v>
          </cell>
          <cell r="C567" t="str">
            <v>07</v>
          </cell>
          <cell r="D567" t="str">
            <v>04</v>
          </cell>
          <cell r="E567" t="str">
            <v>PACAPAUSA</v>
          </cell>
          <cell r="F567">
            <v>1801</v>
          </cell>
        </row>
        <row r="568">
          <cell r="A568" t="str">
            <v>050705</v>
          </cell>
          <cell r="B568" t="str">
            <v>05</v>
          </cell>
          <cell r="C568" t="str">
            <v>07</v>
          </cell>
          <cell r="D568" t="str">
            <v>05</v>
          </cell>
          <cell r="E568" t="str">
            <v>PULLO</v>
          </cell>
          <cell r="F568">
            <v>4983</v>
          </cell>
        </row>
        <row r="569">
          <cell r="A569" t="str">
            <v>050706</v>
          </cell>
          <cell r="B569" t="str">
            <v>05</v>
          </cell>
          <cell r="C569" t="str">
            <v>07</v>
          </cell>
          <cell r="D569" t="str">
            <v>06</v>
          </cell>
          <cell r="E569" t="str">
            <v>PUYUSCA</v>
          </cell>
          <cell r="F569">
            <v>2647</v>
          </cell>
        </row>
        <row r="570">
          <cell r="A570" t="str">
            <v>050707</v>
          </cell>
          <cell r="B570" t="str">
            <v>05</v>
          </cell>
          <cell r="C570" t="str">
            <v>07</v>
          </cell>
          <cell r="D570" t="str">
            <v>07</v>
          </cell>
          <cell r="E570" t="str">
            <v>SAN FRANCISCO DE RAVACAYCO</v>
          </cell>
          <cell r="F570">
            <v>755</v>
          </cell>
        </row>
        <row r="571">
          <cell r="A571" t="str">
            <v>050708</v>
          </cell>
          <cell r="B571" t="str">
            <v>05</v>
          </cell>
          <cell r="C571" t="str">
            <v>07</v>
          </cell>
          <cell r="D571" t="str">
            <v>08</v>
          </cell>
          <cell r="E571" t="str">
            <v>UPAHUACHO</v>
          </cell>
          <cell r="F571">
            <v>2110</v>
          </cell>
        </row>
        <row r="572">
          <cell r="A572" t="str">
            <v>050800</v>
          </cell>
          <cell r="B572" t="str">
            <v>05</v>
          </cell>
          <cell r="C572" t="str">
            <v>08</v>
          </cell>
          <cell r="D572" t="str">
            <v>00</v>
          </cell>
          <cell r="E572" t="str">
            <v>PAUCAR DEL SARA SARA</v>
          </cell>
          <cell r="F572">
            <v>12089</v>
          </cell>
        </row>
        <row r="573">
          <cell r="A573" t="str">
            <v>050801</v>
          </cell>
          <cell r="B573" t="str">
            <v>05</v>
          </cell>
          <cell r="C573" t="str">
            <v>08</v>
          </cell>
          <cell r="D573" t="str">
            <v>01</v>
          </cell>
          <cell r="E573" t="str">
            <v>PAUSA</v>
          </cell>
          <cell r="F573">
            <v>3350</v>
          </cell>
        </row>
        <row r="574">
          <cell r="A574" t="str">
            <v>050802</v>
          </cell>
          <cell r="B574" t="str">
            <v>05</v>
          </cell>
          <cell r="C574" t="str">
            <v>08</v>
          </cell>
          <cell r="D574" t="str">
            <v>02</v>
          </cell>
          <cell r="E574" t="str">
            <v>COLTA</v>
          </cell>
          <cell r="F574">
            <v>875</v>
          </cell>
        </row>
        <row r="575">
          <cell r="A575" t="str">
            <v>050803</v>
          </cell>
          <cell r="B575" t="str">
            <v>05</v>
          </cell>
          <cell r="C575" t="str">
            <v>08</v>
          </cell>
          <cell r="D575" t="str">
            <v>03</v>
          </cell>
          <cell r="E575" t="str">
            <v>CORCULLA</v>
          </cell>
          <cell r="F575">
            <v>621</v>
          </cell>
        </row>
        <row r="576">
          <cell r="A576" t="str">
            <v>050804</v>
          </cell>
          <cell r="B576" t="str">
            <v>05</v>
          </cell>
          <cell r="C576" t="str">
            <v>08</v>
          </cell>
          <cell r="D576" t="str">
            <v>04</v>
          </cell>
          <cell r="E576" t="str">
            <v>LAMPA</v>
          </cell>
          <cell r="F576">
            <v>2714</v>
          </cell>
        </row>
        <row r="577">
          <cell r="A577" t="str">
            <v>050805</v>
          </cell>
          <cell r="B577" t="str">
            <v>05</v>
          </cell>
          <cell r="C577" t="str">
            <v>08</v>
          </cell>
          <cell r="D577" t="str">
            <v>05</v>
          </cell>
          <cell r="E577" t="str">
            <v>MARCABAMBA</v>
          </cell>
          <cell r="F577">
            <v>862</v>
          </cell>
        </row>
        <row r="578">
          <cell r="A578" t="str">
            <v>050806</v>
          </cell>
          <cell r="B578" t="str">
            <v>05</v>
          </cell>
          <cell r="C578" t="str">
            <v>08</v>
          </cell>
          <cell r="D578" t="str">
            <v>06</v>
          </cell>
          <cell r="E578" t="str">
            <v>OYOLO</v>
          </cell>
          <cell r="F578">
            <v>1279</v>
          </cell>
        </row>
        <row r="579">
          <cell r="A579" t="str">
            <v>050807</v>
          </cell>
          <cell r="B579" t="str">
            <v>05</v>
          </cell>
          <cell r="C579" t="str">
            <v>08</v>
          </cell>
          <cell r="D579" t="str">
            <v>07</v>
          </cell>
          <cell r="E579" t="str">
            <v>PARARCA</v>
          </cell>
          <cell r="F579">
            <v>745</v>
          </cell>
        </row>
        <row r="580">
          <cell r="A580" t="str">
            <v>050808</v>
          </cell>
          <cell r="B580" t="str">
            <v>05</v>
          </cell>
          <cell r="C580" t="str">
            <v>08</v>
          </cell>
          <cell r="D580" t="str">
            <v>08</v>
          </cell>
          <cell r="E580" t="str">
            <v>SAN JAVIER DE ALPABAMBA</v>
          </cell>
          <cell r="F580">
            <v>559</v>
          </cell>
        </row>
        <row r="581">
          <cell r="A581" t="str">
            <v>050809</v>
          </cell>
          <cell r="B581" t="str">
            <v>05</v>
          </cell>
          <cell r="C581" t="str">
            <v>08</v>
          </cell>
          <cell r="D581" t="str">
            <v>09</v>
          </cell>
          <cell r="E581" t="str">
            <v>SAN JOSE DE USHUA</v>
          </cell>
          <cell r="F581">
            <v>205</v>
          </cell>
        </row>
        <row r="582">
          <cell r="A582" t="str">
            <v>050810</v>
          </cell>
          <cell r="B582" t="str">
            <v>05</v>
          </cell>
          <cell r="C582" t="str">
            <v>08</v>
          </cell>
          <cell r="D582" t="str">
            <v>10</v>
          </cell>
          <cell r="E582" t="str">
            <v>SARA SARA</v>
          </cell>
          <cell r="F582">
            <v>879</v>
          </cell>
        </row>
        <row r="583">
          <cell r="A583" t="str">
            <v>050900</v>
          </cell>
          <cell r="B583" t="str">
            <v>05</v>
          </cell>
          <cell r="C583" t="str">
            <v>09</v>
          </cell>
          <cell r="D583" t="str">
            <v>00</v>
          </cell>
          <cell r="E583" t="str">
            <v>SUCRE</v>
          </cell>
          <cell r="F583">
            <v>15703</v>
          </cell>
        </row>
        <row r="584">
          <cell r="A584" t="str">
            <v>050901</v>
          </cell>
          <cell r="B584" t="str">
            <v>05</v>
          </cell>
          <cell r="C584" t="str">
            <v>09</v>
          </cell>
          <cell r="D584" t="str">
            <v>01</v>
          </cell>
          <cell r="E584" t="str">
            <v>QUEROBAMBA</v>
          </cell>
          <cell r="F584">
            <v>3299</v>
          </cell>
        </row>
        <row r="585">
          <cell r="A585" t="str">
            <v>050902</v>
          </cell>
          <cell r="B585" t="str">
            <v>05</v>
          </cell>
          <cell r="C585" t="str">
            <v>09</v>
          </cell>
          <cell r="D585" t="str">
            <v>02</v>
          </cell>
          <cell r="E585" t="str">
            <v>BELEN</v>
          </cell>
          <cell r="F585">
            <v>797</v>
          </cell>
        </row>
        <row r="586">
          <cell r="A586" t="str">
            <v>050903</v>
          </cell>
          <cell r="B586" t="str">
            <v>05</v>
          </cell>
          <cell r="C586" t="str">
            <v>09</v>
          </cell>
          <cell r="D586" t="str">
            <v>03</v>
          </cell>
          <cell r="E586" t="str">
            <v>CHALCOS</v>
          </cell>
          <cell r="F586">
            <v>899</v>
          </cell>
        </row>
        <row r="587">
          <cell r="A587" t="str">
            <v>050904</v>
          </cell>
          <cell r="B587" t="str">
            <v>05</v>
          </cell>
          <cell r="C587" t="str">
            <v>09</v>
          </cell>
          <cell r="D587" t="str">
            <v>04</v>
          </cell>
          <cell r="E587" t="str">
            <v>CHILCAYOC</v>
          </cell>
          <cell r="F587">
            <v>834</v>
          </cell>
        </row>
        <row r="588">
          <cell r="A588" t="str">
            <v>050905</v>
          </cell>
          <cell r="B588" t="str">
            <v>05</v>
          </cell>
          <cell r="C588" t="str">
            <v>09</v>
          </cell>
          <cell r="D588" t="str">
            <v>05</v>
          </cell>
          <cell r="E588" t="str">
            <v>HUACAÑA</v>
          </cell>
          <cell r="F588">
            <v>800</v>
          </cell>
        </row>
        <row r="589">
          <cell r="A589" t="str">
            <v>050906</v>
          </cell>
          <cell r="B589" t="str">
            <v>05</v>
          </cell>
          <cell r="C589" t="str">
            <v>09</v>
          </cell>
          <cell r="D589" t="str">
            <v>06</v>
          </cell>
          <cell r="E589" t="str">
            <v>MORCOLLA</v>
          </cell>
          <cell r="F589">
            <v>1998</v>
          </cell>
        </row>
        <row r="590">
          <cell r="A590" t="str">
            <v>050907</v>
          </cell>
          <cell r="B590" t="str">
            <v>05</v>
          </cell>
          <cell r="C590" t="str">
            <v>09</v>
          </cell>
          <cell r="D590" t="str">
            <v>07</v>
          </cell>
          <cell r="E590" t="str">
            <v>PAICO</v>
          </cell>
          <cell r="F590">
            <v>1188</v>
          </cell>
        </row>
        <row r="591">
          <cell r="A591" t="str">
            <v>050908</v>
          </cell>
          <cell r="B591" t="str">
            <v>05</v>
          </cell>
          <cell r="C591" t="str">
            <v>09</v>
          </cell>
          <cell r="D591" t="str">
            <v>08</v>
          </cell>
          <cell r="E591" t="str">
            <v>SAN PEDRO DE LARCAY</v>
          </cell>
          <cell r="F591">
            <v>1209</v>
          </cell>
        </row>
        <row r="592">
          <cell r="A592" t="str">
            <v>050909</v>
          </cell>
          <cell r="B592" t="str">
            <v>05</v>
          </cell>
          <cell r="C592" t="str">
            <v>09</v>
          </cell>
          <cell r="D592" t="str">
            <v>09</v>
          </cell>
          <cell r="E592" t="str">
            <v>SAN SALVADOR DE QUIJE</v>
          </cell>
          <cell r="F592">
            <v>1995</v>
          </cell>
        </row>
        <row r="593">
          <cell r="A593" t="str">
            <v>050910</v>
          </cell>
          <cell r="B593" t="str">
            <v>05</v>
          </cell>
          <cell r="C593" t="str">
            <v>09</v>
          </cell>
          <cell r="D593" t="str">
            <v>10</v>
          </cell>
          <cell r="E593" t="str">
            <v>SANTIAGO DE PAUCARAY</v>
          </cell>
          <cell r="F593">
            <v>1144</v>
          </cell>
        </row>
        <row r="594">
          <cell r="A594" t="str">
            <v>050911</v>
          </cell>
          <cell r="B594" t="str">
            <v>05</v>
          </cell>
          <cell r="C594" t="str">
            <v>09</v>
          </cell>
          <cell r="D594" t="str">
            <v>11</v>
          </cell>
          <cell r="E594" t="str">
            <v>SORAS</v>
          </cell>
          <cell r="F594">
            <v>1540</v>
          </cell>
        </row>
        <row r="595">
          <cell r="A595" t="str">
            <v>051000</v>
          </cell>
          <cell r="B595" t="str">
            <v>05</v>
          </cell>
          <cell r="C595" t="str">
            <v>10</v>
          </cell>
          <cell r="D595" t="str">
            <v>00</v>
          </cell>
          <cell r="E595" t="str">
            <v>VICTOR FAJARDO</v>
          </cell>
          <cell r="F595">
            <v>29011</v>
          </cell>
        </row>
        <row r="596">
          <cell r="A596" t="str">
            <v>051001</v>
          </cell>
          <cell r="B596" t="str">
            <v>05</v>
          </cell>
          <cell r="C596" t="str">
            <v>10</v>
          </cell>
          <cell r="D596" t="str">
            <v>01</v>
          </cell>
          <cell r="E596" t="str">
            <v>HUANCAPI</v>
          </cell>
          <cell r="F596">
            <v>2740</v>
          </cell>
        </row>
        <row r="597">
          <cell r="A597" t="str">
            <v>051002</v>
          </cell>
          <cell r="B597" t="str">
            <v>05</v>
          </cell>
          <cell r="C597" t="str">
            <v>10</v>
          </cell>
          <cell r="D597" t="str">
            <v>02</v>
          </cell>
          <cell r="E597" t="str">
            <v>ALCAMENCA</v>
          </cell>
          <cell r="F597">
            <v>2913</v>
          </cell>
        </row>
        <row r="598">
          <cell r="A598" t="str">
            <v>051003</v>
          </cell>
          <cell r="B598" t="str">
            <v>05</v>
          </cell>
          <cell r="C598" t="str">
            <v>10</v>
          </cell>
          <cell r="D598" t="str">
            <v>03</v>
          </cell>
          <cell r="E598" t="str">
            <v>APONGO</v>
          </cell>
          <cell r="F598">
            <v>1434</v>
          </cell>
        </row>
        <row r="599">
          <cell r="A599" t="str">
            <v>051004</v>
          </cell>
          <cell r="B599" t="str">
            <v>05</v>
          </cell>
          <cell r="C599" t="str">
            <v>10</v>
          </cell>
          <cell r="D599" t="str">
            <v>04</v>
          </cell>
          <cell r="E599" t="str">
            <v>ASQUIPATA</v>
          </cell>
          <cell r="F599">
            <v>556</v>
          </cell>
        </row>
        <row r="600">
          <cell r="A600" t="str">
            <v>051005</v>
          </cell>
          <cell r="B600" t="str">
            <v>05</v>
          </cell>
          <cell r="C600" t="str">
            <v>10</v>
          </cell>
          <cell r="D600" t="str">
            <v>05</v>
          </cell>
          <cell r="E600" t="str">
            <v>CANARIA</v>
          </cell>
          <cell r="F600">
            <v>4592</v>
          </cell>
        </row>
        <row r="601">
          <cell r="A601" t="str">
            <v>051006</v>
          </cell>
          <cell r="B601" t="str">
            <v>05</v>
          </cell>
          <cell r="C601" t="str">
            <v>10</v>
          </cell>
          <cell r="D601" t="str">
            <v>06</v>
          </cell>
          <cell r="E601" t="str">
            <v>CAYARA</v>
          </cell>
          <cell r="F601">
            <v>1524</v>
          </cell>
        </row>
        <row r="602">
          <cell r="A602" t="str">
            <v>051007</v>
          </cell>
          <cell r="B602" t="str">
            <v>05</v>
          </cell>
          <cell r="C602" t="str">
            <v>10</v>
          </cell>
          <cell r="D602" t="str">
            <v>07</v>
          </cell>
          <cell r="E602" t="str">
            <v>COLCA</v>
          </cell>
          <cell r="F602">
            <v>1392</v>
          </cell>
        </row>
        <row r="603">
          <cell r="A603" t="str">
            <v>051008</v>
          </cell>
          <cell r="B603" t="str">
            <v>05</v>
          </cell>
          <cell r="C603" t="str">
            <v>10</v>
          </cell>
          <cell r="D603" t="str">
            <v>08</v>
          </cell>
          <cell r="E603" t="str">
            <v>HUAMANQUIQUIA</v>
          </cell>
          <cell r="F603">
            <v>1451</v>
          </cell>
        </row>
        <row r="604">
          <cell r="A604" t="str">
            <v>051009</v>
          </cell>
          <cell r="B604" t="str">
            <v>05</v>
          </cell>
          <cell r="C604" t="str">
            <v>10</v>
          </cell>
          <cell r="D604" t="str">
            <v>09</v>
          </cell>
          <cell r="E604" t="str">
            <v>HUANCARAYLLA</v>
          </cell>
          <cell r="F604">
            <v>2044</v>
          </cell>
        </row>
        <row r="605">
          <cell r="A605" t="str">
            <v>051010</v>
          </cell>
          <cell r="B605" t="str">
            <v>05</v>
          </cell>
          <cell r="C605" t="str">
            <v>10</v>
          </cell>
          <cell r="D605" t="str">
            <v>10</v>
          </cell>
          <cell r="E605" t="str">
            <v>HUALLA</v>
          </cell>
          <cell r="F605">
            <v>3640</v>
          </cell>
        </row>
        <row r="606">
          <cell r="A606" t="str">
            <v>051011</v>
          </cell>
          <cell r="B606" t="str">
            <v>05</v>
          </cell>
          <cell r="C606" t="str">
            <v>10</v>
          </cell>
          <cell r="D606" t="str">
            <v>11</v>
          </cell>
          <cell r="E606" t="str">
            <v>SARHUA</v>
          </cell>
          <cell r="F606">
            <v>3408</v>
          </cell>
        </row>
        <row r="607">
          <cell r="A607" t="str">
            <v>051012</v>
          </cell>
          <cell r="B607" t="str">
            <v>05</v>
          </cell>
          <cell r="C607" t="str">
            <v>10</v>
          </cell>
          <cell r="D607" t="str">
            <v>12</v>
          </cell>
          <cell r="E607" t="str">
            <v>VILCANCHOS</v>
          </cell>
          <cell r="F607">
            <v>3317</v>
          </cell>
        </row>
        <row r="608">
          <cell r="A608" t="str">
            <v>051100</v>
          </cell>
          <cell r="B608" t="str">
            <v>05</v>
          </cell>
          <cell r="C608" t="str">
            <v>11</v>
          </cell>
          <cell r="D608" t="str">
            <v>00</v>
          </cell>
          <cell r="E608" t="str">
            <v>VILCAS HUAMAN</v>
          </cell>
          <cell r="F608">
            <v>26141</v>
          </cell>
        </row>
        <row r="609">
          <cell r="A609" t="str">
            <v>051101</v>
          </cell>
          <cell r="B609" t="str">
            <v>05</v>
          </cell>
          <cell r="C609" t="str">
            <v>11</v>
          </cell>
          <cell r="D609" t="str">
            <v>01</v>
          </cell>
          <cell r="E609" t="str">
            <v>VILCAS HUAMAN</v>
          </cell>
          <cell r="F609">
            <v>9191</v>
          </cell>
        </row>
        <row r="610">
          <cell r="A610" t="str">
            <v>051102</v>
          </cell>
          <cell r="B610" t="str">
            <v>05</v>
          </cell>
          <cell r="C610" t="str">
            <v>11</v>
          </cell>
          <cell r="D610" t="str">
            <v>02</v>
          </cell>
          <cell r="E610" t="str">
            <v>ACCOMARCA</v>
          </cell>
          <cell r="F610">
            <v>1503</v>
          </cell>
        </row>
        <row r="611">
          <cell r="A611" t="str">
            <v>051103</v>
          </cell>
          <cell r="B611" t="str">
            <v>05</v>
          </cell>
          <cell r="C611" t="str">
            <v>11</v>
          </cell>
          <cell r="D611" t="str">
            <v>03</v>
          </cell>
          <cell r="E611" t="str">
            <v>CARHUANCA</v>
          </cell>
          <cell r="F611">
            <v>1272</v>
          </cell>
        </row>
        <row r="612">
          <cell r="A612" t="str">
            <v>051104</v>
          </cell>
          <cell r="B612" t="str">
            <v>05</v>
          </cell>
          <cell r="C612" t="str">
            <v>11</v>
          </cell>
          <cell r="D612" t="str">
            <v>04</v>
          </cell>
          <cell r="E612" t="str">
            <v>CONCEPCION</v>
          </cell>
          <cell r="F612">
            <v>3196</v>
          </cell>
        </row>
        <row r="613">
          <cell r="A613" t="str">
            <v>051105</v>
          </cell>
          <cell r="B613" t="str">
            <v>05</v>
          </cell>
          <cell r="C613" t="str">
            <v>11</v>
          </cell>
          <cell r="D613" t="str">
            <v>05</v>
          </cell>
          <cell r="E613" t="str">
            <v>HUAMBALPA</v>
          </cell>
          <cell r="F613">
            <v>2450</v>
          </cell>
        </row>
        <row r="614">
          <cell r="A614" t="str">
            <v>051106</v>
          </cell>
          <cell r="B614" t="str">
            <v>05</v>
          </cell>
          <cell r="C614" t="str">
            <v>11</v>
          </cell>
          <cell r="D614" t="str">
            <v>06</v>
          </cell>
          <cell r="E614" t="str">
            <v>INDEPENDENCIA</v>
          </cell>
          <cell r="F614">
            <v>2012</v>
          </cell>
        </row>
        <row r="615">
          <cell r="A615" t="str">
            <v>051107</v>
          </cell>
          <cell r="B615" t="str">
            <v>05</v>
          </cell>
          <cell r="C615" t="str">
            <v>11</v>
          </cell>
          <cell r="D615" t="str">
            <v>07</v>
          </cell>
          <cell r="E615" t="str">
            <v>SAURAMA</v>
          </cell>
          <cell r="F615">
            <v>1622</v>
          </cell>
        </row>
        <row r="616">
          <cell r="A616" t="str">
            <v>051108</v>
          </cell>
          <cell r="B616" t="str">
            <v>05</v>
          </cell>
          <cell r="C616" t="str">
            <v>11</v>
          </cell>
          <cell r="D616" t="str">
            <v>08</v>
          </cell>
          <cell r="E616" t="str">
            <v>VISCHONGO</v>
          </cell>
          <cell r="F616">
            <v>4895</v>
          </cell>
        </row>
        <row r="617">
          <cell r="A617" t="str">
            <v>060000</v>
          </cell>
          <cell r="B617" t="str">
            <v>06</v>
          </cell>
          <cell r="C617" t="str">
            <v>00</v>
          </cell>
          <cell r="D617" t="str">
            <v>00</v>
          </cell>
          <cell r="E617" t="str">
            <v>CAJAMARCA</v>
          </cell>
          <cell r="F617">
            <v>1519202</v>
          </cell>
        </row>
        <row r="618">
          <cell r="A618" t="str">
            <v>060100</v>
          </cell>
          <cell r="B618" t="str">
            <v>06</v>
          </cell>
          <cell r="C618" t="str">
            <v>01</v>
          </cell>
          <cell r="D618" t="str">
            <v>00</v>
          </cell>
          <cell r="E618" t="str">
            <v>CAJAMARCA</v>
          </cell>
          <cell r="F618">
            <v>340581</v>
          </cell>
        </row>
        <row r="619">
          <cell r="A619" t="str">
            <v>060101</v>
          </cell>
          <cell r="B619" t="str">
            <v>06</v>
          </cell>
          <cell r="C619" t="str">
            <v>01</v>
          </cell>
          <cell r="D619" t="str">
            <v>01</v>
          </cell>
          <cell r="E619" t="str">
            <v>CAJAMARCA</v>
          </cell>
          <cell r="F619">
            <v>202919</v>
          </cell>
        </row>
        <row r="620">
          <cell r="A620" t="str">
            <v>060102</v>
          </cell>
          <cell r="B620" t="str">
            <v>06</v>
          </cell>
          <cell r="C620" t="str">
            <v>01</v>
          </cell>
          <cell r="D620" t="str">
            <v>02</v>
          </cell>
          <cell r="E620" t="str">
            <v>ASUNCION</v>
          </cell>
          <cell r="F620">
            <v>12665</v>
          </cell>
        </row>
        <row r="621">
          <cell r="A621" t="str">
            <v>060103</v>
          </cell>
          <cell r="B621" t="str">
            <v>06</v>
          </cell>
          <cell r="C621" t="str">
            <v>01</v>
          </cell>
          <cell r="D621" t="str">
            <v>03</v>
          </cell>
          <cell r="E621" t="str">
            <v>CHETILLA</v>
          </cell>
          <cell r="F621">
            <v>4314</v>
          </cell>
        </row>
        <row r="622">
          <cell r="A622" t="str">
            <v>060104</v>
          </cell>
          <cell r="B622" t="str">
            <v>06</v>
          </cell>
          <cell r="C622" t="str">
            <v>01</v>
          </cell>
          <cell r="D622" t="str">
            <v>04</v>
          </cell>
          <cell r="E622" t="str">
            <v>COSPAN</v>
          </cell>
          <cell r="F622">
            <v>8465</v>
          </cell>
        </row>
        <row r="623">
          <cell r="A623" t="str">
            <v>060105</v>
          </cell>
          <cell r="B623" t="str">
            <v>06</v>
          </cell>
          <cell r="C623" t="str">
            <v>01</v>
          </cell>
          <cell r="D623" t="str">
            <v>05</v>
          </cell>
          <cell r="E623" t="str">
            <v>ENCAÑADA</v>
          </cell>
          <cell r="F623">
            <v>24860</v>
          </cell>
        </row>
        <row r="624">
          <cell r="A624" t="str">
            <v>060106</v>
          </cell>
          <cell r="B624" t="str">
            <v>06</v>
          </cell>
          <cell r="C624" t="str">
            <v>01</v>
          </cell>
          <cell r="D624" t="str">
            <v>06</v>
          </cell>
          <cell r="E624" t="str">
            <v>JESUS</v>
          </cell>
          <cell r="F624">
            <v>15340</v>
          </cell>
        </row>
        <row r="625">
          <cell r="A625" t="str">
            <v>060107</v>
          </cell>
          <cell r="B625" t="str">
            <v>06</v>
          </cell>
          <cell r="C625" t="str">
            <v>01</v>
          </cell>
          <cell r="D625" t="str">
            <v>07</v>
          </cell>
          <cell r="E625" t="str">
            <v>LLACANORA</v>
          </cell>
          <cell r="F625">
            <v>5284</v>
          </cell>
        </row>
        <row r="626">
          <cell r="A626" t="str">
            <v>060108</v>
          </cell>
          <cell r="B626" t="str">
            <v>06</v>
          </cell>
          <cell r="C626" t="str">
            <v>01</v>
          </cell>
          <cell r="D626" t="str">
            <v>08</v>
          </cell>
          <cell r="E626" t="str">
            <v>LOS BAÑOS DEL INCA</v>
          </cell>
          <cell r="F626">
            <v>37434</v>
          </cell>
        </row>
        <row r="627">
          <cell r="A627" t="str">
            <v>060109</v>
          </cell>
          <cell r="B627" t="str">
            <v>06</v>
          </cell>
          <cell r="C627" t="str">
            <v>01</v>
          </cell>
          <cell r="D627" t="str">
            <v>09</v>
          </cell>
          <cell r="E627" t="str">
            <v>MAGDALENA</v>
          </cell>
          <cell r="F627">
            <v>9900</v>
          </cell>
        </row>
        <row r="628">
          <cell r="A628" t="str">
            <v>060110</v>
          </cell>
          <cell r="B628" t="str">
            <v>06</v>
          </cell>
          <cell r="C628" t="str">
            <v>01</v>
          </cell>
          <cell r="D628" t="str">
            <v>10</v>
          </cell>
          <cell r="E628" t="str">
            <v>MATARA</v>
          </cell>
          <cell r="F628">
            <v>4042</v>
          </cell>
        </row>
        <row r="629">
          <cell r="A629" t="str">
            <v>060111</v>
          </cell>
          <cell r="B629" t="str">
            <v>06</v>
          </cell>
          <cell r="C629" t="str">
            <v>01</v>
          </cell>
          <cell r="D629" t="str">
            <v>11</v>
          </cell>
          <cell r="E629" t="str">
            <v>NAMORA</v>
          </cell>
          <cell r="F629">
            <v>10198</v>
          </cell>
        </row>
        <row r="630">
          <cell r="A630" t="str">
            <v>060112</v>
          </cell>
          <cell r="B630" t="str">
            <v>06</v>
          </cell>
          <cell r="C630" t="str">
            <v>01</v>
          </cell>
          <cell r="D630" t="str">
            <v>12</v>
          </cell>
          <cell r="E630" t="str">
            <v>SAN JUAN</v>
          </cell>
          <cell r="F630">
            <v>5160</v>
          </cell>
        </row>
        <row r="631">
          <cell r="A631" t="str">
            <v>060200</v>
          </cell>
          <cell r="B631" t="str">
            <v>06</v>
          </cell>
          <cell r="C631" t="str">
            <v>02</v>
          </cell>
          <cell r="D631" t="str">
            <v>00</v>
          </cell>
          <cell r="E631" t="str">
            <v>CAJABAMBA</v>
          </cell>
          <cell r="F631">
            <v>82056</v>
          </cell>
        </row>
        <row r="632">
          <cell r="A632" t="str">
            <v>060201</v>
          </cell>
          <cell r="B632" t="str">
            <v>06</v>
          </cell>
          <cell r="C632" t="str">
            <v>02</v>
          </cell>
          <cell r="D632" t="str">
            <v>01</v>
          </cell>
          <cell r="E632" t="str">
            <v>CAJABAMBA</v>
          </cell>
          <cell r="F632">
            <v>31015</v>
          </cell>
        </row>
        <row r="633">
          <cell r="A633" t="str">
            <v>060202</v>
          </cell>
          <cell r="B633" t="str">
            <v>06</v>
          </cell>
          <cell r="C633" t="str">
            <v>02</v>
          </cell>
          <cell r="D633" t="str">
            <v>02</v>
          </cell>
          <cell r="E633" t="str">
            <v>CACHACHI</v>
          </cell>
          <cell r="F633">
            <v>26847</v>
          </cell>
        </row>
        <row r="634">
          <cell r="A634" t="str">
            <v>060203</v>
          </cell>
          <cell r="B634" t="str">
            <v>06</v>
          </cell>
          <cell r="C634" t="str">
            <v>02</v>
          </cell>
          <cell r="D634" t="str">
            <v>03</v>
          </cell>
          <cell r="E634" t="str">
            <v>CONDEBAMBA</v>
          </cell>
          <cell r="F634">
            <v>14565</v>
          </cell>
        </row>
        <row r="635">
          <cell r="A635" t="str">
            <v>060204</v>
          </cell>
          <cell r="B635" t="str">
            <v>06</v>
          </cell>
          <cell r="C635" t="str">
            <v>02</v>
          </cell>
          <cell r="D635" t="str">
            <v>04</v>
          </cell>
          <cell r="E635" t="str">
            <v>SITACOCHA</v>
          </cell>
          <cell r="F635">
            <v>9629</v>
          </cell>
        </row>
        <row r="636">
          <cell r="A636" t="str">
            <v>060300</v>
          </cell>
          <cell r="B636" t="str">
            <v>06</v>
          </cell>
          <cell r="C636" t="str">
            <v>03</v>
          </cell>
          <cell r="D636" t="str">
            <v>00</v>
          </cell>
          <cell r="E636" t="str">
            <v>CELENDIN</v>
          </cell>
          <cell r="F636">
            <v>98033</v>
          </cell>
        </row>
        <row r="637">
          <cell r="A637" t="str">
            <v>060301</v>
          </cell>
          <cell r="B637" t="str">
            <v>06</v>
          </cell>
          <cell r="C637" t="str">
            <v>03</v>
          </cell>
          <cell r="D637" t="str">
            <v>01</v>
          </cell>
          <cell r="E637" t="str">
            <v>CELENDIN</v>
          </cell>
          <cell r="F637">
            <v>27274</v>
          </cell>
        </row>
        <row r="638">
          <cell r="A638" t="str">
            <v>060302</v>
          </cell>
          <cell r="B638" t="str">
            <v>06</v>
          </cell>
          <cell r="C638" t="str">
            <v>03</v>
          </cell>
          <cell r="D638" t="str">
            <v>02</v>
          </cell>
          <cell r="E638" t="str">
            <v>CHUMUCH</v>
          </cell>
          <cell r="F638">
            <v>3460</v>
          </cell>
        </row>
        <row r="639">
          <cell r="A639" t="str">
            <v>060303</v>
          </cell>
          <cell r="B639" t="str">
            <v>06</v>
          </cell>
          <cell r="C639" t="str">
            <v>03</v>
          </cell>
          <cell r="D639" t="str">
            <v>03</v>
          </cell>
          <cell r="E639" t="str">
            <v>CORTEGANA</v>
          </cell>
          <cell r="F639">
            <v>8970</v>
          </cell>
        </row>
        <row r="640">
          <cell r="A640" t="str">
            <v>060304</v>
          </cell>
          <cell r="B640" t="str">
            <v>06</v>
          </cell>
          <cell r="C640" t="str">
            <v>03</v>
          </cell>
          <cell r="D640" t="str">
            <v>04</v>
          </cell>
          <cell r="E640" t="str">
            <v>HUASMIN</v>
          </cell>
          <cell r="F640">
            <v>14711</v>
          </cell>
        </row>
        <row r="641">
          <cell r="A641" t="str">
            <v>060305</v>
          </cell>
          <cell r="B641" t="str">
            <v>06</v>
          </cell>
          <cell r="C641" t="str">
            <v>03</v>
          </cell>
          <cell r="D641" t="str">
            <v>05</v>
          </cell>
          <cell r="E641" t="str">
            <v>JORGE CHAVEZ</v>
          </cell>
          <cell r="F641">
            <v>686</v>
          </cell>
        </row>
        <row r="642">
          <cell r="A642" t="str">
            <v>060306</v>
          </cell>
          <cell r="B642" t="str">
            <v>06</v>
          </cell>
          <cell r="C642" t="str">
            <v>03</v>
          </cell>
          <cell r="D642" t="str">
            <v>06</v>
          </cell>
          <cell r="E642" t="str">
            <v>JOSE GALVEZ</v>
          </cell>
          <cell r="F642">
            <v>3166</v>
          </cell>
        </row>
        <row r="643">
          <cell r="A643" t="str">
            <v>060307</v>
          </cell>
          <cell r="B643" t="str">
            <v>06</v>
          </cell>
          <cell r="C643" t="str">
            <v>03</v>
          </cell>
          <cell r="D643" t="str">
            <v>07</v>
          </cell>
          <cell r="E643" t="str">
            <v>MIGUEL IGLESIAS</v>
          </cell>
          <cell r="F643">
            <v>5387</v>
          </cell>
        </row>
        <row r="644">
          <cell r="A644" t="str">
            <v>060308</v>
          </cell>
          <cell r="B644" t="str">
            <v>06</v>
          </cell>
          <cell r="C644" t="str">
            <v>03</v>
          </cell>
          <cell r="D644" t="str">
            <v>08</v>
          </cell>
          <cell r="E644" t="str">
            <v>OXAMARCA</v>
          </cell>
          <cell r="F644">
            <v>7116</v>
          </cell>
        </row>
        <row r="645">
          <cell r="A645" t="str">
            <v>060309</v>
          </cell>
          <cell r="B645" t="str">
            <v>06</v>
          </cell>
          <cell r="C645" t="str">
            <v>03</v>
          </cell>
          <cell r="D645" t="str">
            <v>09</v>
          </cell>
          <cell r="E645" t="str">
            <v>SOROCHUCO</v>
          </cell>
          <cell r="F645">
            <v>10883</v>
          </cell>
        </row>
        <row r="646">
          <cell r="A646" t="str">
            <v>060310</v>
          </cell>
          <cell r="B646" t="str">
            <v>06</v>
          </cell>
          <cell r="C646" t="str">
            <v>03</v>
          </cell>
          <cell r="D646" t="str">
            <v>10</v>
          </cell>
          <cell r="E646" t="str">
            <v>SUCRE</v>
          </cell>
          <cell r="F646">
            <v>6490</v>
          </cell>
        </row>
        <row r="647">
          <cell r="A647" t="str">
            <v>060311</v>
          </cell>
          <cell r="B647" t="str">
            <v>06</v>
          </cell>
          <cell r="C647" t="str">
            <v>03</v>
          </cell>
          <cell r="D647" t="str">
            <v>11</v>
          </cell>
          <cell r="E647" t="str">
            <v>UTCO</v>
          </cell>
          <cell r="F647">
            <v>1444</v>
          </cell>
        </row>
        <row r="648">
          <cell r="A648" t="str">
            <v>060312</v>
          </cell>
          <cell r="B648" t="str">
            <v>06</v>
          </cell>
          <cell r="C648" t="str">
            <v>03</v>
          </cell>
          <cell r="D648" t="str">
            <v>12</v>
          </cell>
          <cell r="E648" t="str">
            <v>LA LIBERTAD DE PALLAN</v>
          </cell>
          <cell r="F648">
            <v>8446</v>
          </cell>
        </row>
        <row r="649">
          <cell r="A649" t="str">
            <v>060400</v>
          </cell>
          <cell r="B649" t="str">
            <v>06</v>
          </cell>
          <cell r="C649" t="str">
            <v>04</v>
          </cell>
          <cell r="D649" t="str">
            <v>00</v>
          </cell>
          <cell r="E649" t="str">
            <v>CHOTA</v>
          </cell>
          <cell r="F649">
            <v>180527</v>
          </cell>
        </row>
        <row r="650">
          <cell r="A650" t="str">
            <v>060401</v>
          </cell>
          <cell r="B650" t="str">
            <v>06</v>
          </cell>
          <cell r="C650" t="str">
            <v>04</v>
          </cell>
          <cell r="D650" t="str">
            <v>01</v>
          </cell>
          <cell r="E650" t="str">
            <v>CHOTA</v>
          </cell>
          <cell r="F650">
            <v>51704</v>
          </cell>
        </row>
        <row r="651">
          <cell r="A651" t="str">
            <v>060402</v>
          </cell>
          <cell r="B651" t="str">
            <v>06</v>
          </cell>
          <cell r="C651" t="str">
            <v>04</v>
          </cell>
          <cell r="D651" t="str">
            <v>02</v>
          </cell>
          <cell r="E651" t="str">
            <v>ANGUIA</v>
          </cell>
          <cell r="F651">
            <v>4775</v>
          </cell>
        </row>
        <row r="652">
          <cell r="A652" t="str">
            <v>060403</v>
          </cell>
          <cell r="B652" t="str">
            <v>06</v>
          </cell>
          <cell r="C652" t="str">
            <v>04</v>
          </cell>
          <cell r="D652" t="str">
            <v>03</v>
          </cell>
          <cell r="E652" t="str">
            <v>CHADIN</v>
          </cell>
          <cell r="F652">
            <v>4613</v>
          </cell>
        </row>
        <row r="653">
          <cell r="A653" t="str">
            <v>060404</v>
          </cell>
          <cell r="B653" t="str">
            <v>06</v>
          </cell>
          <cell r="C653" t="str">
            <v>04</v>
          </cell>
          <cell r="D653" t="str">
            <v>04</v>
          </cell>
          <cell r="E653" t="str">
            <v>CHIGUIRIP</v>
          </cell>
          <cell r="F653">
            <v>5263</v>
          </cell>
        </row>
        <row r="654">
          <cell r="A654" t="str">
            <v>060405</v>
          </cell>
          <cell r="B654" t="str">
            <v>06</v>
          </cell>
          <cell r="C654" t="str">
            <v>04</v>
          </cell>
          <cell r="D654" t="str">
            <v>05</v>
          </cell>
          <cell r="E654" t="str">
            <v>CHIMBAN</v>
          </cell>
          <cell r="F654">
            <v>3803</v>
          </cell>
        </row>
        <row r="655">
          <cell r="A655" t="str">
            <v>060406</v>
          </cell>
          <cell r="B655" t="str">
            <v>06</v>
          </cell>
          <cell r="C655" t="str">
            <v>04</v>
          </cell>
          <cell r="D655" t="str">
            <v>06</v>
          </cell>
          <cell r="E655" t="str">
            <v>CHOROPAMPA</v>
          </cell>
          <cell r="F655">
            <v>3729</v>
          </cell>
        </row>
        <row r="656">
          <cell r="A656" t="str">
            <v>060407</v>
          </cell>
          <cell r="B656" t="str">
            <v>06</v>
          </cell>
          <cell r="C656" t="str">
            <v>04</v>
          </cell>
          <cell r="D656" t="str">
            <v>07</v>
          </cell>
          <cell r="E656" t="str">
            <v>COCHABAMBA</v>
          </cell>
          <cell r="F656">
            <v>7510</v>
          </cell>
        </row>
        <row r="657">
          <cell r="A657" t="str">
            <v>060408</v>
          </cell>
          <cell r="B657" t="str">
            <v>06</v>
          </cell>
          <cell r="C657" t="str">
            <v>04</v>
          </cell>
          <cell r="D657" t="str">
            <v>08</v>
          </cell>
          <cell r="E657" t="str">
            <v>CONCHAN</v>
          </cell>
          <cell r="F657">
            <v>7268</v>
          </cell>
        </row>
        <row r="658">
          <cell r="A658" t="str">
            <v>060409</v>
          </cell>
          <cell r="B658" t="str">
            <v>06</v>
          </cell>
          <cell r="C658" t="str">
            <v>04</v>
          </cell>
          <cell r="D658" t="str">
            <v>09</v>
          </cell>
          <cell r="E658" t="str">
            <v>HUAMBOS</v>
          </cell>
          <cell r="F658">
            <v>10688</v>
          </cell>
        </row>
        <row r="659">
          <cell r="A659" t="str">
            <v>060410</v>
          </cell>
          <cell r="B659" t="str">
            <v>06</v>
          </cell>
          <cell r="C659" t="str">
            <v>04</v>
          </cell>
          <cell r="D659" t="str">
            <v>10</v>
          </cell>
          <cell r="E659" t="str">
            <v>LAJAS</v>
          </cell>
          <cell r="F659">
            <v>14329</v>
          </cell>
        </row>
        <row r="660">
          <cell r="A660" t="str">
            <v>060411</v>
          </cell>
          <cell r="B660" t="str">
            <v>06</v>
          </cell>
          <cell r="C660" t="str">
            <v>04</v>
          </cell>
          <cell r="D660" t="str">
            <v>11</v>
          </cell>
          <cell r="E660" t="str">
            <v>LLAMA</v>
          </cell>
          <cell r="F660">
            <v>9116</v>
          </cell>
        </row>
        <row r="661">
          <cell r="A661" t="str">
            <v>060412</v>
          </cell>
          <cell r="B661" t="str">
            <v>06</v>
          </cell>
          <cell r="C661" t="str">
            <v>04</v>
          </cell>
          <cell r="D661" t="str">
            <v>12</v>
          </cell>
          <cell r="E661" t="str">
            <v>MIRACOSTA</v>
          </cell>
          <cell r="F661">
            <v>4182</v>
          </cell>
        </row>
        <row r="662">
          <cell r="A662" t="str">
            <v>060413</v>
          </cell>
          <cell r="B662" t="str">
            <v>06</v>
          </cell>
          <cell r="C662" t="str">
            <v>04</v>
          </cell>
          <cell r="D662" t="str">
            <v>13</v>
          </cell>
          <cell r="E662" t="str">
            <v>PACCHA</v>
          </cell>
          <cell r="F662">
            <v>5811</v>
          </cell>
        </row>
        <row r="663">
          <cell r="A663" t="str">
            <v>060414</v>
          </cell>
          <cell r="B663" t="str">
            <v>06</v>
          </cell>
          <cell r="C663" t="str">
            <v>04</v>
          </cell>
          <cell r="D663" t="str">
            <v>14</v>
          </cell>
          <cell r="E663" t="str">
            <v>PION</v>
          </cell>
          <cell r="F663">
            <v>1829</v>
          </cell>
        </row>
        <row r="664">
          <cell r="A664" t="str">
            <v>060415</v>
          </cell>
          <cell r="B664" t="str">
            <v>06</v>
          </cell>
          <cell r="C664" t="str">
            <v>04</v>
          </cell>
          <cell r="D664" t="str">
            <v>15</v>
          </cell>
          <cell r="E664" t="str">
            <v>QUEROCOTO</v>
          </cell>
          <cell r="F664">
            <v>10384</v>
          </cell>
        </row>
        <row r="665">
          <cell r="A665" t="str">
            <v>060416</v>
          </cell>
          <cell r="B665" t="str">
            <v>06</v>
          </cell>
          <cell r="C665" t="str">
            <v>04</v>
          </cell>
          <cell r="D665" t="str">
            <v>16</v>
          </cell>
          <cell r="E665" t="str">
            <v>SAN JUAN DE LICUPIS</v>
          </cell>
          <cell r="F665">
            <v>1240</v>
          </cell>
        </row>
        <row r="666">
          <cell r="A666" t="str">
            <v>060417</v>
          </cell>
          <cell r="B666" t="str">
            <v>06</v>
          </cell>
          <cell r="C666" t="str">
            <v>04</v>
          </cell>
          <cell r="D666" t="str">
            <v>17</v>
          </cell>
          <cell r="E666" t="str">
            <v>TACABAMBA</v>
          </cell>
          <cell r="F666">
            <v>21302</v>
          </cell>
        </row>
        <row r="667">
          <cell r="A667" t="str">
            <v>060418</v>
          </cell>
          <cell r="B667" t="str">
            <v>06</v>
          </cell>
          <cell r="C667" t="str">
            <v>04</v>
          </cell>
          <cell r="D667" t="str">
            <v>18</v>
          </cell>
          <cell r="E667" t="str">
            <v>TOCMOCHE</v>
          </cell>
          <cell r="F667">
            <v>1123</v>
          </cell>
        </row>
        <row r="668">
          <cell r="A668" t="str">
            <v>060419</v>
          </cell>
          <cell r="B668" t="str">
            <v>06</v>
          </cell>
          <cell r="C668" t="str">
            <v>04</v>
          </cell>
          <cell r="D668" t="str">
            <v>19</v>
          </cell>
          <cell r="E668" t="str">
            <v>CHALAMARCA</v>
          </cell>
          <cell r="F668">
            <v>11858</v>
          </cell>
        </row>
        <row r="669">
          <cell r="A669" t="str">
            <v>060500</v>
          </cell>
          <cell r="B669" t="str">
            <v>06</v>
          </cell>
          <cell r="C669" t="str">
            <v>05</v>
          </cell>
          <cell r="D669" t="str">
            <v>00</v>
          </cell>
          <cell r="E669" t="str">
            <v>CONTUMAZA</v>
          </cell>
          <cell r="F669">
            <v>35449</v>
          </cell>
        </row>
        <row r="670">
          <cell r="A670" t="str">
            <v>060501</v>
          </cell>
          <cell r="B670" t="str">
            <v>06</v>
          </cell>
          <cell r="C670" t="str">
            <v>05</v>
          </cell>
          <cell r="D670" t="str">
            <v>01</v>
          </cell>
          <cell r="E670" t="str">
            <v>CONTUMAZA</v>
          </cell>
          <cell r="F670">
            <v>9847</v>
          </cell>
        </row>
        <row r="671">
          <cell r="A671" t="str">
            <v>060502</v>
          </cell>
          <cell r="B671" t="str">
            <v>06</v>
          </cell>
          <cell r="C671" t="str">
            <v>05</v>
          </cell>
          <cell r="D671" t="str">
            <v>02</v>
          </cell>
          <cell r="E671" t="str">
            <v>CHILETE</v>
          </cell>
          <cell r="F671">
            <v>3569</v>
          </cell>
        </row>
        <row r="672">
          <cell r="A672" t="str">
            <v>060503</v>
          </cell>
          <cell r="B672" t="str">
            <v>06</v>
          </cell>
          <cell r="C672" t="str">
            <v>05</v>
          </cell>
          <cell r="D672" t="str">
            <v>03</v>
          </cell>
          <cell r="E672" t="str">
            <v>CUPISNIQUE</v>
          </cell>
          <cell r="F672">
            <v>1770</v>
          </cell>
        </row>
        <row r="673">
          <cell r="A673" t="str">
            <v>060504</v>
          </cell>
          <cell r="B673" t="str">
            <v>06</v>
          </cell>
          <cell r="C673" t="str">
            <v>05</v>
          </cell>
          <cell r="D673" t="str">
            <v>04</v>
          </cell>
          <cell r="E673" t="str">
            <v>GUZMANGO</v>
          </cell>
          <cell r="F673">
            <v>3327</v>
          </cell>
        </row>
        <row r="674">
          <cell r="A674" t="str">
            <v>060505</v>
          </cell>
          <cell r="B674" t="str">
            <v>06</v>
          </cell>
          <cell r="C674" t="str">
            <v>05</v>
          </cell>
          <cell r="D674" t="str">
            <v>05</v>
          </cell>
          <cell r="E674" t="str">
            <v>SAN BENITO</v>
          </cell>
          <cell r="F674">
            <v>4020</v>
          </cell>
        </row>
        <row r="675">
          <cell r="A675" t="str">
            <v>060506</v>
          </cell>
          <cell r="B675" t="str">
            <v>06</v>
          </cell>
          <cell r="C675" t="str">
            <v>05</v>
          </cell>
          <cell r="D675" t="str">
            <v>06</v>
          </cell>
          <cell r="E675" t="str">
            <v>SANTA CRUZ DE TOLED</v>
          </cell>
          <cell r="F675">
            <v>1292</v>
          </cell>
        </row>
        <row r="676">
          <cell r="A676" t="str">
            <v>060507</v>
          </cell>
          <cell r="B676" t="str">
            <v>06</v>
          </cell>
          <cell r="C676" t="str">
            <v>05</v>
          </cell>
          <cell r="D676" t="str">
            <v>07</v>
          </cell>
          <cell r="E676" t="str">
            <v>TANTARICA</v>
          </cell>
          <cell r="F676">
            <v>2884</v>
          </cell>
        </row>
        <row r="677">
          <cell r="A677" t="str">
            <v>060508</v>
          </cell>
          <cell r="B677" t="str">
            <v>06</v>
          </cell>
          <cell r="C677" t="str">
            <v>05</v>
          </cell>
          <cell r="D677" t="str">
            <v>08</v>
          </cell>
          <cell r="E677" t="str">
            <v>YONAN</v>
          </cell>
          <cell r="F677">
            <v>8740</v>
          </cell>
        </row>
        <row r="678">
          <cell r="A678" t="str">
            <v>060600</v>
          </cell>
          <cell r="B678" t="str">
            <v>06</v>
          </cell>
          <cell r="C678" t="str">
            <v>06</v>
          </cell>
          <cell r="D678" t="str">
            <v>00</v>
          </cell>
          <cell r="E678" t="str">
            <v>CUTERVO</v>
          </cell>
          <cell r="F678">
            <v>151104</v>
          </cell>
        </row>
        <row r="679">
          <cell r="A679" t="str">
            <v>060601</v>
          </cell>
          <cell r="B679" t="str">
            <v>06</v>
          </cell>
          <cell r="C679" t="str">
            <v>06</v>
          </cell>
          <cell r="D679" t="str">
            <v>01</v>
          </cell>
          <cell r="E679" t="str">
            <v>CUTERVO</v>
          </cell>
          <cell r="F679">
            <v>58023</v>
          </cell>
        </row>
        <row r="680">
          <cell r="A680" t="str">
            <v>060602</v>
          </cell>
          <cell r="B680" t="str">
            <v>06</v>
          </cell>
          <cell r="C680" t="str">
            <v>06</v>
          </cell>
          <cell r="D680" t="str">
            <v>02</v>
          </cell>
          <cell r="E680" t="str">
            <v>CALLAYUC</v>
          </cell>
          <cell r="F680">
            <v>11452</v>
          </cell>
        </row>
        <row r="681">
          <cell r="A681" t="str">
            <v>060603</v>
          </cell>
          <cell r="B681" t="str">
            <v>06</v>
          </cell>
          <cell r="C681" t="str">
            <v>06</v>
          </cell>
          <cell r="D681" t="str">
            <v>03</v>
          </cell>
          <cell r="E681" t="str">
            <v>CHOROS</v>
          </cell>
          <cell r="F681">
            <v>3900</v>
          </cell>
        </row>
        <row r="682">
          <cell r="A682" t="str">
            <v>060604</v>
          </cell>
          <cell r="B682" t="str">
            <v>06</v>
          </cell>
          <cell r="C682" t="str">
            <v>06</v>
          </cell>
          <cell r="D682" t="str">
            <v>04</v>
          </cell>
          <cell r="E682" t="str">
            <v>CUJILLO</v>
          </cell>
          <cell r="F682">
            <v>3189</v>
          </cell>
        </row>
        <row r="683">
          <cell r="A683" t="str">
            <v>060605</v>
          </cell>
          <cell r="B683" t="str">
            <v>06</v>
          </cell>
          <cell r="C683" t="str">
            <v>06</v>
          </cell>
          <cell r="D683" t="str">
            <v>05</v>
          </cell>
          <cell r="E683" t="str">
            <v>LA RAMADA</v>
          </cell>
          <cell r="F683">
            <v>5144</v>
          </cell>
        </row>
        <row r="684">
          <cell r="A684" t="str">
            <v>060606</v>
          </cell>
          <cell r="B684" t="str">
            <v>06</v>
          </cell>
          <cell r="C684" t="str">
            <v>06</v>
          </cell>
          <cell r="D684" t="str">
            <v>06</v>
          </cell>
          <cell r="E684" t="str">
            <v>PIMPINGOS</v>
          </cell>
          <cell r="F684">
            <v>6780</v>
          </cell>
        </row>
        <row r="685">
          <cell r="A685" t="str">
            <v>060607</v>
          </cell>
          <cell r="B685" t="str">
            <v>06</v>
          </cell>
          <cell r="C685" t="str">
            <v>06</v>
          </cell>
          <cell r="D685" t="str">
            <v>07</v>
          </cell>
          <cell r="E685" t="str">
            <v>QUEROCOTILLO</v>
          </cell>
          <cell r="F685">
            <v>18092</v>
          </cell>
        </row>
        <row r="686">
          <cell r="A686" t="str">
            <v>060608</v>
          </cell>
          <cell r="B686" t="str">
            <v>06</v>
          </cell>
          <cell r="C686" t="str">
            <v>06</v>
          </cell>
          <cell r="D686" t="str">
            <v>08</v>
          </cell>
          <cell r="E686" t="str">
            <v>SAN ANDRES DE CUTERVO</v>
          </cell>
          <cell r="F686">
            <v>5820</v>
          </cell>
        </row>
        <row r="687">
          <cell r="A687" t="str">
            <v>060609</v>
          </cell>
          <cell r="B687" t="str">
            <v>06</v>
          </cell>
          <cell r="C687" t="str">
            <v>06</v>
          </cell>
          <cell r="D687" t="str">
            <v>09</v>
          </cell>
          <cell r="E687" t="str">
            <v>SAN JUAN DE CUTERVO</v>
          </cell>
          <cell r="F687">
            <v>2358</v>
          </cell>
        </row>
        <row r="688">
          <cell r="A688" t="str">
            <v>060610</v>
          </cell>
          <cell r="B688" t="str">
            <v>06</v>
          </cell>
          <cell r="C688" t="str">
            <v>06</v>
          </cell>
          <cell r="D688" t="str">
            <v>10</v>
          </cell>
          <cell r="E688" t="str">
            <v>SAN LUIS DE LUCMA</v>
          </cell>
          <cell r="F688">
            <v>4320</v>
          </cell>
        </row>
        <row r="689">
          <cell r="A689" t="str">
            <v>060611</v>
          </cell>
          <cell r="B689" t="str">
            <v>06</v>
          </cell>
          <cell r="C689" t="str">
            <v>06</v>
          </cell>
          <cell r="D689" t="str">
            <v>11</v>
          </cell>
          <cell r="E689" t="str">
            <v>SANTA CRUZ</v>
          </cell>
          <cell r="F689">
            <v>3530</v>
          </cell>
        </row>
        <row r="690">
          <cell r="A690" t="str">
            <v>060612</v>
          </cell>
          <cell r="B690" t="str">
            <v>06</v>
          </cell>
          <cell r="C690" t="str">
            <v>06</v>
          </cell>
          <cell r="D690" t="str">
            <v>12</v>
          </cell>
          <cell r="E690" t="str">
            <v>SANTO DOMINGO DE LA CAPILLA</v>
          </cell>
          <cell r="F690">
            <v>5993</v>
          </cell>
        </row>
        <row r="691">
          <cell r="A691" t="str">
            <v>060613</v>
          </cell>
          <cell r="B691" t="str">
            <v>06</v>
          </cell>
          <cell r="C691" t="str">
            <v>06</v>
          </cell>
          <cell r="D691" t="str">
            <v>13</v>
          </cell>
          <cell r="E691" t="str">
            <v>SANTO TOMAS</v>
          </cell>
          <cell r="F691">
            <v>9085</v>
          </cell>
        </row>
        <row r="692">
          <cell r="A692" t="str">
            <v>060614</v>
          </cell>
          <cell r="B692" t="str">
            <v>06</v>
          </cell>
          <cell r="C692" t="str">
            <v>06</v>
          </cell>
          <cell r="D692" t="str">
            <v>14</v>
          </cell>
          <cell r="E692" t="str">
            <v>SOCOTA</v>
          </cell>
          <cell r="F692">
            <v>11784</v>
          </cell>
        </row>
        <row r="693">
          <cell r="A693" t="str">
            <v>060615</v>
          </cell>
          <cell r="B693" t="str">
            <v>06</v>
          </cell>
          <cell r="C693" t="str">
            <v>06</v>
          </cell>
          <cell r="D693" t="str">
            <v>15</v>
          </cell>
          <cell r="E693" t="str">
            <v>TORIBIO CASANOVA</v>
          </cell>
          <cell r="F693">
            <v>1634</v>
          </cell>
        </row>
        <row r="694">
          <cell r="A694" t="str">
            <v>060700</v>
          </cell>
          <cell r="B694" t="str">
            <v>06</v>
          </cell>
          <cell r="C694" t="str">
            <v>07</v>
          </cell>
          <cell r="D694" t="str">
            <v>00</v>
          </cell>
          <cell r="E694" t="str">
            <v>HUALGAYOC</v>
          </cell>
          <cell r="F694">
            <v>101580</v>
          </cell>
        </row>
        <row r="695">
          <cell r="A695" t="str">
            <v>060701</v>
          </cell>
          <cell r="B695" t="str">
            <v>06</v>
          </cell>
          <cell r="C695" t="str">
            <v>07</v>
          </cell>
          <cell r="D695" t="str">
            <v>01</v>
          </cell>
          <cell r="E695" t="str">
            <v>BAMBAMARCA</v>
          </cell>
          <cell r="F695">
            <v>78505</v>
          </cell>
        </row>
        <row r="696">
          <cell r="A696" t="str">
            <v>060702</v>
          </cell>
          <cell r="B696" t="str">
            <v>06</v>
          </cell>
          <cell r="C696" t="str">
            <v>07</v>
          </cell>
          <cell r="D696" t="str">
            <v>02</v>
          </cell>
          <cell r="E696" t="str">
            <v>CHUGUR</v>
          </cell>
          <cell r="F696">
            <v>4018</v>
          </cell>
        </row>
        <row r="697">
          <cell r="A697" t="str">
            <v>060703</v>
          </cell>
          <cell r="B697" t="str">
            <v>06</v>
          </cell>
          <cell r="C697" t="str">
            <v>07</v>
          </cell>
          <cell r="D697" t="str">
            <v>03</v>
          </cell>
          <cell r="E697" t="str">
            <v>HUALGAYOC</v>
          </cell>
          <cell r="F697">
            <v>19057</v>
          </cell>
        </row>
        <row r="698">
          <cell r="A698" t="str">
            <v>060800</v>
          </cell>
          <cell r="B698" t="str">
            <v>06</v>
          </cell>
          <cell r="C698" t="str">
            <v>08</v>
          </cell>
          <cell r="D698" t="str">
            <v>00</v>
          </cell>
          <cell r="E698" t="str">
            <v>JAEN</v>
          </cell>
          <cell r="F698">
            <v>198566</v>
          </cell>
        </row>
        <row r="699">
          <cell r="A699" t="str">
            <v>060801</v>
          </cell>
          <cell r="B699" t="str">
            <v>06</v>
          </cell>
          <cell r="C699" t="str">
            <v>08</v>
          </cell>
          <cell r="D699" t="str">
            <v>01</v>
          </cell>
          <cell r="E699" t="str">
            <v>JAEN</v>
          </cell>
          <cell r="F699">
            <v>93018</v>
          </cell>
        </row>
        <row r="700">
          <cell r="A700" t="str">
            <v>060802</v>
          </cell>
          <cell r="B700" t="str">
            <v>06</v>
          </cell>
          <cell r="C700" t="str">
            <v>08</v>
          </cell>
          <cell r="D700" t="str">
            <v>02</v>
          </cell>
          <cell r="E700" t="str">
            <v>BELLAVISTA</v>
          </cell>
          <cell r="F700">
            <v>16837</v>
          </cell>
        </row>
        <row r="701">
          <cell r="A701" t="str">
            <v>060803</v>
          </cell>
          <cell r="B701" t="str">
            <v>06</v>
          </cell>
          <cell r="C701" t="str">
            <v>08</v>
          </cell>
          <cell r="D701" t="str">
            <v>03</v>
          </cell>
          <cell r="E701" t="str">
            <v>CHONTALI</v>
          </cell>
          <cell r="F701">
            <v>10940</v>
          </cell>
        </row>
        <row r="702">
          <cell r="A702" t="str">
            <v>060804</v>
          </cell>
          <cell r="B702" t="str">
            <v>06</v>
          </cell>
          <cell r="C702" t="str">
            <v>08</v>
          </cell>
          <cell r="D702" t="str">
            <v>04</v>
          </cell>
          <cell r="E702" t="str">
            <v>COLASAY</v>
          </cell>
          <cell r="F702">
            <v>12362</v>
          </cell>
        </row>
        <row r="703">
          <cell r="A703" t="str">
            <v>060805</v>
          </cell>
          <cell r="B703" t="str">
            <v>06</v>
          </cell>
          <cell r="C703" t="str">
            <v>08</v>
          </cell>
          <cell r="D703" t="str">
            <v>05</v>
          </cell>
          <cell r="E703" t="str">
            <v>HUABAL</v>
          </cell>
          <cell r="F703">
            <v>8361</v>
          </cell>
        </row>
        <row r="704">
          <cell r="A704" t="str">
            <v>060806</v>
          </cell>
          <cell r="B704" t="str">
            <v>06</v>
          </cell>
          <cell r="C704" t="str">
            <v>08</v>
          </cell>
          <cell r="D704" t="str">
            <v>06</v>
          </cell>
          <cell r="E704" t="str">
            <v>LAS PIRIAS</v>
          </cell>
          <cell r="F704">
            <v>4697</v>
          </cell>
        </row>
        <row r="705">
          <cell r="A705" t="str">
            <v>060807</v>
          </cell>
          <cell r="B705" t="str">
            <v>06</v>
          </cell>
          <cell r="C705" t="str">
            <v>08</v>
          </cell>
          <cell r="D705" t="str">
            <v>07</v>
          </cell>
          <cell r="E705" t="str">
            <v>POMAHUACA</v>
          </cell>
          <cell r="F705">
            <v>9476</v>
          </cell>
        </row>
        <row r="706">
          <cell r="A706" t="str">
            <v>060808</v>
          </cell>
          <cell r="B706" t="str">
            <v>06</v>
          </cell>
          <cell r="C706" t="str">
            <v>08</v>
          </cell>
          <cell r="D706" t="str">
            <v>08</v>
          </cell>
          <cell r="E706" t="str">
            <v>PUCARA</v>
          </cell>
          <cell r="F706">
            <v>7688</v>
          </cell>
        </row>
        <row r="707">
          <cell r="A707" t="str">
            <v>060809</v>
          </cell>
          <cell r="B707" t="str">
            <v>06</v>
          </cell>
          <cell r="C707" t="str">
            <v>08</v>
          </cell>
          <cell r="D707" t="str">
            <v>09</v>
          </cell>
          <cell r="E707" t="str">
            <v>SALLIQUE</v>
          </cell>
          <cell r="F707">
            <v>8431</v>
          </cell>
        </row>
        <row r="708">
          <cell r="A708" t="str">
            <v>060810</v>
          </cell>
          <cell r="B708" t="str">
            <v>06</v>
          </cell>
          <cell r="C708" t="str">
            <v>08</v>
          </cell>
          <cell r="D708" t="str">
            <v>10</v>
          </cell>
          <cell r="E708" t="str">
            <v>SAN FELIPE</v>
          </cell>
          <cell r="F708">
            <v>6124</v>
          </cell>
        </row>
        <row r="709">
          <cell r="A709" t="str">
            <v>060811</v>
          </cell>
          <cell r="B709" t="str">
            <v>06</v>
          </cell>
          <cell r="C709" t="str">
            <v>08</v>
          </cell>
          <cell r="D709" t="str">
            <v>11</v>
          </cell>
          <cell r="E709" t="str">
            <v>SAN JOSE DEL ALTO</v>
          </cell>
          <cell r="F709">
            <v>7500</v>
          </cell>
        </row>
        <row r="710">
          <cell r="A710" t="str">
            <v>060812</v>
          </cell>
          <cell r="B710" t="str">
            <v>06</v>
          </cell>
          <cell r="C710" t="str">
            <v>08</v>
          </cell>
          <cell r="D710" t="str">
            <v>12</v>
          </cell>
          <cell r="E710" t="str">
            <v>SANTA ROSA</v>
          </cell>
          <cell r="F710">
            <v>13132</v>
          </cell>
        </row>
        <row r="711">
          <cell r="A711" t="str">
            <v>060900</v>
          </cell>
          <cell r="B711" t="str">
            <v>06</v>
          </cell>
          <cell r="C711" t="str">
            <v>09</v>
          </cell>
          <cell r="D711" t="str">
            <v>00</v>
          </cell>
          <cell r="E711" t="str">
            <v>SAN IGNACIO</v>
          </cell>
          <cell r="F711">
            <v>141277</v>
          </cell>
        </row>
        <row r="712">
          <cell r="A712" t="str">
            <v>060901</v>
          </cell>
          <cell r="B712" t="str">
            <v>06</v>
          </cell>
          <cell r="C712" t="str">
            <v>09</v>
          </cell>
          <cell r="D712" t="str">
            <v>01</v>
          </cell>
          <cell r="E712" t="str">
            <v>SAN IGNACIO</v>
          </cell>
          <cell r="F712">
            <v>34785</v>
          </cell>
        </row>
        <row r="713">
          <cell r="A713" t="str">
            <v>060902</v>
          </cell>
          <cell r="B713" t="str">
            <v>06</v>
          </cell>
          <cell r="C713" t="str">
            <v>09</v>
          </cell>
          <cell r="D713" t="str">
            <v>02</v>
          </cell>
          <cell r="E713" t="str">
            <v>CHIRINOS</v>
          </cell>
          <cell r="F713">
            <v>14560</v>
          </cell>
        </row>
        <row r="714">
          <cell r="A714" t="str">
            <v>060903</v>
          </cell>
          <cell r="B714" t="str">
            <v>06</v>
          </cell>
          <cell r="C714" t="str">
            <v>09</v>
          </cell>
          <cell r="D714" t="str">
            <v>03</v>
          </cell>
          <cell r="E714" t="str">
            <v>HUARANGO</v>
          </cell>
          <cell r="F714">
            <v>22102</v>
          </cell>
        </row>
        <row r="715">
          <cell r="A715" t="str">
            <v>060904</v>
          </cell>
          <cell r="B715" t="str">
            <v>06</v>
          </cell>
          <cell r="C715" t="str">
            <v>09</v>
          </cell>
          <cell r="D715" t="str">
            <v>04</v>
          </cell>
          <cell r="E715" t="str">
            <v>LA COIPA</v>
          </cell>
          <cell r="F715">
            <v>20197</v>
          </cell>
        </row>
        <row r="716">
          <cell r="A716" t="str">
            <v>060905</v>
          </cell>
          <cell r="B716" t="str">
            <v>06</v>
          </cell>
          <cell r="C716" t="str">
            <v>09</v>
          </cell>
          <cell r="D716" t="str">
            <v>05</v>
          </cell>
          <cell r="E716" t="str">
            <v>NAMBALLE</v>
          </cell>
          <cell r="F716">
            <v>10981</v>
          </cell>
        </row>
        <row r="717">
          <cell r="A717" t="str">
            <v>060906</v>
          </cell>
          <cell r="B717" t="str">
            <v>06</v>
          </cell>
          <cell r="C717" t="str">
            <v>09</v>
          </cell>
          <cell r="D717" t="str">
            <v>06</v>
          </cell>
          <cell r="E717" t="str">
            <v>SAN JOSE DE LOURDES</v>
          </cell>
          <cell r="F717">
            <v>19560</v>
          </cell>
        </row>
        <row r="718">
          <cell r="A718" t="str">
            <v>060907</v>
          </cell>
          <cell r="B718" t="str">
            <v>06</v>
          </cell>
          <cell r="C718" t="str">
            <v>09</v>
          </cell>
          <cell r="D718" t="str">
            <v>07</v>
          </cell>
          <cell r="E718" t="str">
            <v>TABACONAS</v>
          </cell>
          <cell r="F718">
            <v>19092</v>
          </cell>
        </row>
        <row r="719">
          <cell r="A719" t="str">
            <v>061000</v>
          </cell>
          <cell r="B719" t="str">
            <v>06</v>
          </cell>
          <cell r="C719" t="str">
            <v>10</v>
          </cell>
          <cell r="D719" t="str">
            <v>00</v>
          </cell>
          <cell r="E719" t="str">
            <v>SAN MARCOS</v>
          </cell>
          <cell r="F719">
            <v>56339</v>
          </cell>
        </row>
        <row r="720">
          <cell r="A720" t="str">
            <v>061001</v>
          </cell>
          <cell r="B720" t="str">
            <v>06</v>
          </cell>
          <cell r="C720" t="str">
            <v>10</v>
          </cell>
          <cell r="D720" t="str">
            <v>01</v>
          </cell>
          <cell r="E720" t="str">
            <v>PEDRO GALVEZ</v>
          </cell>
          <cell r="F720">
            <v>21108</v>
          </cell>
        </row>
        <row r="721">
          <cell r="A721" t="str">
            <v>061002</v>
          </cell>
          <cell r="B721" t="str">
            <v>06</v>
          </cell>
          <cell r="C721" t="str">
            <v>10</v>
          </cell>
          <cell r="D721" t="str">
            <v>02</v>
          </cell>
          <cell r="E721" t="str">
            <v>CHANCAY</v>
          </cell>
          <cell r="F721">
            <v>3640</v>
          </cell>
        </row>
        <row r="722">
          <cell r="A722" t="str">
            <v>061003</v>
          </cell>
          <cell r="B722" t="str">
            <v>06</v>
          </cell>
          <cell r="C722" t="str">
            <v>10</v>
          </cell>
          <cell r="D722" t="str">
            <v>03</v>
          </cell>
          <cell r="E722" t="str">
            <v>EDUARDO VILLANUEVA</v>
          </cell>
          <cell r="F722">
            <v>2531</v>
          </cell>
        </row>
        <row r="723">
          <cell r="A723" t="str">
            <v>061004</v>
          </cell>
          <cell r="B723" t="str">
            <v>06</v>
          </cell>
          <cell r="C723" t="str">
            <v>10</v>
          </cell>
          <cell r="D723" t="str">
            <v>04</v>
          </cell>
          <cell r="E723" t="str">
            <v>GREGORIO PITA</v>
          </cell>
          <cell r="F723">
            <v>7748</v>
          </cell>
        </row>
        <row r="724">
          <cell r="A724" t="str">
            <v>061005</v>
          </cell>
          <cell r="B724" t="str">
            <v>06</v>
          </cell>
          <cell r="C724" t="str">
            <v>10</v>
          </cell>
          <cell r="D724" t="str">
            <v>05</v>
          </cell>
          <cell r="E724" t="str">
            <v>ICHOCAN</v>
          </cell>
          <cell r="F724">
            <v>2373</v>
          </cell>
        </row>
        <row r="725">
          <cell r="A725" t="str">
            <v>061006</v>
          </cell>
          <cell r="B725" t="str">
            <v>06</v>
          </cell>
          <cell r="C725" t="str">
            <v>10</v>
          </cell>
          <cell r="D725" t="str">
            <v>06</v>
          </cell>
          <cell r="E725" t="str">
            <v>JOSE MANUEL QUIROZ</v>
          </cell>
          <cell r="F725">
            <v>4603</v>
          </cell>
        </row>
        <row r="726">
          <cell r="A726" t="str">
            <v>061007</v>
          </cell>
          <cell r="B726" t="str">
            <v>06</v>
          </cell>
          <cell r="C726" t="str">
            <v>10</v>
          </cell>
          <cell r="D726" t="str">
            <v>07</v>
          </cell>
          <cell r="E726" t="str">
            <v>JOSE SABOGAL</v>
          </cell>
          <cell r="F726">
            <v>14336</v>
          </cell>
        </row>
        <row r="727">
          <cell r="A727" t="str">
            <v>061100</v>
          </cell>
          <cell r="B727" t="str">
            <v>06</v>
          </cell>
          <cell r="C727" t="str">
            <v>11</v>
          </cell>
          <cell r="D727" t="str">
            <v>00</v>
          </cell>
          <cell r="E727" t="str">
            <v>SAN MIGUEL</v>
          </cell>
          <cell r="F727">
            <v>60535</v>
          </cell>
        </row>
        <row r="728">
          <cell r="A728" t="str">
            <v>061101</v>
          </cell>
          <cell r="B728" t="str">
            <v>06</v>
          </cell>
          <cell r="C728" t="str">
            <v>11</v>
          </cell>
          <cell r="D728" t="str">
            <v>01</v>
          </cell>
          <cell r="E728" t="str">
            <v>SAN MIGUEL</v>
          </cell>
          <cell r="F728">
            <v>16859</v>
          </cell>
        </row>
        <row r="729">
          <cell r="A729" t="str">
            <v>061102</v>
          </cell>
          <cell r="B729" t="str">
            <v>06</v>
          </cell>
          <cell r="C729" t="str">
            <v>11</v>
          </cell>
          <cell r="D729" t="str">
            <v>02</v>
          </cell>
          <cell r="E729" t="str">
            <v>BOLIVAR</v>
          </cell>
          <cell r="F729">
            <v>1802</v>
          </cell>
        </row>
        <row r="730">
          <cell r="A730" t="str">
            <v>061103</v>
          </cell>
          <cell r="B730" t="str">
            <v>06</v>
          </cell>
          <cell r="C730" t="str">
            <v>11</v>
          </cell>
          <cell r="D730" t="str">
            <v>03</v>
          </cell>
          <cell r="E730" t="str">
            <v>CALQUIS</v>
          </cell>
          <cell r="F730">
            <v>4772</v>
          </cell>
        </row>
        <row r="731">
          <cell r="A731" t="str">
            <v>061104</v>
          </cell>
          <cell r="B731" t="str">
            <v>06</v>
          </cell>
          <cell r="C731" t="str">
            <v>11</v>
          </cell>
          <cell r="D731" t="str">
            <v>04</v>
          </cell>
          <cell r="E731" t="str">
            <v>CATILLUC</v>
          </cell>
          <cell r="F731">
            <v>3633</v>
          </cell>
        </row>
        <row r="732">
          <cell r="A732" t="str">
            <v>061105</v>
          </cell>
          <cell r="B732" t="str">
            <v>06</v>
          </cell>
          <cell r="C732" t="str">
            <v>11</v>
          </cell>
          <cell r="D732" t="str">
            <v>05</v>
          </cell>
          <cell r="E732" t="str">
            <v>EL PRADO</v>
          </cell>
          <cell r="F732">
            <v>2106</v>
          </cell>
        </row>
        <row r="733">
          <cell r="A733" t="str">
            <v>061106</v>
          </cell>
          <cell r="B733" t="str">
            <v>06</v>
          </cell>
          <cell r="C733" t="str">
            <v>11</v>
          </cell>
          <cell r="D733" t="str">
            <v>06</v>
          </cell>
          <cell r="E733" t="str">
            <v>LA FLORIDA</v>
          </cell>
          <cell r="F733">
            <v>2729</v>
          </cell>
        </row>
        <row r="734">
          <cell r="A734" t="str">
            <v>061107</v>
          </cell>
          <cell r="B734" t="str">
            <v>06</v>
          </cell>
          <cell r="C734" t="str">
            <v>11</v>
          </cell>
          <cell r="D734" t="str">
            <v>07</v>
          </cell>
          <cell r="E734" t="str">
            <v>LLAPA</v>
          </cell>
          <cell r="F734">
            <v>5894</v>
          </cell>
        </row>
        <row r="735">
          <cell r="A735" t="str">
            <v>061108</v>
          </cell>
          <cell r="B735" t="str">
            <v>06</v>
          </cell>
          <cell r="C735" t="str">
            <v>11</v>
          </cell>
          <cell r="D735" t="str">
            <v>08</v>
          </cell>
          <cell r="E735" t="str">
            <v>NANCHOC</v>
          </cell>
          <cell r="F735">
            <v>1515</v>
          </cell>
        </row>
        <row r="736">
          <cell r="A736" t="str">
            <v>061109</v>
          </cell>
          <cell r="B736" t="str">
            <v>06</v>
          </cell>
          <cell r="C736" t="str">
            <v>11</v>
          </cell>
          <cell r="D736" t="str">
            <v>09</v>
          </cell>
          <cell r="E736" t="str">
            <v>NIEPOS</v>
          </cell>
          <cell r="F736">
            <v>4801</v>
          </cell>
        </row>
        <row r="737">
          <cell r="A737" t="str">
            <v>061110</v>
          </cell>
          <cell r="B737" t="str">
            <v>06</v>
          </cell>
          <cell r="C737" t="str">
            <v>11</v>
          </cell>
          <cell r="D737" t="str">
            <v>10</v>
          </cell>
          <cell r="E737" t="str">
            <v>SAN GREGORIO</v>
          </cell>
          <cell r="F737">
            <v>2697</v>
          </cell>
        </row>
        <row r="738">
          <cell r="A738" t="str">
            <v>061111</v>
          </cell>
          <cell r="B738" t="str">
            <v>06</v>
          </cell>
          <cell r="C738" t="str">
            <v>11</v>
          </cell>
          <cell r="D738" t="str">
            <v>11</v>
          </cell>
          <cell r="E738" t="str">
            <v>SAN SILVESTRE DE COCHAN</v>
          </cell>
          <cell r="F738">
            <v>5005</v>
          </cell>
        </row>
        <row r="739">
          <cell r="A739" t="str">
            <v>061112</v>
          </cell>
          <cell r="B739" t="str">
            <v>06</v>
          </cell>
          <cell r="C739" t="str">
            <v>11</v>
          </cell>
          <cell r="D739" t="str">
            <v>12</v>
          </cell>
          <cell r="E739" t="str">
            <v>TONGOD</v>
          </cell>
          <cell r="F739">
            <v>4728</v>
          </cell>
        </row>
        <row r="740">
          <cell r="A740" t="str">
            <v>061113</v>
          </cell>
          <cell r="B740" t="str">
            <v>06</v>
          </cell>
          <cell r="C740" t="str">
            <v>11</v>
          </cell>
          <cell r="D740" t="str">
            <v>13</v>
          </cell>
          <cell r="E740" t="str">
            <v>UNION AGUA BLANCA</v>
          </cell>
          <cell r="F740">
            <v>3994</v>
          </cell>
        </row>
        <row r="741">
          <cell r="A741" t="str">
            <v>061200</v>
          </cell>
          <cell r="B741" t="str">
            <v>06</v>
          </cell>
          <cell r="C741" t="str">
            <v>12</v>
          </cell>
          <cell r="D741" t="str">
            <v>00</v>
          </cell>
          <cell r="E741" t="str">
            <v>SAN PABLO</v>
          </cell>
          <cell r="F741">
            <v>25610</v>
          </cell>
        </row>
        <row r="742">
          <cell r="A742" t="str">
            <v>061201</v>
          </cell>
          <cell r="B742" t="str">
            <v>06</v>
          </cell>
          <cell r="C742" t="str">
            <v>12</v>
          </cell>
          <cell r="D742" t="str">
            <v>01</v>
          </cell>
          <cell r="E742" t="str">
            <v>SAN PABLO</v>
          </cell>
          <cell r="F742">
            <v>14788</v>
          </cell>
        </row>
        <row r="743">
          <cell r="A743" t="str">
            <v>061202</v>
          </cell>
          <cell r="B743" t="str">
            <v>06</v>
          </cell>
          <cell r="C743" t="str">
            <v>12</v>
          </cell>
          <cell r="D743" t="str">
            <v>02</v>
          </cell>
          <cell r="E743" t="str">
            <v>SAN BERNARDINO</v>
          </cell>
          <cell r="F743">
            <v>5218</v>
          </cell>
        </row>
        <row r="744">
          <cell r="A744" t="str">
            <v>061203</v>
          </cell>
          <cell r="B744" t="str">
            <v>06</v>
          </cell>
          <cell r="C744" t="str">
            <v>12</v>
          </cell>
          <cell r="D744" t="str">
            <v>03</v>
          </cell>
          <cell r="E744" t="str">
            <v>SAN LUIS</v>
          </cell>
          <cell r="F744">
            <v>1558</v>
          </cell>
        </row>
        <row r="745">
          <cell r="A745" t="str">
            <v>061204</v>
          </cell>
          <cell r="B745" t="str">
            <v>06</v>
          </cell>
          <cell r="C745" t="str">
            <v>12</v>
          </cell>
          <cell r="D745" t="str">
            <v>04</v>
          </cell>
          <cell r="E745" t="str">
            <v>TUMBADEN</v>
          </cell>
          <cell r="F745">
            <v>4046</v>
          </cell>
        </row>
        <row r="746">
          <cell r="A746" t="str">
            <v>061300</v>
          </cell>
          <cell r="B746" t="str">
            <v>06</v>
          </cell>
          <cell r="C746" t="str">
            <v>13</v>
          </cell>
          <cell r="D746" t="str">
            <v>00</v>
          </cell>
          <cell r="E746" t="str">
            <v>SANTA CRUZ</v>
          </cell>
          <cell r="F746">
            <v>47545</v>
          </cell>
        </row>
        <row r="747">
          <cell r="A747" t="str">
            <v>061301</v>
          </cell>
          <cell r="B747" t="str">
            <v>06</v>
          </cell>
          <cell r="C747" t="str">
            <v>13</v>
          </cell>
          <cell r="D747" t="str">
            <v>01</v>
          </cell>
          <cell r="E747" t="str">
            <v>SANTA CRUZ</v>
          </cell>
          <cell r="F747">
            <v>11057</v>
          </cell>
        </row>
        <row r="748">
          <cell r="A748" t="str">
            <v>061302</v>
          </cell>
          <cell r="B748" t="str">
            <v>06</v>
          </cell>
          <cell r="C748" t="str">
            <v>13</v>
          </cell>
          <cell r="D748" t="str">
            <v>02</v>
          </cell>
          <cell r="E748" t="str">
            <v>ANDABAMBA</v>
          </cell>
          <cell r="F748">
            <v>1899</v>
          </cell>
        </row>
        <row r="749">
          <cell r="A749" t="str">
            <v>061303</v>
          </cell>
          <cell r="B749" t="str">
            <v>06</v>
          </cell>
          <cell r="C749" t="str">
            <v>13</v>
          </cell>
          <cell r="D749" t="str">
            <v>03</v>
          </cell>
          <cell r="E749" t="str">
            <v>CATACHE</v>
          </cell>
          <cell r="F749">
            <v>10360</v>
          </cell>
        </row>
        <row r="750">
          <cell r="A750" t="str">
            <v>061304</v>
          </cell>
          <cell r="B750" t="str">
            <v>06</v>
          </cell>
          <cell r="C750" t="str">
            <v>13</v>
          </cell>
          <cell r="D750" t="str">
            <v>04</v>
          </cell>
          <cell r="E750" t="str">
            <v>CHANCAYBAÑOS</v>
          </cell>
          <cell r="F750">
            <v>4255</v>
          </cell>
        </row>
        <row r="751">
          <cell r="A751" t="str">
            <v>061305</v>
          </cell>
          <cell r="B751" t="str">
            <v>06</v>
          </cell>
          <cell r="C751" t="str">
            <v>13</v>
          </cell>
          <cell r="D751" t="str">
            <v>05</v>
          </cell>
          <cell r="E751" t="str">
            <v>LA ESPERANZA</v>
          </cell>
          <cell r="F751">
            <v>3131</v>
          </cell>
        </row>
        <row r="752">
          <cell r="A752" t="str">
            <v>061306</v>
          </cell>
          <cell r="B752" t="str">
            <v>06</v>
          </cell>
          <cell r="C752" t="str">
            <v>13</v>
          </cell>
          <cell r="D752" t="str">
            <v>06</v>
          </cell>
          <cell r="E752" t="str">
            <v>NINABAMBA</v>
          </cell>
          <cell r="F752">
            <v>3275</v>
          </cell>
        </row>
        <row r="753">
          <cell r="A753" t="str">
            <v>061307</v>
          </cell>
          <cell r="B753" t="str">
            <v>06</v>
          </cell>
          <cell r="C753" t="str">
            <v>13</v>
          </cell>
          <cell r="D753" t="str">
            <v>07</v>
          </cell>
          <cell r="E753" t="str">
            <v>PULAN</v>
          </cell>
          <cell r="F753">
            <v>5292</v>
          </cell>
        </row>
        <row r="754">
          <cell r="A754" t="str">
            <v>061308</v>
          </cell>
          <cell r="B754" t="str">
            <v>06</v>
          </cell>
          <cell r="C754" t="str">
            <v>13</v>
          </cell>
          <cell r="D754" t="str">
            <v>08</v>
          </cell>
          <cell r="E754" t="str">
            <v>SAUCEPAMPA</v>
          </cell>
          <cell r="F754">
            <v>2201</v>
          </cell>
        </row>
        <row r="755">
          <cell r="A755" t="str">
            <v>061309</v>
          </cell>
          <cell r="B755" t="str">
            <v>06</v>
          </cell>
          <cell r="C755" t="str">
            <v>13</v>
          </cell>
          <cell r="D755" t="str">
            <v>09</v>
          </cell>
          <cell r="E755" t="str">
            <v>SEXI</v>
          </cell>
          <cell r="F755">
            <v>558</v>
          </cell>
        </row>
        <row r="756">
          <cell r="A756" t="str">
            <v>061310</v>
          </cell>
          <cell r="B756" t="str">
            <v>06</v>
          </cell>
          <cell r="C756" t="str">
            <v>13</v>
          </cell>
          <cell r="D756" t="str">
            <v>10</v>
          </cell>
          <cell r="E756" t="str">
            <v>UTICYACU</v>
          </cell>
          <cell r="F756">
            <v>1804</v>
          </cell>
        </row>
        <row r="757">
          <cell r="A757" t="str">
            <v>061311</v>
          </cell>
          <cell r="B757" t="str">
            <v>06</v>
          </cell>
          <cell r="C757" t="str">
            <v>13</v>
          </cell>
          <cell r="D757" t="str">
            <v>11</v>
          </cell>
          <cell r="E757" t="str">
            <v>YAUYUCAN</v>
          </cell>
          <cell r="F757">
            <v>3713</v>
          </cell>
        </row>
        <row r="758">
          <cell r="A758" t="str">
            <v>070000</v>
          </cell>
          <cell r="B758" t="str">
            <v>07</v>
          </cell>
          <cell r="C758" t="str">
            <v>00</v>
          </cell>
          <cell r="D758" t="str">
            <v>00</v>
          </cell>
          <cell r="E758" t="str">
            <v>CALLAO</v>
          </cell>
          <cell r="F758">
            <v>930069</v>
          </cell>
        </row>
        <row r="759">
          <cell r="A759" t="str">
            <v>070100</v>
          </cell>
          <cell r="B759" t="str">
            <v>07</v>
          </cell>
          <cell r="C759" t="str">
            <v>01</v>
          </cell>
          <cell r="D759" t="str">
            <v>00</v>
          </cell>
          <cell r="E759" t="str">
            <v>CALLAO</v>
          </cell>
          <cell r="F759">
            <v>930069</v>
          </cell>
        </row>
        <row r="760">
          <cell r="A760" t="str">
            <v>070101</v>
          </cell>
          <cell r="B760" t="str">
            <v>07</v>
          </cell>
          <cell r="C760" t="str">
            <v>01</v>
          </cell>
          <cell r="D760" t="str">
            <v>01</v>
          </cell>
          <cell r="E760" t="str">
            <v>CALLAO</v>
          </cell>
          <cell r="F760">
            <v>441117</v>
          </cell>
        </row>
        <row r="761">
          <cell r="A761" t="str">
            <v>070102</v>
          </cell>
          <cell r="B761" t="str">
            <v>07</v>
          </cell>
          <cell r="C761" t="str">
            <v>01</v>
          </cell>
          <cell r="D761" t="str">
            <v>02</v>
          </cell>
          <cell r="E761" t="str">
            <v>BELLAVISTA</v>
          </cell>
          <cell r="F761">
            <v>79722</v>
          </cell>
        </row>
        <row r="762">
          <cell r="A762" t="str">
            <v>070103</v>
          </cell>
          <cell r="B762" t="str">
            <v>07</v>
          </cell>
          <cell r="C762" t="str">
            <v>01</v>
          </cell>
          <cell r="D762" t="str">
            <v>03</v>
          </cell>
          <cell r="E762" t="str">
            <v>CARMEN DE LA LEGUA REYNOSO</v>
          </cell>
          <cell r="F762">
            <v>44402</v>
          </cell>
        </row>
        <row r="763">
          <cell r="A763" t="str">
            <v>070104</v>
          </cell>
          <cell r="B763" t="str">
            <v>07</v>
          </cell>
          <cell r="C763" t="str">
            <v>01</v>
          </cell>
          <cell r="D763" t="str">
            <v>04</v>
          </cell>
          <cell r="E763" t="str">
            <v>LA PERLA</v>
          </cell>
          <cell r="F763">
            <v>65441</v>
          </cell>
        </row>
        <row r="764">
          <cell r="A764" t="str">
            <v>070105</v>
          </cell>
          <cell r="B764" t="str">
            <v>07</v>
          </cell>
          <cell r="C764" t="str">
            <v>01</v>
          </cell>
          <cell r="D764" t="str">
            <v>05</v>
          </cell>
          <cell r="E764" t="str">
            <v>LA PUNTA</v>
          </cell>
          <cell r="F764">
            <v>4634</v>
          </cell>
        </row>
        <row r="765">
          <cell r="A765" t="str">
            <v>070106</v>
          </cell>
          <cell r="B765" t="str">
            <v>07</v>
          </cell>
          <cell r="C765" t="str">
            <v>01</v>
          </cell>
          <cell r="D765" t="str">
            <v>06</v>
          </cell>
          <cell r="E765" t="str">
            <v>VENTANILLA</v>
          </cell>
          <cell r="F765">
            <v>294753</v>
          </cell>
        </row>
        <row r="766">
          <cell r="A766" t="str">
            <v>080000</v>
          </cell>
          <cell r="B766" t="str">
            <v>08</v>
          </cell>
          <cell r="C766" t="str">
            <v>00</v>
          </cell>
          <cell r="D766" t="str">
            <v>00</v>
          </cell>
          <cell r="E766" t="str">
            <v>CUSCO</v>
          </cell>
          <cell r="F766">
            <v>1269656</v>
          </cell>
        </row>
        <row r="767">
          <cell r="A767" t="str">
            <v>080100</v>
          </cell>
          <cell r="B767" t="str">
            <v>08</v>
          </cell>
          <cell r="C767" t="str">
            <v>01</v>
          </cell>
          <cell r="D767" t="str">
            <v>00</v>
          </cell>
          <cell r="E767" t="str">
            <v>CUSCO</v>
          </cell>
          <cell r="F767">
            <v>390194</v>
          </cell>
        </row>
        <row r="768">
          <cell r="A768" t="str">
            <v>080101</v>
          </cell>
          <cell r="B768" t="str">
            <v>08</v>
          </cell>
          <cell r="C768" t="str">
            <v>01</v>
          </cell>
          <cell r="D768" t="str">
            <v>01</v>
          </cell>
          <cell r="E768" t="str">
            <v>CUSCO</v>
          </cell>
          <cell r="F768">
            <v>115429</v>
          </cell>
        </row>
        <row r="769">
          <cell r="A769" t="str">
            <v>080102</v>
          </cell>
          <cell r="B769" t="str">
            <v>08</v>
          </cell>
          <cell r="C769" t="str">
            <v>01</v>
          </cell>
          <cell r="D769" t="str">
            <v>02</v>
          </cell>
          <cell r="E769" t="str">
            <v>CCORCA</v>
          </cell>
          <cell r="F769">
            <v>2485</v>
          </cell>
        </row>
        <row r="770">
          <cell r="A770" t="str">
            <v>080103</v>
          </cell>
          <cell r="B770" t="str">
            <v>08</v>
          </cell>
          <cell r="C770" t="str">
            <v>01</v>
          </cell>
          <cell r="D770" t="str">
            <v>03</v>
          </cell>
          <cell r="E770" t="str">
            <v>POROY</v>
          </cell>
          <cell r="F770">
            <v>4733</v>
          </cell>
        </row>
        <row r="771">
          <cell r="A771" t="str">
            <v>080104</v>
          </cell>
          <cell r="B771" t="str">
            <v>08</v>
          </cell>
          <cell r="C771" t="str">
            <v>01</v>
          </cell>
          <cell r="D771" t="str">
            <v>04</v>
          </cell>
          <cell r="E771" t="str">
            <v>SAN JERONIMO</v>
          </cell>
          <cell r="F771">
            <v>33616</v>
          </cell>
        </row>
        <row r="772">
          <cell r="A772" t="str">
            <v>080105</v>
          </cell>
          <cell r="B772" t="str">
            <v>08</v>
          </cell>
          <cell r="C772" t="str">
            <v>01</v>
          </cell>
          <cell r="D772" t="str">
            <v>05</v>
          </cell>
          <cell r="E772" t="str">
            <v>SAN SEBASTIAN</v>
          </cell>
          <cell r="F772">
            <v>79263</v>
          </cell>
        </row>
        <row r="773">
          <cell r="A773" t="str">
            <v>080106</v>
          </cell>
          <cell r="B773" t="str">
            <v>08</v>
          </cell>
          <cell r="C773" t="str">
            <v>01</v>
          </cell>
          <cell r="D773" t="str">
            <v>06</v>
          </cell>
          <cell r="E773" t="str">
            <v>SANTIAGO</v>
          </cell>
          <cell r="F773">
            <v>88821</v>
          </cell>
        </row>
        <row r="774">
          <cell r="A774" t="str">
            <v>080107</v>
          </cell>
          <cell r="B774" t="str">
            <v>08</v>
          </cell>
          <cell r="C774" t="str">
            <v>01</v>
          </cell>
          <cell r="D774" t="str">
            <v>07</v>
          </cell>
          <cell r="E774" t="str">
            <v>SAYLLA</v>
          </cell>
          <cell r="F774">
            <v>3112</v>
          </cell>
        </row>
        <row r="775">
          <cell r="A775" t="str">
            <v>080108</v>
          </cell>
          <cell r="B775" t="str">
            <v>08</v>
          </cell>
          <cell r="C775" t="str">
            <v>01</v>
          </cell>
          <cell r="D775" t="str">
            <v>08</v>
          </cell>
          <cell r="E775" t="str">
            <v>WANCHAQ</v>
          </cell>
          <cell r="F775">
            <v>62735</v>
          </cell>
        </row>
        <row r="776">
          <cell r="A776" t="str">
            <v>080200</v>
          </cell>
          <cell r="B776" t="str">
            <v>08</v>
          </cell>
          <cell r="C776" t="str">
            <v>02</v>
          </cell>
          <cell r="D776" t="str">
            <v>00</v>
          </cell>
          <cell r="E776" t="str">
            <v>ACOMAYO</v>
          </cell>
          <cell r="F776">
            <v>30679</v>
          </cell>
        </row>
        <row r="777">
          <cell r="A777" t="str">
            <v>080201</v>
          </cell>
          <cell r="B777" t="str">
            <v>08</v>
          </cell>
          <cell r="C777" t="str">
            <v>02</v>
          </cell>
          <cell r="D777" t="str">
            <v>01</v>
          </cell>
          <cell r="E777" t="str">
            <v>ACOMAYO</v>
          </cell>
          <cell r="F777">
            <v>6033</v>
          </cell>
        </row>
        <row r="778">
          <cell r="A778" t="str">
            <v>080202</v>
          </cell>
          <cell r="B778" t="str">
            <v>08</v>
          </cell>
          <cell r="C778" t="str">
            <v>02</v>
          </cell>
          <cell r="D778" t="str">
            <v>02</v>
          </cell>
          <cell r="E778" t="str">
            <v>ACOPIA</v>
          </cell>
          <cell r="F778">
            <v>2867</v>
          </cell>
        </row>
        <row r="779">
          <cell r="A779" t="str">
            <v>080203</v>
          </cell>
          <cell r="B779" t="str">
            <v>08</v>
          </cell>
          <cell r="C779" t="str">
            <v>02</v>
          </cell>
          <cell r="D779" t="str">
            <v>03</v>
          </cell>
          <cell r="E779" t="str">
            <v>ACOS</v>
          </cell>
          <cell r="F779">
            <v>2854</v>
          </cell>
        </row>
        <row r="780">
          <cell r="A780" t="str">
            <v>080204</v>
          </cell>
          <cell r="B780" t="str">
            <v>08</v>
          </cell>
          <cell r="C780" t="str">
            <v>02</v>
          </cell>
          <cell r="D780" t="str">
            <v>04</v>
          </cell>
          <cell r="E780" t="str">
            <v>MOSOC LLACTA</v>
          </cell>
          <cell r="F780">
            <v>2089</v>
          </cell>
        </row>
        <row r="781">
          <cell r="A781" t="str">
            <v>080205</v>
          </cell>
          <cell r="B781" t="str">
            <v>08</v>
          </cell>
          <cell r="C781" t="str">
            <v>02</v>
          </cell>
          <cell r="D781" t="str">
            <v>05</v>
          </cell>
          <cell r="E781" t="str">
            <v>POMACANCHI</v>
          </cell>
          <cell r="F781">
            <v>9354</v>
          </cell>
        </row>
        <row r="782">
          <cell r="A782" t="str">
            <v>080206</v>
          </cell>
          <cell r="B782" t="str">
            <v>08</v>
          </cell>
          <cell r="C782" t="str">
            <v>02</v>
          </cell>
          <cell r="D782" t="str">
            <v>06</v>
          </cell>
          <cell r="E782" t="str">
            <v>RONDOCAN</v>
          </cell>
          <cell r="F782">
            <v>3273</v>
          </cell>
        </row>
        <row r="783">
          <cell r="A783" t="str">
            <v>080207</v>
          </cell>
          <cell r="B783" t="str">
            <v>08</v>
          </cell>
          <cell r="C783" t="str">
            <v>02</v>
          </cell>
          <cell r="D783" t="str">
            <v>07</v>
          </cell>
          <cell r="E783" t="str">
            <v>SANGARARA</v>
          </cell>
          <cell r="F783">
            <v>4209</v>
          </cell>
        </row>
        <row r="784">
          <cell r="A784" t="str">
            <v>080300</v>
          </cell>
          <cell r="B784" t="str">
            <v>08</v>
          </cell>
          <cell r="C784" t="str">
            <v>03</v>
          </cell>
          <cell r="D784" t="str">
            <v>00</v>
          </cell>
          <cell r="E784" t="str">
            <v>ANTA</v>
          </cell>
          <cell r="F784">
            <v>60040</v>
          </cell>
        </row>
        <row r="785">
          <cell r="A785" t="str">
            <v>080301</v>
          </cell>
          <cell r="B785" t="str">
            <v>08</v>
          </cell>
          <cell r="C785" t="str">
            <v>03</v>
          </cell>
          <cell r="D785" t="str">
            <v>01</v>
          </cell>
          <cell r="E785" t="str">
            <v>ANTA</v>
          </cell>
          <cell r="F785">
            <v>17889</v>
          </cell>
        </row>
        <row r="786">
          <cell r="A786" t="str">
            <v>080302</v>
          </cell>
          <cell r="B786" t="str">
            <v>08</v>
          </cell>
          <cell r="C786" t="str">
            <v>03</v>
          </cell>
          <cell r="D786" t="str">
            <v>02</v>
          </cell>
          <cell r="E786" t="str">
            <v>ANCAHUASI</v>
          </cell>
          <cell r="F786">
            <v>7430</v>
          </cell>
        </row>
        <row r="787">
          <cell r="A787" t="str">
            <v>080303</v>
          </cell>
          <cell r="B787" t="str">
            <v>08</v>
          </cell>
          <cell r="C787" t="str">
            <v>03</v>
          </cell>
          <cell r="D787" t="str">
            <v>03</v>
          </cell>
          <cell r="E787" t="str">
            <v>CACHIMAYO</v>
          </cell>
          <cell r="F787">
            <v>2231</v>
          </cell>
        </row>
        <row r="788">
          <cell r="A788" t="str">
            <v>080304</v>
          </cell>
          <cell r="B788" t="str">
            <v>08</v>
          </cell>
          <cell r="C788" t="str">
            <v>03</v>
          </cell>
          <cell r="D788" t="str">
            <v>04</v>
          </cell>
          <cell r="E788" t="str">
            <v>CHINCHAYPUJIO</v>
          </cell>
          <cell r="F788">
            <v>5172</v>
          </cell>
        </row>
        <row r="789">
          <cell r="A789" t="str">
            <v>080305</v>
          </cell>
          <cell r="B789" t="str">
            <v>08</v>
          </cell>
          <cell r="C789" t="str">
            <v>03</v>
          </cell>
          <cell r="D789" t="str">
            <v>05</v>
          </cell>
          <cell r="E789" t="str">
            <v>HUAROCONDO</v>
          </cell>
          <cell r="F789">
            <v>6262</v>
          </cell>
        </row>
        <row r="790">
          <cell r="A790" t="str">
            <v>080306</v>
          </cell>
          <cell r="B790" t="str">
            <v>08</v>
          </cell>
          <cell r="C790" t="str">
            <v>03</v>
          </cell>
          <cell r="D790" t="str">
            <v>06</v>
          </cell>
          <cell r="E790" t="str">
            <v>LIMATAMBO</v>
          </cell>
          <cell r="F790">
            <v>9939</v>
          </cell>
        </row>
        <row r="791">
          <cell r="A791" t="str">
            <v>080307</v>
          </cell>
          <cell r="B791" t="str">
            <v>08</v>
          </cell>
          <cell r="C791" t="str">
            <v>03</v>
          </cell>
          <cell r="D791" t="str">
            <v>07</v>
          </cell>
          <cell r="E791" t="str">
            <v>MOLLEPATA</v>
          </cell>
          <cell r="F791">
            <v>3177</v>
          </cell>
        </row>
        <row r="792">
          <cell r="A792" t="str">
            <v>080308</v>
          </cell>
          <cell r="B792" t="str">
            <v>08</v>
          </cell>
          <cell r="C792" t="str">
            <v>03</v>
          </cell>
          <cell r="D792" t="str">
            <v>08</v>
          </cell>
          <cell r="E792" t="str">
            <v>PUCYURA</v>
          </cell>
          <cell r="F792">
            <v>3882</v>
          </cell>
        </row>
        <row r="793">
          <cell r="A793" t="str">
            <v>080309</v>
          </cell>
          <cell r="B793" t="str">
            <v>08</v>
          </cell>
          <cell r="C793" t="str">
            <v>03</v>
          </cell>
          <cell r="D793" t="str">
            <v>09</v>
          </cell>
          <cell r="E793" t="str">
            <v>ZURITE</v>
          </cell>
          <cell r="F793">
            <v>4058</v>
          </cell>
        </row>
        <row r="794">
          <cell r="A794" t="str">
            <v>080400</v>
          </cell>
          <cell r="B794" t="str">
            <v>08</v>
          </cell>
          <cell r="C794" t="str">
            <v>04</v>
          </cell>
          <cell r="D794" t="str">
            <v>00</v>
          </cell>
          <cell r="E794" t="str">
            <v>CALCA</v>
          </cell>
          <cell r="F794">
            <v>70496</v>
          </cell>
        </row>
        <row r="795">
          <cell r="A795" t="str">
            <v>080401</v>
          </cell>
          <cell r="B795" t="str">
            <v>08</v>
          </cell>
          <cell r="C795" t="str">
            <v>04</v>
          </cell>
          <cell r="D795" t="str">
            <v>01</v>
          </cell>
          <cell r="E795" t="str">
            <v>CALCA</v>
          </cell>
          <cell r="F795">
            <v>20816</v>
          </cell>
        </row>
        <row r="796">
          <cell r="A796" t="str">
            <v>080402</v>
          </cell>
          <cell r="B796" t="str">
            <v>08</v>
          </cell>
          <cell r="C796" t="str">
            <v>04</v>
          </cell>
          <cell r="D796" t="str">
            <v>02</v>
          </cell>
          <cell r="E796" t="str">
            <v>COYA</v>
          </cell>
          <cell r="F796">
            <v>3993</v>
          </cell>
        </row>
        <row r="797">
          <cell r="A797" t="str">
            <v>080403</v>
          </cell>
          <cell r="B797" t="str">
            <v>08</v>
          </cell>
          <cell r="C797" t="str">
            <v>04</v>
          </cell>
          <cell r="D797" t="str">
            <v>03</v>
          </cell>
          <cell r="E797" t="str">
            <v>LAMAY</v>
          </cell>
          <cell r="F797">
            <v>5775</v>
          </cell>
        </row>
        <row r="798">
          <cell r="A798" t="str">
            <v>080404</v>
          </cell>
          <cell r="B798" t="str">
            <v>08</v>
          </cell>
          <cell r="C798" t="str">
            <v>04</v>
          </cell>
          <cell r="D798" t="str">
            <v>04</v>
          </cell>
          <cell r="E798" t="str">
            <v>LARES</v>
          </cell>
          <cell r="F798">
            <v>7693</v>
          </cell>
        </row>
        <row r="799">
          <cell r="A799" t="str">
            <v>080405</v>
          </cell>
          <cell r="B799" t="str">
            <v>08</v>
          </cell>
          <cell r="C799" t="str">
            <v>04</v>
          </cell>
          <cell r="D799" t="str">
            <v>05</v>
          </cell>
          <cell r="E799" t="str">
            <v>PISAC</v>
          </cell>
          <cell r="F799">
            <v>10174</v>
          </cell>
        </row>
        <row r="800">
          <cell r="A800" t="str">
            <v>080406</v>
          </cell>
          <cell r="B800" t="str">
            <v>08</v>
          </cell>
          <cell r="C800" t="str">
            <v>04</v>
          </cell>
          <cell r="D800" t="str">
            <v>06</v>
          </cell>
          <cell r="E800" t="str">
            <v>SAN SALVADOR</v>
          </cell>
          <cell r="F800">
            <v>5625</v>
          </cell>
        </row>
        <row r="801">
          <cell r="A801" t="str">
            <v>080407</v>
          </cell>
          <cell r="B801" t="str">
            <v>08</v>
          </cell>
          <cell r="C801" t="str">
            <v>04</v>
          </cell>
          <cell r="D801" t="str">
            <v>07</v>
          </cell>
          <cell r="E801" t="str">
            <v>TARAY</v>
          </cell>
          <cell r="F801">
            <v>4607</v>
          </cell>
        </row>
        <row r="802">
          <cell r="A802" t="str">
            <v>080408</v>
          </cell>
          <cell r="B802" t="str">
            <v>08</v>
          </cell>
          <cell r="C802" t="str">
            <v>04</v>
          </cell>
          <cell r="D802" t="str">
            <v>08</v>
          </cell>
          <cell r="E802" t="str">
            <v>YANATILE</v>
          </cell>
          <cell r="F802">
            <v>11813</v>
          </cell>
        </row>
        <row r="803">
          <cell r="A803" t="str">
            <v>080500</v>
          </cell>
          <cell r="B803" t="str">
            <v>08</v>
          </cell>
          <cell r="C803" t="str">
            <v>05</v>
          </cell>
          <cell r="D803" t="str">
            <v>00</v>
          </cell>
          <cell r="E803" t="str">
            <v>CANAS</v>
          </cell>
          <cell r="F803">
            <v>43301</v>
          </cell>
        </row>
        <row r="804">
          <cell r="A804" t="str">
            <v>080501</v>
          </cell>
          <cell r="B804" t="str">
            <v>08</v>
          </cell>
          <cell r="C804" t="str">
            <v>05</v>
          </cell>
          <cell r="D804" t="str">
            <v>01</v>
          </cell>
          <cell r="E804" t="str">
            <v>YANAOCA</v>
          </cell>
          <cell r="F804">
            <v>10972</v>
          </cell>
        </row>
        <row r="805">
          <cell r="A805" t="str">
            <v>080502</v>
          </cell>
          <cell r="B805" t="str">
            <v>08</v>
          </cell>
          <cell r="C805" t="str">
            <v>05</v>
          </cell>
          <cell r="D805" t="str">
            <v>02</v>
          </cell>
          <cell r="E805" t="str">
            <v>CHECCA</v>
          </cell>
          <cell r="F805">
            <v>6765</v>
          </cell>
        </row>
        <row r="806">
          <cell r="A806" t="str">
            <v>080503</v>
          </cell>
          <cell r="B806" t="str">
            <v>08</v>
          </cell>
          <cell r="C806" t="str">
            <v>05</v>
          </cell>
          <cell r="D806" t="str">
            <v>03</v>
          </cell>
          <cell r="E806" t="str">
            <v>KUNTURKANKI</v>
          </cell>
          <cell r="F806">
            <v>6212</v>
          </cell>
        </row>
        <row r="807">
          <cell r="A807" t="str">
            <v>080504</v>
          </cell>
          <cell r="B807" t="str">
            <v>08</v>
          </cell>
          <cell r="C807" t="str">
            <v>05</v>
          </cell>
          <cell r="D807" t="str">
            <v>04</v>
          </cell>
          <cell r="E807" t="str">
            <v>LANGUI</v>
          </cell>
          <cell r="F807">
            <v>2968</v>
          </cell>
        </row>
        <row r="808">
          <cell r="A808" t="str">
            <v>080505</v>
          </cell>
          <cell r="B808" t="str">
            <v>08</v>
          </cell>
          <cell r="C808" t="str">
            <v>05</v>
          </cell>
          <cell r="D808" t="str">
            <v>05</v>
          </cell>
          <cell r="E808" t="str">
            <v>LAYO</v>
          </cell>
          <cell r="F808">
            <v>7029</v>
          </cell>
        </row>
        <row r="809">
          <cell r="A809" t="str">
            <v>080506</v>
          </cell>
          <cell r="B809" t="str">
            <v>08</v>
          </cell>
          <cell r="C809" t="str">
            <v>05</v>
          </cell>
          <cell r="D809" t="str">
            <v>06</v>
          </cell>
          <cell r="E809" t="str">
            <v>PAMPAMARCA</v>
          </cell>
          <cell r="F809">
            <v>2315</v>
          </cell>
        </row>
        <row r="810">
          <cell r="A810" t="str">
            <v>080507</v>
          </cell>
          <cell r="B810" t="str">
            <v>08</v>
          </cell>
          <cell r="C810" t="str">
            <v>05</v>
          </cell>
          <cell r="D810" t="str">
            <v>07</v>
          </cell>
          <cell r="E810" t="str">
            <v>QUEHUE</v>
          </cell>
          <cell r="F810">
            <v>3686</v>
          </cell>
        </row>
        <row r="811">
          <cell r="A811" t="str">
            <v>080508</v>
          </cell>
          <cell r="B811" t="str">
            <v>08</v>
          </cell>
          <cell r="C811" t="str">
            <v>05</v>
          </cell>
          <cell r="D811" t="str">
            <v>08</v>
          </cell>
          <cell r="E811" t="str">
            <v>TUPAC AMARU</v>
          </cell>
          <cell r="F811">
            <v>3354</v>
          </cell>
        </row>
        <row r="812">
          <cell r="A812" t="str">
            <v>080600</v>
          </cell>
          <cell r="B812" t="str">
            <v>08</v>
          </cell>
          <cell r="C812" t="str">
            <v>06</v>
          </cell>
          <cell r="D812" t="str">
            <v>00</v>
          </cell>
          <cell r="E812" t="str">
            <v>CANCHIS</v>
          </cell>
          <cell r="F812">
            <v>105595</v>
          </cell>
        </row>
        <row r="813">
          <cell r="A813" t="str">
            <v>080601</v>
          </cell>
          <cell r="B813" t="str">
            <v>08</v>
          </cell>
          <cell r="C813" t="str">
            <v>06</v>
          </cell>
          <cell r="D813" t="str">
            <v>01</v>
          </cell>
          <cell r="E813" t="str">
            <v>SICUANI</v>
          </cell>
          <cell r="F813">
            <v>60205</v>
          </cell>
        </row>
        <row r="814">
          <cell r="A814" t="str">
            <v>080602</v>
          </cell>
          <cell r="B814" t="str">
            <v>08</v>
          </cell>
          <cell r="C814" t="str">
            <v>06</v>
          </cell>
          <cell r="D814" t="str">
            <v>02</v>
          </cell>
          <cell r="E814" t="str">
            <v>CHECACUPE</v>
          </cell>
          <cell r="F814">
            <v>5319</v>
          </cell>
        </row>
        <row r="815">
          <cell r="A815" t="str">
            <v>080603</v>
          </cell>
          <cell r="B815" t="str">
            <v>08</v>
          </cell>
          <cell r="C815" t="str">
            <v>06</v>
          </cell>
          <cell r="D815" t="str">
            <v>03</v>
          </cell>
          <cell r="E815" t="str">
            <v>COMBAPATA</v>
          </cell>
          <cell r="F815">
            <v>5623</v>
          </cell>
        </row>
        <row r="816">
          <cell r="A816" t="str">
            <v>080604</v>
          </cell>
          <cell r="B816" t="str">
            <v>08</v>
          </cell>
          <cell r="C816" t="str">
            <v>06</v>
          </cell>
          <cell r="D816" t="str">
            <v>04</v>
          </cell>
          <cell r="E816" t="str">
            <v>MARANGANI</v>
          </cell>
          <cell r="F816">
            <v>12063</v>
          </cell>
        </row>
        <row r="817">
          <cell r="A817" t="str">
            <v>080605</v>
          </cell>
          <cell r="B817" t="str">
            <v>08</v>
          </cell>
          <cell r="C817" t="str">
            <v>06</v>
          </cell>
          <cell r="D817" t="str">
            <v>05</v>
          </cell>
          <cell r="E817" t="str">
            <v>PITUMARCA</v>
          </cell>
          <cell r="F817">
            <v>7699</v>
          </cell>
        </row>
        <row r="818">
          <cell r="A818" t="str">
            <v>080606</v>
          </cell>
          <cell r="B818" t="str">
            <v>08</v>
          </cell>
          <cell r="C818" t="str">
            <v>06</v>
          </cell>
          <cell r="D818" t="str">
            <v>06</v>
          </cell>
          <cell r="E818" t="str">
            <v>SAN PABLO</v>
          </cell>
          <cell r="F818">
            <v>5425</v>
          </cell>
        </row>
        <row r="819">
          <cell r="A819" t="str">
            <v>080607</v>
          </cell>
          <cell r="B819" t="str">
            <v>08</v>
          </cell>
          <cell r="C819" t="str">
            <v>06</v>
          </cell>
          <cell r="D819" t="str">
            <v>07</v>
          </cell>
          <cell r="E819" t="str">
            <v>SAN PEDRO</v>
          </cell>
          <cell r="F819">
            <v>3239</v>
          </cell>
        </row>
        <row r="820">
          <cell r="A820" t="str">
            <v>080608</v>
          </cell>
          <cell r="B820" t="str">
            <v>08</v>
          </cell>
          <cell r="C820" t="str">
            <v>06</v>
          </cell>
          <cell r="D820" t="str">
            <v>08</v>
          </cell>
          <cell r="E820" t="str">
            <v>TINTA</v>
          </cell>
          <cell r="F820">
            <v>6022</v>
          </cell>
        </row>
        <row r="821">
          <cell r="A821" t="str">
            <v>080700</v>
          </cell>
          <cell r="B821" t="str">
            <v>08</v>
          </cell>
          <cell r="C821" t="str">
            <v>07</v>
          </cell>
          <cell r="D821" t="str">
            <v>00</v>
          </cell>
          <cell r="E821" t="str">
            <v>CHUMBIVILCAS</v>
          </cell>
          <cell r="F821">
            <v>81558</v>
          </cell>
        </row>
        <row r="822">
          <cell r="A822" t="str">
            <v>080701</v>
          </cell>
          <cell r="B822" t="str">
            <v>08</v>
          </cell>
          <cell r="C822" t="str">
            <v>07</v>
          </cell>
          <cell r="D822" t="str">
            <v>01</v>
          </cell>
          <cell r="E822" t="str">
            <v>SANTO TOMAS</v>
          </cell>
          <cell r="F822">
            <v>26430</v>
          </cell>
        </row>
        <row r="823">
          <cell r="A823" t="str">
            <v>080702</v>
          </cell>
          <cell r="B823" t="str">
            <v>08</v>
          </cell>
          <cell r="C823" t="str">
            <v>07</v>
          </cell>
          <cell r="D823" t="str">
            <v>02</v>
          </cell>
          <cell r="E823" t="str">
            <v>CAPACMARCA</v>
          </cell>
          <cell r="F823">
            <v>4955</v>
          </cell>
        </row>
        <row r="824">
          <cell r="A824" t="str">
            <v>080703</v>
          </cell>
          <cell r="B824" t="str">
            <v>08</v>
          </cell>
          <cell r="C824" t="str">
            <v>07</v>
          </cell>
          <cell r="D824" t="str">
            <v>03</v>
          </cell>
          <cell r="E824" t="str">
            <v>CHAMACA</v>
          </cell>
          <cell r="F824">
            <v>8306</v>
          </cell>
        </row>
        <row r="825">
          <cell r="A825" t="str">
            <v>080704</v>
          </cell>
          <cell r="B825" t="str">
            <v>08</v>
          </cell>
          <cell r="C825" t="str">
            <v>07</v>
          </cell>
          <cell r="D825" t="str">
            <v>04</v>
          </cell>
          <cell r="E825" t="str">
            <v>COLQUEMARCA</v>
          </cell>
          <cell r="F825">
            <v>9340</v>
          </cell>
        </row>
        <row r="826">
          <cell r="A826" t="str">
            <v>080705</v>
          </cell>
          <cell r="B826" t="str">
            <v>08</v>
          </cell>
          <cell r="C826" t="str">
            <v>07</v>
          </cell>
          <cell r="D826" t="str">
            <v>05</v>
          </cell>
          <cell r="E826" t="str">
            <v>LIVITACA</v>
          </cell>
          <cell r="F826">
            <v>12425</v>
          </cell>
        </row>
        <row r="827">
          <cell r="A827" t="str">
            <v>080706</v>
          </cell>
          <cell r="B827" t="str">
            <v>08</v>
          </cell>
          <cell r="C827" t="str">
            <v>07</v>
          </cell>
          <cell r="D827" t="str">
            <v>06</v>
          </cell>
          <cell r="E827" t="str">
            <v>LLUSCO</v>
          </cell>
          <cell r="F827">
            <v>6904</v>
          </cell>
        </row>
        <row r="828">
          <cell r="A828" t="str">
            <v>080707</v>
          </cell>
          <cell r="B828" t="str">
            <v>08</v>
          </cell>
          <cell r="C828" t="str">
            <v>07</v>
          </cell>
          <cell r="D828" t="str">
            <v>07</v>
          </cell>
          <cell r="E828" t="str">
            <v>QUIÑOTA</v>
          </cell>
          <cell r="F828">
            <v>4659</v>
          </cell>
        </row>
        <row r="829">
          <cell r="A829" t="str">
            <v>080708</v>
          </cell>
          <cell r="B829" t="str">
            <v>08</v>
          </cell>
          <cell r="C829" t="str">
            <v>07</v>
          </cell>
          <cell r="D829" t="str">
            <v>08</v>
          </cell>
          <cell r="E829" t="str">
            <v>VELILLE</v>
          </cell>
          <cell r="F829">
            <v>8539</v>
          </cell>
        </row>
        <row r="830">
          <cell r="A830" t="str">
            <v>080800</v>
          </cell>
          <cell r="B830" t="str">
            <v>08</v>
          </cell>
          <cell r="C830" t="str">
            <v>08</v>
          </cell>
          <cell r="D830" t="str">
            <v>00</v>
          </cell>
          <cell r="E830" t="str">
            <v>ESPINAR</v>
          </cell>
          <cell r="F830">
            <v>68792</v>
          </cell>
        </row>
        <row r="831">
          <cell r="A831" t="str">
            <v>080801</v>
          </cell>
          <cell r="B831" t="str">
            <v>08</v>
          </cell>
          <cell r="C831" t="str">
            <v>08</v>
          </cell>
          <cell r="D831" t="str">
            <v>01</v>
          </cell>
          <cell r="E831" t="str">
            <v>ESPINAR</v>
          </cell>
          <cell r="F831">
            <v>32457</v>
          </cell>
        </row>
        <row r="832">
          <cell r="A832" t="str">
            <v>080802</v>
          </cell>
          <cell r="B832" t="str">
            <v>08</v>
          </cell>
          <cell r="C832" t="str">
            <v>08</v>
          </cell>
          <cell r="D832" t="str">
            <v>02</v>
          </cell>
          <cell r="E832" t="str">
            <v>CONDOROMA</v>
          </cell>
          <cell r="F832">
            <v>1325</v>
          </cell>
        </row>
        <row r="833">
          <cell r="A833" t="str">
            <v>080803</v>
          </cell>
          <cell r="B833" t="str">
            <v>08</v>
          </cell>
          <cell r="C833" t="str">
            <v>08</v>
          </cell>
          <cell r="D833" t="str">
            <v>03</v>
          </cell>
          <cell r="E833" t="str">
            <v>COPORAQUE</v>
          </cell>
          <cell r="F833">
            <v>17378</v>
          </cell>
        </row>
        <row r="834">
          <cell r="A834" t="str">
            <v>080804</v>
          </cell>
          <cell r="B834" t="str">
            <v>08</v>
          </cell>
          <cell r="C834" t="str">
            <v>08</v>
          </cell>
          <cell r="D834" t="str">
            <v>04</v>
          </cell>
          <cell r="E834" t="str">
            <v>OCORURO</v>
          </cell>
          <cell r="F834">
            <v>1831</v>
          </cell>
        </row>
        <row r="835">
          <cell r="A835" t="str">
            <v>080805</v>
          </cell>
          <cell r="B835" t="str">
            <v>08</v>
          </cell>
          <cell r="C835" t="str">
            <v>08</v>
          </cell>
          <cell r="D835" t="str">
            <v>05</v>
          </cell>
          <cell r="E835" t="str">
            <v>PALLPATA</v>
          </cell>
          <cell r="F835">
            <v>5782</v>
          </cell>
        </row>
        <row r="836">
          <cell r="A836" t="str">
            <v>080806</v>
          </cell>
          <cell r="B836" t="str">
            <v>08</v>
          </cell>
          <cell r="C836" t="str">
            <v>08</v>
          </cell>
          <cell r="D836" t="str">
            <v>06</v>
          </cell>
          <cell r="E836" t="str">
            <v>PICHIGUA</v>
          </cell>
          <cell r="F836">
            <v>4172</v>
          </cell>
        </row>
        <row r="837">
          <cell r="A837" t="str">
            <v>080807</v>
          </cell>
          <cell r="B837" t="str">
            <v>08</v>
          </cell>
          <cell r="C837" t="str">
            <v>08</v>
          </cell>
          <cell r="D837" t="str">
            <v>07</v>
          </cell>
          <cell r="E837" t="str">
            <v>SUYCKUTAMBO</v>
          </cell>
          <cell r="F837">
            <v>3067</v>
          </cell>
        </row>
        <row r="838">
          <cell r="A838" t="str">
            <v>080808</v>
          </cell>
          <cell r="B838" t="str">
            <v>08</v>
          </cell>
          <cell r="C838" t="str">
            <v>08</v>
          </cell>
          <cell r="D838" t="str">
            <v>08</v>
          </cell>
          <cell r="E838" t="str">
            <v>ALTO PICHIGUA</v>
          </cell>
          <cell r="F838">
            <v>2780</v>
          </cell>
        </row>
        <row r="839">
          <cell r="A839" t="str">
            <v>080900</v>
          </cell>
          <cell r="B839" t="str">
            <v>08</v>
          </cell>
          <cell r="C839" t="str">
            <v>09</v>
          </cell>
          <cell r="D839" t="str">
            <v>00</v>
          </cell>
          <cell r="E839" t="str">
            <v>LA CONVENCION</v>
          </cell>
          <cell r="F839">
            <v>184388</v>
          </cell>
        </row>
        <row r="840">
          <cell r="A840" t="str">
            <v>080901</v>
          </cell>
          <cell r="B840" t="str">
            <v>08</v>
          </cell>
          <cell r="C840" t="str">
            <v>09</v>
          </cell>
          <cell r="D840" t="str">
            <v>01</v>
          </cell>
          <cell r="E840" t="str">
            <v>SANTA ANA</v>
          </cell>
          <cell r="F840">
            <v>36725</v>
          </cell>
        </row>
        <row r="841">
          <cell r="A841" t="str">
            <v>080902</v>
          </cell>
          <cell r="B841" t="str">
            <v>08</v>
          </cell>
          <cell r="C841" t="str">
            <v>09</v>
          </cell>
          <cell r="D841" t="str">
            <v>02</v>
          </cell>
          <cell r="E841" t="str">
            <v>ECHARATE</v>
          </cell>
          <cell r="F841">
            <v>47169</v>
          </cell>
        </row>
        <row r="842">
          <cell r="A842" t="str">
            <v>080903</v>
          </cell>
          <cell r="B842" t="str">
            <v>08</v>
          </cell>
          <cell r="C842" t="str">
            <v>09</v>
          </cell>
          <cell r="D842" t="str">
            <v>03</v>
          </cell>
          <cell r="E842" t="str">
            <v>HUAYOPATA</v>
          </cell>
          <cell r="F842">
            <v>6379</v>
          </cell>
        </row>
        <row r="843">
          <cell r="A843" t="str">
            <v>080904</v>
          </cell>
          <cell r="B843" t="str">
            <v>08</v>
          </cell>
          <cell r="C843" t="str">
            <v>09</v>
          </cell>
          <cell r="D843" t="str">
            <v>04</v>
          </cell>
          <cell r="E843" t="str">
            <v>MARANURA</v>
          </cell>
          <cell r="F843">
            <v>7482</v>
          </cell>
        </row>
        <row r="844">
          <cell r="A844" t="str">
            <v>080905</v>
          </cell>
          <cell r="B844" t="str">
            <v>08</v>
          </cell>
          <cell r="C844" t="str">
            <v>09</v>
          </cell>
          <cell r="D844" t="str">
            <v>05</v>
          </cell>
          <cell r="E844" t="str">
            <v>OCOBAMBA</v>
          </cell>
          <cell r="F844">
            <v>6942</v>
          </cell>
        </row>
        <row r="845">
          <cell r="A845" t="str">
            <v>080906</v>
          </cell>
          <cell r="B845" t="str">
            <v>08</v>
          </cell>
          <cell r="C845" t="str">
            <v>09</v>
          </cell>
          <cell r="D845" t="str">
            <v>06</v>
          </cell>
          <cell r="E845" t="str">
            <v>QUELLOUNO</v>
          </cell>
          <cell r="F845">
            <v>16613</v>
          </cell>
        </row>
        <row r="846">
          <cell r="A846" t="str">
            <v>080907</v>
          </cell>
          <cell r="B846" t="str">
            <v>08</v>
          </cell>
          <cell r="C846" t="str">
            <v>09</v>
          </cell>
          <cell r="D846" t="str">
            <v>07</v>
          </cell>
          <cell r="E846" t="str">
            <v>KIMBIRI</v>
          </cell>
          <cell r="F846">
            <v>18164</v>
          </cell>
        </row>
        <row r="847">
          <cell r="A847" t="str">
            <v>080908</v>
          </cell>
          <cell r="B847" t="str">
            <v>08</v>
          </cell>
          <cell r="C847" t="str">
            <v>09</v>
          </cell>
          <cell r="D847" t="str">
            <v>08</v>
          </cell>
          <cell r="E847" t="str">
            <v>SANTA TERESA</v>
          </cell>
          <cell r="F847">
            <v>7736</v>
          </cell>
        </row>
        <row r="848">
          <cell r="A848" t="str">
            <v>080909</v>
          </cell>
          <cell r="B848" t="str">
            <v>08</v>
          </cell>
          <cell r="C848" t="str">
            <v>09</v>
          </cell>
          <cell r="D848" t="str">
            <v>09</v>
          </cell>
          <cell r="E848" t="str">
            <v>VILCABAMBA</v>
          </cell>
          <cell r="F848">
            <v>19708</v>
          </cell>
        </row>
        <row r="849">
          <cell r="A849" t="str">
            <v>080910</v>
          </cell>
          <cell r="B849" t="str">
            <v>08</v>
          </cell>
          <cell r="C849" t="str">
            <v>09</v>
          </cell>
          <cell r="D849" t="str">
            <v>10</v>
          </cell>
          <cell r="E849" t="str">
            <v>PICHARI</v>
          </cell>
          <cell r="F849">
            <v>17470</v>
          </cell>
        </row>
        <row r="850">
          <cell r="A850" t="str">
            <v>081000</v>
          </cell>
          <cell r="B850" t="str">
            <v>08</v>
          </cell>
          <cell r="C850" t="str">
            <v>10</v>
          </cell>
          <cell r="D850" t="str">
            <v>00</v>
          </cell>
          <cell r="E850" t="str">
            <v>PARURO</v>
          </cell>
          <cell r="F850">
            <v>34855</v>
          </cell>
        </row>
        <row r="851">
          <cell r="A851" t="str">
            <v>081001</v>
          </cell>
          <cell r="B851" t="str">
            <v>08</v>
          </cell>
          <cell r="C851" t="str">
            <v>10</v>
          </cell>
          <cell r="D851" t="str">
            <v>01</v>
          </cell>
          <cell r="E851" t="str">
            <v>PARURO</v>
          </cell>
          <cell r="F851">
            <v>3956</v>
          </cell>
        </row>
        <row r="852">
          <cell r="A852" t="str">
            <v>081002</v>
          </cell>
          <cell r="B852" t="str">
            <v>08</v>
          </cell>
          <cell r="C852" t="str">
            <v>10</v>
          </cell>
          <cell r="D852" t="str">
            <v>02</v>
          </cell>
          <cell r="E852" t="str">
            <v>ACCHA</v>
          </cell>
          <cell r="F852">
            <v>4341</v>
          </cell>
        </row>
        <row r="853">
          <cell r="A853" t="str">
            <v>081003</v>
          </cell>
          <cell r="B853" t="str">
            <v>08</v>
          </cell>
          <cell r="C853" t="str">
            <v>10</v>
          </cell>
          <cell r="D853" t="str">
            <v>03</v>
          </cell>
          <cell r="E853" t="str">
            <v>CCAPI</v>
          </cell>
          <cell r="F853">
            <v>4349</v>
          </cell>
        </row>
        <row r="854">
          <cell r="A854" t="str">
            <v>081004</v>
          </cell>
          <cell r="B854" t="str">
            <v>08</v>
          </cell>
          <cell r="C854" t="str">
            <v>10</v>
          </cell>
          <cell r="D854" t="str">
            <v>04</v>
          </cell>
          <cell r="E854" t="str">
            <v>COLCHA</v>
          </cell>
          <cell r="F854">
            <v>1504</v>
          </cell>
        </row>
        <row r="855">
          <cell r="A855" t="str">
            <v>081005</v>
          </cell>
          <cell r="B855" t="str">
            <v>08</v>
          </cell>
          <cell r="C855" t="str">
            <v>10</v>
          </cell>
          <cell r="D855" t="str">
            <v>05</v>
          </cell>
          <cell r="E855" t="str">
            <v>HUANOQUITE</v>
          </cell>
          <cell r="F855">
            <v>6258</v>
          </cell>
        </row>
        <row r="856">
          <cell r="A856" t="str">
            <v>081006</v>
          </cell>
          <cell r="B856" t="str">
            <v>08</v>
          </cell>
          <cell r="C856" t="str">
            <v>10</v>
          </cell>
          <cell r="D856" t="str">
            <v>06</v>
          </cell>
          <cell r="E856" t="str">
            <v>OMACHA</v>
          </cell>
          <cell r="F856">
            <v>7271</v>
          </cell>
        </row>
        <row r="857">
          <cell r="A857" t="str">
            <v>081007</v>
          </cell>
          <cell r="B857" t="str">
            <v>08</v>
          </cell>
          <cell r="C857" t="str">
            <v>10</v>
          </cell>
          <cell r="D857" t="str">
            <v>07</v>
          </cell>
          <cell r="E857" t="str">
            <v>PACCARITAMBO</v>
          </cell>
          <cell r="F857">
            <v>2748</v>
          </cell>
        </row>
        <row r="858">
          <cell r="A858" t="str">
            <v>081008</v>
          </cell>
          <cell r="B858" t="str">
            <v>08</v>
          </cell>
          <cell r="C858" t="str">
            <v>10</v>
          </cell>
          <cell r="D858" t="str">
            <v>08</v>
          </cell>
          <cell r="E858" t="str">
            <v>PILLPINTO</v>
          </cell>
          <cell r="F858">
            <v>1492</v>
          </cell>
        </row>
        <row r="859">
          <cell r="A859" t="str">
            <v>081009</v>
          </cell>
          <cell r="B859" t="str">
            <v>08</v>
          </cell>
          <cell r="C859" t="str">
            <v>10</v>
          </cell>
          <cell r="D859" t="str">
            <v>09</v>
          </cell>
          <cell r="E859" t="str">
            <v>YAURISQUE</v>
          </cell>
          <cell r="F859">
            <v>2936</v>
          </cell>
        </row>
        <row r="860">
          <cell r="A860" t="str">
            <v>081100</v>
          </cell>
          <cell r="B860" t="str">
            <v>08</v>
          </cell>
          <cell r="C860" t="str">
            <v>11</v>
          </cell>
          <cell r="D860" t="str">
            <v>00</v>
          </cell>
          <cell r="E860" t="str">
            <v>PAUCARTAMBO</v>
          </cell>
          <cell r="F860">
            <v>50559</v>
          </cell>
        </row>
        <row r="861">
          <cell r="A861" t="str">
            <v>081101</v>
          </cell>
          <cell r="B861" t="str">
            <v>08</v>
          </cell>
          <cell r="C861" t="str">
            <v>11</v>
          </cell>
          <cell r="D861" t="str">
            <v>01</v>
          </cell>
          <cell r="E861" t="str">
            <v>PAUCARTAMBO</v>
          </cell>
          <cell r="F861">
            <v>13288</v>
          </cell>
        </row>
        <row r="862">
          <cell r="A862" t="str">
            <v>081102</v>
          </cell>
          <cell r="B862" t="str">
            <v>08</v>
          </cell>
          <cell r="C862" t="str">
            <v>11</v>
          </cell>
          <cell r="D862" t="str">
            <v>02</v>
          </cell>
          <cell r="E862" t="str">
            <v>CAICAY</v>
          </cell>
          <cell r="F862">
            <v>2778</v>
          </cell>
        </row>
        <row r="863">
          <cell r="A863" t="str">
            <v>081103</v>
          </cell>
          <cell r="B863" t="str">
            <v>08</v>
          </cell>
          <cell r="C863" t="str">
            <v>11</v>
          </cell>
          <cell r="D863" t="str">
            <v>03</v>
          </cell>
          <cell r="E863" t="str">
            <v>CHALLABAMBA</v>
          </cell>
          <cell r="F863">
            <v>11002</v>
          </cell>
        </row>
        <row r="864">
          <cell r="A864" t="str">
            <v>081104</v>
          </cell>
          <cell r="B864" t="str">
            <v>08</v>
          </cell>
          <cell r="C864" t="str">
            <v>11</v>
          </cell>
          <cell r="D864" t="str">
            <v>04</v>
          </cell>
          <cell r="E864" t="str">
            <v>COLQUEPATA</v>
          </cell>
          <cell r="F864">
            <v>10599</v>
          </cell>
        </row>
        <row r="865">
          <cell r="A865" t="str">
            <v>081105</v>
          </cell>
          <cell r="B865" t="str">
            <v>08</v>
          </cell>
          <cell r="C865" t="str">
            <v>11</v>
          </cell>
          <cell r="D865" t="str">
            <v>05</v>
          </cell>
          <cell r="E865" t="str">
            <v>HUANCARANI</v>
          </cell>
          <cell r="F865">
            <v>7614</v>
          </cell>
        </row>
        <row r="866">
          <cell r="A866" t="str">
            <v>081106</v>
          </cell>
          <cell r="B866" t="str">
            <v>08</v>
          </cell>
          <cell r="C866" t="str">
            <v>11</v>
          </cell>
          <cell r="D866" t="str">
            <v>06</v>
          </cell>
          <cell r="E866" t="str">
            <v>KOSÑIPATA</v>
          </cell>
          <cell r="F866">
            <v>5278</v>
          </cell>
        </row>
        <row r="867">
          <cell r="A867" t="str">
            <v>081200</v>
          </cell>
          <cell r="B867" t="str">
            <v>08</v>
          </cell>
          <cell r="C867" t="str">
            <v>12</v>
          </cell>
          <cell r="D867" t="str">
            <v>00</v>
          </cell>
          <cell r="E867" t="str">
            <v>QUISPICANCHI</v>
          </cell>
          <cell r="F867">
            <v>88062</v>
          </cell>
        </row>
        <row r="868">
          <cell r="A868" t="str">
            <v>081201</v>
          </cell>
          <cell r="B868" t="str">
            <v>08</v>
          </cell>
          <cell r="C868" t="str">
            <v>12</v>
          </cell>
          <cell r="D868" t="str">
            <v>01</v>
          </cell>
          <cell r="E868" t="str">
            <v>URCOS</v>
          </cell>
          <cell r="F868">
            <v>10809</v>
          </cell>
        </row>
        <row r="869">
          <cell r="A869" t="str">
            <v>081202</v>
          </cell>
          <cell r="B869" t="str">
            <v>08</v>
          </cell>
          <cell r="C869" t="str">
            <v>12</v>
          </cell>
          <cell r="D869" t="str">
            <v>02</v>
          </cell>
          <cell r="E869" t="str">
            <v>ANDAHUAYLILLAS</v>
          </cell>
          <cell r="F869">
            <v>5294</v>
          </cell>
        </row>
        <row r="870">
          <cell r="A870" t="str">
            <v>081203</v>
          </cell>
          <cell r="B870" t="str">
            <v>08</v>
          </cell>
          <cell r="C870" t="str">
            <v>12</v>
          </cell>
          <cell r="D870" t="str">
            <v>03</v>
          </cell>
          <cell r="E870" t="str">
            <v>CAMANTI</v>
          </cell>
          <cell r="F870">
            <v>2221</v>
          </cell>
        </row>
        <row r="871">
          <cell r="A871" t="str">
            <v>081204</v>
          </cell>
          <cell r="B871" t="str">
            <v>08</v>
          </cell>
          <cell r="C871" t="str">
            <v>12</v>
          </cell>
          <cell r="D871" t="str">
            <v>04</v>
          </cell>
          <cell r="E871" t="str">
            <v>CCARHUAYO</v>
          </cell>
          <cell r="F871">
            <v>3093</v>
          </cell>
        </row>
        <row r="872">
          <cell r="A872" t="str">
            <v>081205</v>
          </cell>
          <cell r="B872" t="str">
            <v>08</v>
          </cell>
          <cell r="C872" t="str">
            <v>12</v>
          </cell>
          <cell r="D872" t="str">
            <v>05</v>
          </cell>
          <cell r="E872" t="str">
            <v>CCATCA</v>
          </cell>
          <cell r="F872">
            <v>15377</v>
          </cell>
        </row>
        <row r="873">
          <cell r="A873" t="str">
            <v>081206</v>
          </cell>
          <cell r="B873" t="str">
            <v>08</v>
          </cell>
          <cell r="C873" t="str">
            <v>12</v>
          </cell>
          <cell r="D873" t="str">
            <v>06</v>
          </cell>
          <cell r="E873" t="str">
            <v>CUSIPATA</v>
          </cell>
          <cell r="F873">
            <v>5095</v>
          </cell>
        </row>
        <row r="874">
          <cell r="A874" t="str">
            <v>081207</v>
          </cell>
          <cell r="B874" t="str">
            <v>08</v>
          </cell>
          <cell r="C874" t="str">
            <v>12</v>
          </cell>
          <cell r="D874" t="str">
            <v>07</v>
          </cell>
          <cell r="E874" t="str">
            <v>HUARO</v>
          </cell>
          <cell r="F874">
            <v>4678</v>
          </cell>
        </row>
        <row r="875">
          <cell r="A875" t="str">
            <v>081208</v>
          </cell>
          <cell r="B875" t="str">
            <v>08</v>
          </cell>
          <cell r="C875" t="str">
            <v>12</v>
          </cell>
          <cell r="D875" t="str">
            <v>08</v>
          </cell>
          <cell r="E875" t="str">
            <v>LUCRE</v>
          </cell>
          <cell r="F875">
            <v>4126</v>
          </cell>
        </row>
        <row r="876">
          <cell r="A876" t="str">
            <v>081209</v>
          </cell>
          <cell r="B876" t="str">
            <v>08</v>
          </cell>
          <cell r="C876" t="str">
            <v>12</v>
          </cell>
          <cell r="D876" t="str">
            <v>09</v>
          </cell>
          <cell r="E876" t="str">
            <v>MARCAPATA</v>
          </cell>
          <cell r="F876">
            <v>4844</v>
          </cell>
        </row>
        <row r="877">
          <cell r="A877" t="str">
            <v>081210</v>
          </cell>
          <cell r="B877" t="str">
            <v>08</v>
          </cell>
          <cell r="C877" t="str">
            <v>12</v>
          </cell>
          <cell r="D877" t="str">
            <v>10</v>
          </cell>
          <cell r="E877" t="str">
            <v>OCONGATE</v>
          </cell>
          <cell r="F877">
            <v>14552</v>
          </cell>
        </row>
        <row r="878">
          <cell r="A878" t="str">
            <v>081211</v>
          </cell>
          <cell r="B878" t="str">
            <v>08</v>
          </cell>
          <cell r="C878" t="str">
            <v>12</v>
          </cell>
          <cell r="D878" t="str">
            <v>11</v>
          </cell>
          <cell r="E878" t="str">
            <v>OROPESA</v>
          </cell>
          <cell r="F878">
            <v>6893</v>
          </cell>
        </row>
        <row r="879">
          <cell r="A879" t="str">
            <v>081212</v>
          </cell>
          <cell r="B879" t="str">
            <v>08</v>
          </cell>
          <cell r="C879" t="str">
            <v>12</v>
          </cell>
          <cell r="D879" t="str">
            <v>12</v>
          </cell>
          <cell r="E879" t="str">
            <v>QUIQUIJANA</v>
          </cell>
          <cell r="F879">
            <v>11080</v>
          </cell>
        </row>
        <row r="880">
          <cell r="A880" t="str">
            <v>081300</v>
          </cell>
          <cell r="B880" t="str">
            <v>08</v>
          </cell>
          <cell r="C880" t="str">
            <v>13</v>
          </cell>
          <cell r="D880" t="str">
            <v>00</v>
          </cell>
          <cell r="E880" t="str">
            <v>URUBAMBA</v>
          </cell>
          <cell r="F880">
            <v>61137</v>
          </cell>
        </row>
        <row r="881">
          <cell r="A881" t="str">
            <v>081301</v>
          </cell>
          <cell r="B881" t="str">
            <v>08</v>
          </cell>
          <cell r="C881" t="str">
            <v>13</v>
          </cell>
          <cell r="D881" t="str">
            <v>01</v>
          </cell>
          <cell r="E881" t="str">
            <v>URUBAMBA</v>
          </cell>
          <cell r="F881">
            <v>19183</v>
          </cell>
        </row>
        <row r="882">
          <cell r="A882" t="str">
            <v>081302</v>
          </cell>
          <cell r="B882" t="str">
            <v>08</v>
          </cell>
          <cell r="C882" t="str">
            <v>13</v>
          </cell>
          <cell r="D882" t="str">
            <v>02</v>
          </cell>
          <cell r="E882" t="str">
            <v>CHINCHERO</v>
          </cell>
          <cell r="F882">
            <v>10162</v>
          </cell>
        </row>
        <row r="883">
          <cell r="A883" t="str">
            <v>081303</v>
          </cell>
          <cell r="B883" t="str">
            <v>08</v>
          </cell>
          <cell r="C883" t="str">
            <v>13</v>
          </cell>
          <cell r="D883" t="str">
            <v>03</v>
          </cell>
          <cell r="E883" t="str">
            <v>HUAYLLABAMBA</v>
          </cell>
          <cell r="F883">
            <v>5372</v>
          </cell>
        </row>
        <row r="884">
          <cell r="A884" t="str">
            <v>081304</v>
          </cell>
          <cell r="B884" t="str">
            <v>08</v>
          </cell>
          <cell r="C884" t="str">
            <v>13</v>
          </cell>
          <cell r="D884" t="str">
            <v>04</v>
          </cell>
          <cell r="E884" t="str">
            <v>MACHUPICCHU</v>
          </cell>
          <cell r="F884">
            <v>5702</v>
          </cell>
        </row>
        <row r="885">
          <cell r="A885" t="str">
            <v>081305</v>
          </cell>
          <cell r="B885" t="str">
            <v>08</v>
          </cell>
          <cell r="C885" t="str">
            <v>13</v>
          </cell>
          <cell r="D885" t="str">
            <v>05</v>
          </cell>
          <cell r="E885" t="str">
            <v>MARAS</v>
          </cell>
          <cell r="F885">
            <v>6749</v>
          </cell>
        </row>
        <row r="886">
          <cell r="A886" t="str">
            <v>081306</v>
          </cell>
          <cell r="B886" t="str">
            <v>08</v>
          </cell>
          <cell r="C886" t="str">
            <v>13</v>
          </cell>
          <cell r="D886" t="str">
            <v>06</v>
          </cell>
          <cell r="E886" t="str">
            <v>OLLANTAYTAMBO</v>
          </cell>
          <cell r="F886">
            <v>10624</v>
          </cell>
        </row>
        <row r="887">
          <cell r="A887" t="str">
            <v>081307</v>
          </cell>
          <cell r="B887" t="str">
            <v>08</v>
          </cell>
          <cell r="C887" t="str">
            <v>13</v>
          </cell>
          <cell r="D887" t="str">
            <v>07</v>
          </cell>
          <cell r="E887" t="str">
            <v>YUCAY</v>
          </cell>
          <cell r="F887">
            <v>3345</v>
          </cell>
        </row>
        <row r="888">
          <cell r="A888" t="str">
            <v>090000</v>
          </cell>
          <cell r="B888" t="str">
            <v>09</v>
          </cell>
          <cell r="C888" t="str">
            <v>00</v>
          </cell>
          <cell r="D888" t="str">
            <v>00</v>
          </cell>
          <cell r="E888" t="str">
            <v>HUANCAVELICA</v>
          </cell>
          <cell r="F888">
            <v>498086</v>
          </cell>
        </row>
        <row r="889">
          <cell r="A889" t="str">
            <v>090100</v>
          </cell>
          <cell r="B889" t="str">
            <v>09</v>
          </cell>
          <cell r="C889" t="str">
            <v>01</v>
          </cell>
          <cell r="D889" t="str">
            <v>00</v>
          </cell>
          <cell r="E889" t="str">
            <v>HUANCAVELICA</v>
          </cell>
          <cell r="F889">
            <v>151598</v>
          </cell>
        </row>
        <row r="890">
          <cell r="A890" t="str">
            <v>090101</v>
          </cell>
          <cell r="B890" t="str">
            <v>09</v>
          </cell>
          <cell r="C890" t="str">
            <v>01</v>
          </cell>
          <cell r="D890" t="str">
            <v>01</v>
          </cell>
          <cell r="E890" t="str">
            <v>HUANCAVELICA</v>
          </cell>
          <cell r="F890">
            <v>39571</v>
          </cell>
        </row>
        <row r="891">
          <cell r="A891" t="str">
            <v>090102</v>
          </cell>
          <cell r="B891" t="str">
            <v>09</v>
          </cell>
          <cell r="C891" t="str">
            <v>01</v>
          </cell>
          <cell r="D891" t="str">
            <v>02</v>
          </cell>
          <cell r="E891" t="str">
            <v>ACOBAMBILLA</v>
          </cell>
          <cell r="F891">
            <v>4254</v>
          </cell>
        </row>
        <row r="892">
          <cell r="A892" t="str">
            <v>090103</v>
          </cell>
          <cell r="B892" t="str">
            <v>09</v>
          </cell>
          <cell r="C892" t="str">
            <v>01</v>
          </cell>
          <cell r="D892" t="str">
            <v>03</v>
          </cell>
          <cell r="E892" t="str">
            <v>ACORIA</v>
          </cell>
          <cell r="F892">
            <v>33248</v>
          </cell>
        </row>
        <row r="893">
          <cell r="A893" t="str">
            <v>090104</v>
          </cell>
          <cell r="B893" t="str">
            <v>09</v>
          </cell>
          <cell r="C893" t="str">
            <v>01</v>
          </cell>
          <cell r="D893" t="str">
            <v>04</v>
          </cell>
          <cell r="E893" t="str">
            <v>CONAYCA</v>
          </cell>
          <cell r="F893">
            <v>1405</v>
          </cell>
        </row>
        <row r="894">
          <cell r="A894" t="str">
            <v>090105</v>
          </cell>
          <cell r="B894" t="str">
            <v>09</v>
          </cell>
          <cell r="C894" t="str">
            <v>01</v>
          </cell>
          <cell r="D894" t="str">
            <v>05</v>
          </cell>
          <cell r="E894" t="str">
            <v>CUENCA</v>
          </cell>
          <cell r="F894">
            <v>2365</v>
          </cell>
        </row>
        <row r="895">
          <cell r="A895" t="str">
            <v>090106</v>
          </cell>
          <cell r="B895" t="str">
            <v>09</v>
          </cell>
          <cell r="C895" t="str">
            <v>01</v>
          </cell>
          <cell r="D895" t="str">
            <v>06</v>
          </cell>
          <cell r="E895" t="str">
            <v>HUACHOCOLPA</v>
          </cell>
          <cell r="F895">
            <v>3220</v>
          </cell>
        </row>
        <row r="896">
          <cell r="A896" t="str">
            <v>090107</v>
          </cell>
          <cell r="B896" t="str">
            <v>09</v>
          </cell>
          <cell r="C896" t="str">
            <v>01</v>
          </cell>
          <cell r="D896" t="str">
            <v>07</v>
          </cell>
          <cell r="E896" t="str">
            <v>HUAYLLAHUARA</v>
          </cell>
          <cell r="F896">
            <v>963</v>
          </cell>
        </row>
        <row r="897">
          <cell r="A897" t="str">
            <v>090108</v>
          </cell>
          <cell r="B897" t="str">
            <v>09</v>
          </cell>
          <cell r="C897" t="str">
            <v>01</v>
          </cell>
          <cell r="D897" t="str">
            <v>08</v>
          </cell>
          <cell r="E897" t="str">
            <v>IZCUCHACA</v>
          </cell>
          <cell r="F897">
            <v>1040</v>
          </cell>
        </row>
        <row r="898">
          <cell r="A898" t="str">
            <v>090109</v>
          </cell>
          <cell r="B898" t="str">
            <v>09</v>
          </cell>
          <cell r="C898" t="str">
            <v>01</v>
          </cell>
          <cell r="D898" t="str">
            <v>09</v>
          </cell>
          <cell r="E898" t="str">
            <v>LARIA</v>
          </cell>
          <cell r="F898">
            <v>1533</v>
          </cell>
        </row>
        <row r="899">
          <cell r="A899" t="str">
            <v>090110</v>
          </cell>
          <cell r="B899" t="str">
            <v>09</v>
          </cell>
          <cell r="C899" t="str">
            <v>01</v>
          </cell>
          <cell r="D899" t="str">
            <v>10</v>
          </cell>
          <cell r="E899" t="str">
            <v>MANTA</v>
          </cell>
          <cell r="F899">
            <v>1848</v>
          </cell>
        </row>
        <row r="900">
          <cell r="A900" t="str">
            <v>090111</v>
          </cell>
          <cell r="B900" t="str">
            <v>09</v>
          </cell>
          <cell r="C900" t="str">
            <v>01</v>
          </cell>
          <cell r="D900" t="str">
            <v>11</v>
          </cell>
          <cell r="E900" t="str">
            <v>MARISCAL CACERES</v>
          </cell>
          <cell r="F900">
            <v>807</v>
          </cell>
        </row>
        <row r="901">
          <cell r="A901" t="str">
            <v>090112</v>
          </cell>
          <cell r="B901" t="str">
            <v>09</v>
          </cell>
          <cell r="C901" t="str">
            <v>01</v>
          </cell>
          <cell r="D901" t="str">
            <v>12</v>
          </cell>
          <cell r="E901" t="str">
            <v>MOYA</v>
          </cell>
          <cell r="F901">
            <v>2414</v>
          </cell>
        </row>
        <row r="902">
          <cell r="A902" t="str">
            <v>090113</v>
          </cell>
          <cell r="B902" t="str">
            <v>09</v>
          </cell>
          <cell r="C902" t="str">
            <v>01</v>
          </cell>
          <cell r="D902" t="str">
            <v>13</v>
          </cell>
          <cell r="E902" t="str">
            <v>NUEVO OCCORO</v>
          </cell>
          <cell r="F902">
            <v>2693</v>
          </cell>
        </row>
        <row r="903">
          <cell r="A903" t="str">
            <v>090114</v>
          </cell>
          <cell r="B903" t="str">
            <v>09</v>
          </cell>
          <cell r="C903" t="str">
            <v>01</v>
          </cell>
          <cell r="D903" t="str">
            <v>14</v>
          </cell>
          <cell r="E903" t="str">
            <v>PALCA</v>
          </cell>
          <cell r="F903">
            <v>3683</v>
          </cell>
        </row>
        <row r="904">
          <cell r="A904" t="str">
            <v>090115</v>
          </cell>
          <cell r="B904" t="str">
            <v>09</v>
          </cell>
          <cell r="C904" t="str">
            <v>01</v>
          </cell>
          <cell r="D904" t="str">
            <v>15</v>
          </cell>
          <cell r="E904" t="str">
            <v>PILCHACA</v>
          </cell>
          <cell r="F904">
            <v>665</v>
          </cell>
        </row>
        <row r="905">
          <cell r="A905" t="str">
            <v>090116</v>
          </cell>
          <cell r="B905" t="str">
            <v>09</v>
          </cell>
          <cell r="C905" t="str">
            <v>01</v>
          </cell>
          <cell r="D905" t="str">
            <v>16</v>
          </cell>
          <cell r="E905" t="str">
            <v>VILCA</v>
          </cell>
          <cell r="F905">
            <v>3384</v>
          </cell>
        </row>
        <row r="906">
          <cell r="A906" t="str">
            <v>090117</v>
          </cell>
          <cell r="B906" t="str">
            <v>09</v>
          </cell>
          <cell r="C906" t="str">
            <v>01</v>
          </cell>
          <cell r="D906" t="str">
            <v>17</v>
          </cell>
          <cell r="E906" t="str">
            <v>YAULI 8/</v>
          </cell>
          <cell r="F906">
            <v>29876</v>
          </cell>
        </row>
        <row r="907">
          <cell r="A907" t="str">
            <v>090118</v>
          </cell>
          <cell r="B907" t="str">
            <v>09</v>
          </cell>
          <cell r="C907" t="str">
            <v>01</v>
          </cell>
          <cell r="D907" t="str">
            <v>18</v>
          </cell>
          <cell r="E907" t="str">
            <v>ASCENSION</v>
          </cell>
          <cell r="F907">
            <v>10340</v>
          </cell>
        </row>
        <row r="908">
          <cell r="A908" t="str">
            <v>090119</v>
          </cell>
          <cell r="B908" t="str">
            <v>09</v>
          </cell>
          <cell r="C908" t="str">
            <v>01</v>
          </cell>
          <cell r="D908" t="str">
            <v>19</v>
          </cell>
          <cell r="E908" t="str">
            <v>HUANDO</v>
          </cell>
          <cell r="F908">
            <v>8289</v>
          </cell>
        </row>
        <row r="909">
          <cell r="A909" t="str">
            <v>090200</v>
          </cell>
          <cell r="B909" t="str">
            <v>09</v>
          </cell>
          <cell r="C909" t="str">
            <v>02</v>
          </cell>
          <cell r="D909" t="str">
            <v>00</v>
          </cell>
          <cell r="E909" t="str">
            <v>ACOBAMBA</v>
          </cell>
          <cell r="F909">
            <v>68359</v>
          </cell>
        </row>
        <row r="910">
          <cell r="A910" t="str">
            <v>090201</v>
          </cell>
          <cell r="B910" t="str">
            <v>09</v>
          </cell>
          <cell r="C910" t="str">
            <v>02</v>
          </cell>
          <cell r="D910" t="str">
            <v>01</v>
          </cell>
          <cell r="E910" t="str">
            <v xml:space="preserve">ACOBAMBA </v>
          </cell>
          <cell r="F910">
            <v>10559</v>
          </cell>
        </row>
        <row r="911">
          <cell r="A911" t="str">
            <v>090202</v>
          </cell>
          <cell r="B911" t="str">
            <v>09</v>
          </cell>
          <cell r="C911" t="str">
            <v>02</v>
          </cell>
          <cell r="D911" t="str">
            <v>02</v>
          </cell>
          <cell r="E911" t="str">
            <v>ANDABAMBA</v>
          </cell>
          <cell r="F911">
            <v>5146</v>
          </cell>
        </row>
        <row r="912">
          <cell r="A912" t="str">
            <v>090203</v>
          </cell>
          <cell r="B912" t="str">
            <v>09</v>
          </cell>
          <cell r="C912" t="str">
            <v>02</v>
          </cell>
          <cell r="D912" t="str">
            <v>03</v>
          </cell>
          <cell r="E912" t="str">
            <v>ANTA</v>
          </cell>
          <cell r="F912">
            <v>8844</v>
          </cell>
        </row>
        <row r="913">
          <cell r="A913" t="str">
            <v>090204</v>
          </cell>
          <cell r="B913" t="str">
            <v>09</v>
          </cell>
          <cell r="C913" t="str">
            <v>02</v>
          </cell>
          <cell r="D913" t="str">
            <v>04</v>
          </cell>
          <cell r="E913" t="str">
            <v>CAJA</v>
          </cell>
          <cell r="F913">
            <v>3180</v>
          </cell>
        </row>
        <row r="914">
          <cell r="A914" t="str">
            <v>090205</v>
          </cell>
          <cell r="B914" t="str">
            <v>09</v>
          </cell>
          <cell r="C914" t="str">
            <v>02</v>
          </cell>
          <cell r="D914" t="str">
            <v>05</v>
          </cell>
          <cell r="E914" t="str">
            <v>MARCAS</v>
          </cell>
          <cell r="F914">
            <v>2537</v>
          </cell>
        </row>
        <row r="915">
          <cell r="A915" t="str">
            <v>090206</v>
          </cell>
          <cell r="B915" t="str">
            <v>09</v>
          </cell>
          <cell r="C915" t="str">
            <v>02</v>
          </cell>
          <cell r="D915" t="str">
            <v>06</v>
          </cell>
          <cell r="E915" t="str">
            <v>PAUCARA 8/</v>
          </cell>
          <cell r="F915">
            <v>26056</v>
          </cell>
        </row>
        <row r="916">
          <cell r="A916" t="str">
            <v>090207</v>
          </cell>
          <cell r="B916" t="str">
            <v>09</v>
          </cell>
          <cell r="C916" t="str">
            <v>02</v>
          </cell>
          <cell r="D916" t="str">
            <v>07</v>
          </cell>
          <cell r="E916" t="str">
            <v>POMACOCHA</v>
          </cell>
          <cell r="F916">
            <v>4579</v>
          </cell>
        </row>
        <row r="917">
          <cell r="A917" t="str">
            <v>090208</v>
          </cell>
          <cell r="B917" t="str">
            <v>09</v>
          </cell>
          <cell r="C917" t="str">
            <v>02</v>
          </cell>
          <cell r="D917" t="str">
            <v>08</v>
          </cell>
          <cell r="E917" t="str">
            <v>ROSARIO</v>
          </cell>
          <cell r="F917">
            <v>7458</v>
          </cell>
        </row>
        <row r="918">
          <cell r="A918" t="str">
            <v>090300</v>
          </cell>
          <cell r="B918" t="str">
            <v>09</v>
          </cell>
          <cell r="C918" t="str">
            <v>03</v>
          </cell>
          <cell r="D918" t="str">
            <v>00</v>
          </cell>
          <cell r="E918" t="str">
            <v>ANGARAES</v>
          </cell>
          <cell r="F918">
            <v>59647</v>
          </cell>
        </row>
        <row r="919">
          <cell r="A919" t="str">
            <v>090301</v>
          </cell>
          <cell r="B919" t="str">
            <v>09</v>
          </cell>
          <cell r="C919" t="str">
            <v>03</v>
          </cell>
          <cell r="D919" t="str">
            <v>01</v>
          </cell>
          <cell r="E919" t="str">
            <v>LIRCAY</v>
          </cell>
          <cell r="F919">
            <v>26355</v>
          </cell>
        </row>
        <row r="920">
          <cell r="A920" t="str">
            <v>090302</v>
          </cell>
          <cell r="B920" t="str">
            <v>09</v>
          </cell>
          <cell r="C920" t="str">
            <v>03</v>
          </cell>
          <cell r="D920" t="str">
            <v>02</v>
          </cell>
          <cell r="E920" t="str">
            <v>ANCHONGA</v>
          </cell>
          <cell r="F920">
            <v>8017</v>
          </cell>
        </row>
        <row r="921">
          <cell r="A921" t="str">
            <v>090303</v>
          </cell>
          <cell r="B921" t="str">
            <v>09</v>
          </cell>
          <cell r="C921" t="str">
            <v>03</v>
          </cell>
          <cell r="D921" t="str">
            <v>03</v>
          </cell>
          <cell r="E921" t="str">
            <v>CALLANMARCA</v>
          </cell>
          <cell r="F921">
            <v>962</v>
          </cell>
        </row>
        <row r="922">
          <cell r="A922" t="str">
            <v>090304</v>
          </cell>
          <cell r="B922" t="str">
            <v>09</v>
          </cell>
          <cell r="C922" t="str">
            <v>03</v>
          </cell>
          <cell r="D922" t="str">
            <v>04</v>
          </cell>
          <cell r="E922" t="str">
            <v>CCOCHACCASA</v>
          </cell>
          <cell r="F922">
            <v>3677</v>
          </cell>
        </row>
        <row r="923">
          <cell r="A923" t="str">
            <v>090305</v>
          </cell>
          <cell r="B923" t="str">
            <v>09</v>
          </cell>
          <cell r="C923" t="str">
            <v>03</v>
          </cell>
          <cell r="D923" t="str">
            <v>05</v>
          </cell>
          <cell r="E923" t="str">
            <v>CHINCHO</v>
          </cell>
          <cell r="F923">
            <v>1416</v>
          </cell>
        </row>
        <row r="924">
          <cell r="A924" t="str">
            <v>090306</v>
          </cell>
          <cell r="B924" t="str">
            <v>09</v>
          </cell>
          <cell r="C924" t="str">
            <v>03</v>
          </cell>
          <cell r="D924" t="str">
            <v>06</v>
          </cell>
          <cell r="E924" t="str">
            <v>CONGALLA</v>
          </cell>
          <cell r="F924">
            <v>4691</v>
          </cell>
        </row>
        <row r="925">
          <cell r="A925" t="str">
            <v>090307</v>
          </cell>
          <cell r="B925" t="str">
            <v>09</v>
          </cell>
          <cell r="C925" t="str">
            <v>03</v>
          </cell>
          <cell r="D925" t="str">
            <v>07</v>
          </cell>
          <cell r="E925" t="str">
            <v>HUANCA-HUANCA</v>
          </cell>
          <cell r="F925">
            <v>1759</v>
          </cell>
        </row>
        <row r="926">
          <cell r="A926" t="str">
            <v>090308</v>
          </cell>
          <cell r="B926" t="str">
            <v>09</v>
          </cell>
          <cell r="C926" t="str">
            <v>03</v>
          </cell>
          <cell r="D926" t="str">
            <v>08</v>
          </cell>
          <cell r="E926" t="str">
            <v>HUAYLLAY GRANDE</v>
          </cell>
          <cell r="F926">
            <v>2150</v>
          </cell>
        </row>
        <row r="927">
          <cell r="A927" t="str">
            <v>090309</v>
          </cell>
          <cell r="B927" t="str">
            <v>09</v>
          </cell>
          <cell r="C927" t="str">
            <v>03</v>
          </cell>
          <cell r="D927" t="str">
            <v>09</v>
          </cell>
          <cell r="E927" t="str">
            <v>JULCAMARCA</v>
          </cell>
          <cell r="F927">
            <v>1775</v>
          </cell>
        </row>
        <row r="928">
          <cell r="A928" t="str">
            <v>090310</v>
          </cell>
          <cell r="B928" t="str">
            <v>09</v>
          </cell>
          <cell r="C928" t="str">
            <v>03</v>
          </cell>
          <cell r="D928" t="str">
            <v>10</v>
          </cell>
          <cell r="E928" t="str">
            <v>SAN ANTONIO DE ANTAPARCO</v>
          </cell>
          <cell r="F928">
            <v>3272</v>
          </cell>
        </row>
        <row r="929">
          <cell r="A929" t="str">
            <v>090311</v>
          </cell>
          <cell r="B929" t="str">
            <v>09</v>
          </cell>
          <cell r="C929" t="str">
            <v>03</v>
          </cell>
          <cell r="D929" t="str">
            <v>11</v>
          </cell>
          <cell r="E929" t="str">
            <v>SANTO TOMAS DE PATA</v>
          </cell>
          <cell r="F929">
            <v>1958</v>
          </cell>
        </row>
        <row r="930">
          <cell r="A930" t="str">
            <v>090312</v>
          </cell>
          <cell r="B930" t="str">
            <v>09</v>
          </cell>
          <cell r="C930" t="str">
            <v>03</v>
          </cell>
          <cell r="D930" t="str">
            <v>12</v>
          </cell>
          <cell r="E930" t="str">
            <v>SECCLLA</v>
          </cell>
          <cell r="F930">
            <v>3615</v>
          </cell>
        </row>
        <row r="931">
          <cell r="A931" t="str">
            <v>090400</v>
          </cell>
          <cell r="B931" t="str">
            <v>09</v>
          </cell>
          <cell r="C931" t="str">
            <v>04</v>
          </cell>
          <cell r="D931" t="str">
            <v>00</v>
          </cell>
          <cell r="E931" t="str">
            <v>CASTROVIRREYNA</v>
          </cell>
          <cell r="F931">
            <v>24143</v>
          </cell>
        </row>
        <row r="932">
          <cell r="A932" t="str">
            <v>090401</v>
          </cell>
          <cell r="B932" t="str">
            <v>09</v>
          </cell>
          <cell r="C932" t="str">
            <v>04</v>
          </cell>
          <cell r="D932" t="str">
            <v>01</v>
          </cell>
          <cell r="E932" t="str">
            <v>CASTROVIRREYNA</v>
          </cell>
          <cell r="F932">
            <v>4244</v>
          </cell>
        </row>
        <row r="933">
          <cell r="A933" t="str">
            <v>090402</v>
          </cell>
          <cell r="B933" t="str">
            <v>09</v>
          </cell>
          <cell r="C933" t="str">
            <v>04</v>
          </cell>
          <cell r="D933" t="str">
            <v>02</v>
          </cell>
          <cell r="E933" t="str">
            <v>ARMA</v>
          </cell>
          <cell r="F933">
            <v>1861</v>
          </cell>
        </row>
        <row r="934">
          <cell r="A934" t="str">
            <v>090403</v>
          </cell>
          <cell r="B934" t="str">
            <v>09</v>
          </cell>
          <cell r="C934" t="str">
            <v>04</v>
          </cell>
          <cell r="D934" t="str">
            <v>03</v>
          </cell>
          <cell r="E934" t="str">
            <v>AURAHUA</v>
          </cell>
          <cell r="F934">
            <v>2650</v>
          </cell>
        </row>
        <row r="935">
          <cell r="A935" t="str">
            <v>090404</v>
          </cell>
          <cell r="B935" t="str">
            <v>09</v>
          </cell>
          <cell r="C935" t="str">
            <v>04</v>
          </cell>
          <cell r="D935" t="str">
            <v>04</v>
          </cell>
          <cell r="E935" t="str">
            <v>CAPILLAS</v>
          </cell>
          <cell r="F935">
            <v>1737</v>
          </cell>
        </row>
        <row r="936">
          <cell r="A936" t="str">
            <v>090405</v>
          </cell>
          <cell r="B936" t="str">
            <v>09</v>
          </cell>
          <cell r="C936" t="str">
            <v>04</v>
          </cell>
          <cell r="D936" t="str">
            <v>05</v>
          </cell>
          <cell r="E936" t="str">
            <v>CHUPAMARCA</v>
          </cell>
          <cell r="F936">
            <v>1398</v>
          </cell>
        </row>
        <row r="937">
          <cell r="A937" t="str">
            <v>090406</v>
          </cell>
          <cell r="B937" t="str">
            <v>09</v>
          </cell>
          <cell r="C937" t="str">
            <v>04</v>
          </cell>
          <cell r="D937" t="str">
            <v>06</v>
          </cell>
          <cell r="E937" t="str">
            <v>COCAS</v>
          </cell>
          <cell r="F937">
            <v>1174</v>
          </cell>
        </row>
        <row r="938">
          <cell r="A938" t="str">
            <v>090407</v>
          </cell>
          <cell r="B938" t="str">
            <v>09</v>
          </cell>
          <cell r="C938" t="str">
            <v>04</v>
          </cell>
          <cell r="D938" t="str">
            <v>07</v>
          </cell>
          <cell r="E938" t="str">
            <v>HUACHOS</v>
          </cell>
          <cell r="F938">
            <v>2197</v>
          </cell>
        </row>
        <row r="939">
          <cell r="A939" t="str">
            <v>090408</v>
          </cell>
          <cell r="B939" t="str">
            <v>09</v>
          </cell>
          <cell r="C939" t="str">
            <v>04</v>
          </cell>
          <cell r="D939" t="str">
            <v>08</v>
          </cell>
          <cell r="E939" t="str">
            <v>HUAMATAMBO</v>
          </cell>
          <cell r="F939">
            <v>553</v>
          </cell>
        </row>
        <row r="940">
          <cell r="A940" t="str">
            <v>090409</v>
          </cell>
          <cell r="B940" t="str">
            <v>09</v>
          </cell>
          <cell r="C940" t="str">
            <v>04</v>
          </cell>
          <cell r="D940" t="str">
            <v>09</v>
          </cell>
          <cell r="E940" t="str">
            <v>MOLLEPAMPA</v>
          </cell>
          <cell r="F940">
            <v>1919</v>
          </cell>
        </row>
        <row r="941">
          <cell r="A941" t="str">
            <v>090410</v>
          </cell>
          <cell r="B941" t="str">
            <v>09</v>
          </cell>
          <cell r="C941" t="str">
            <v>04</v>
          </cell>
          <cell r="D941" t="str">
            <v>10</v>
          </cell>
          <cell r="E941" t="str">
            <v>SAN JUAN</v>
          </cell>
          <cell r="F941">
            <v>768</v>
          </cell>
        </row>
        <row r="942">
          <cell r="A942" t="str">
            <v>090411</v>
          </cell>
          <cell r="B942" t="str">
            <v>09</v>
          </cell>
          <cell r="C942" t="str">
            <v>04</v>
          </cell>
          <cell r="D942" t="str">
            <v>11</v>
          </cell>
          <cell r="E942" t="str">
            <v>SANTA ANA</v>
          </cell>
          <cell r="F942">
            <v>2455</v>
          </cell>
        </row>
        <row r="943">
          <cell r="A943" t="str">
            <v>090412</v>
          </cell>
          <cell r="B943" t="str">
            <v>09</v>
          </cell>
          <cell r="C943" t="str">
            <v>04</v>
          </cell>
          <cell r="D943" t="str">
            <v>12</v>
          </cell>
          <cell r="E943" t="str">
            <v>TANTARA</v>
          </cell>
          <cell r="F943">
            <v>965</v>
          </cell>
        </row>
        <row r="944">
          <cell r="A944" t="str">
            <v>090413</v>
          </cell>
          <cell r="B944" t="str">
            <v>09</v>
          </cell>
          <cell r="C944" t="str">
            <v>04</v>
          </cell>
          <cell r="D944" t="str">
            <v>13</v>
          </cell>
          <cell r="E944" t="str">
            <v>TICRAPO</v>
          </cell>
          <cell r="F944">
            <v>2222</v>
          </cell>
        </row>
        <row r="945">
          <cell r="A945" t="str">
            <v>090500</v>
          </cell>
          <cell r="B945" t="str">
            <v>09</v>
          </cell>
          <cell r="C945" t="str">
            <v>05</v>
          </cell>
          <cell r="D945" t="str">
            <v>00</v>
          </cell>
          <cell r="E945" t="str">
            <v>CHURCAMPA</v>
          </cell>
          <cell r="F945">
            <v>48289</v>
          </cell>
        </row>
        <row r="946">
          <cell r="A946" t="str">
            <v>090501</v>
          </cell>
          <cell r="B946" t="str">
            <v>09</v>
          </cell>
          <cell r="C946" t="str">
            <v>05</v>
          </cell>
          <cell r="D946" t="str">
            <v>01</v>
          </cell>
          <cell r="E946" t="str">
            <v>CHURCAMPA</v>
          </cell>
          <cell r="F946">
            <v>6409</v>
          </cell>
        </row>
        <row r="947">
          <cell r="A947" t="str">
            <v>090502</v>
          </cell>
          <cell r="B947" t="str">
            <v>09</v>
          </cell>
          <cell r="C947" t="str">
            <v>05</v>
          </cell>
          <cell r="D947" t="str">
            <v>02</v>
          </cell>
          <cell r="E947" t="str">
            <v>ANCO</v>
          </cell>
          <cell r="F947">
            <v>11655</v>
          </cell>
        </row>
        <row r="948">
          <cell r="A948" t="str">
            <v>090503</v>
          </cell>
          <cell r="B948" t="str">
            <v>09</v>
          </cell>
          <cell r="C948" t="str">
            <v>05</v>
          </cell>
          <cell r="D948" t="str">
            <v>03</v>
          </cell>
          <cell r="E948" t="str">
            <v>CHINCHIHUASI</v>
          </cell>
          <cell r="F948">
            <v>4708</v>
          </cell>
        </row>
        <row r="949">
          <cell r="A949" t="str">
            <v>090504</v>
          </cell>
          <cell r="B949" t="str">
            <v>09</v>
          </cell>
          <cell r="C949" t="str">
            <v>05</v>
          </cell>
          <cell r="D949" t="str">
            <v>04</v>
          </cell>
          <cell r="E949" t="str">
            <v>EL CARMEN</v>
          </cell>
          <cell r="F949">
            <v>3335</v>
          </cell>
        </row>
        <row r="950">
          <cell r="A950" t="str">
            <v>090505</v>
          </cell>
          <cell r="B950" t="str">
            <v>09</v>
          </cell>
          <cell r="C950" t="str">
            <v>05</v>
          </cell>
          <cell r="D950" t="str">
            <v>05</v>
          </cell>
          <cell r="E950" t="str">
            <v>LA MERCED</v>
          </cell>
          <cell r="F950">
            <v>1235</v>
          </cell>
        </row>
        <row r="951">
          <cell r="A951" t="str">
            <v>090506</v>
          </cell>
          <cell r="B951" t="str">
            <v>09</v>
          </cell>
          <cell r="C951" t="str">
            <v>05</v>
          </cell>
          <cell r="D951" t="str">
            <v>06</v>
          </cell>
          <cell r="E951" t="str">
            <v>LOCROJA</v>
          </cell>
          <cell r="F951">
            <v>4774</v>
          </cell>
        </row>
        <row r="952">
          <cell r="A952" t="str">
            <v>090507</v>
          </cell>
          <cell r="B952" t="str">
            <v>09</v>
          </cell>
          <cell r="C952" t="str">
            <v>05</v>
          </cell>
          <cell r="D952" t="str">
            <v>07</v>
          </cell>
          <cell r="E952" t="str">
            <v>PAUCARBAMBA</v>
          </cell>
          <cell r="F952">
            <v>7147</v>
          </cell>
        </row>
        <row r="953">
          <cell r="A953" t="str">
            <v>090508</v>
          </cell>
          <cell r="B953" t="str">
            <v>09</v>
          </cell>
          <cell r="C953" t="str">
            <v>05</v>
          </cell>
          <cell r="D953" t="str">
            <v>08</v>
          </cell>
          <cell r="E953" t="str">
            <v>SAN MIGUEL DE MAYOCC</v>
          </cell>
          <cell r="F953">
            <v>1231</v>
          </cell>
        </row>
        <row r="954">
          <cell r="A954" t="str">
            <v>090509</v>
          </cell>
          <cell r="B954" t="str">
            <v>09</v>
          </cell>
          <cell r="C954" t="str">
            <v>05</v>
          </cell>
          <cell r="D954" t="str">
            <v>09</v>
          </cell>
          <cell r="E954" t="str">
            <v>SAN PEDRO DE CORIS</v>
          </cell>
          <cell r="F954">
            <v>4563</v>
          </cell>
        </row>
        <row r="955">
          <cell r="A955" t="str">
            <v>090510</v>
          </cell>
          <cell r="B955" t="str">
            <v>09</v>
          </cell>
          <cell r="C955" t="str">
            <v>05</v>
          </cell>
          <cell r="D955" t="str">
            <v>10</v>
          </cell>
          <cell r="E955" t="str">
            <v>PACHAMARCA</v>
          </cell>
          <cell r="F955">
            <v>3232</v>
          </cell>
        </row>
        <row r="956">
          <cell r="A956" t="str">
            <v>090600</v>
          </cell>
          <cell r="B956" t="str">
            <v>09</v>
          </cell>
          <cell r="C956" t="str">
            <v>06</v>
          </cell>
          <cell r="D956" t="str">
            <v>00</v>
          </cell>
          <cell r="E956" t="str">
            <v>HUAYTARA</v>
          </cell>
          <cell r="F956">
            <v>32857</v>
          </cell>
        </row>
        <row r="957">
          <cell r="A957" t="str">
            <v>090601</v>
          </cell>
          <cell r="B957" t="str">
            <v>09</v>
          </cell>
          <cell r="C957" t="str">
            <v>06</v>
          </cell>
          <cell r="D957" t="str">
            <v>01</v>
          </cell>
          <cell r="E957" t="str">
            <v>HUAYTARA</v>
          </cell>
          <cell r="F957">
            <v>3176</v>
          </cell>
        </row>
        <row r="958">
          <cell r="A958" t="str">
            <v>090602</v>
          </cell>
          <cell r="B958" t="str">
            <v>09</v>
          </cell>
          <cell r="C958" t="str">
            <v>06</v>
          </cell>
          <cell r="D958" t="str">
            <v>02</v>
          </cell>
          <cell r="E958" t="str">
            <v>AYAVI</v>
          </cell>
          <cell r="F958">
            <v>1154</v>
          </cell>
        </row>
        <row r="959">
          <cell r="A959" t="str">
            <v>090603</v>
          </cell>
          <cell r="B959" t="str">
            <v>09</v>
          </cell>
          <cell r="C959" t="str">
            <v>06</v>
          </cell>
          <cell r="D959" t="str">
            <v>03</v>
          </cell>
          <cell r="E959" t="str">
            <v>CORDOVA</v>
          </cell>
          <cell r="F959">
            <v>2966</v>
          </cell>
        </row>
        <row r="960">
          <cell r="A960" t="str">
            <v>090604</v>
          </cell>
          <cell r="B960" t="str">
            <v>09</v>
          </cell>
          <cell r="C960" t="str">
            <v>06</v>
          </cell>
          <cell r="D960" t="str">
            <v>04</v>
          </cell>
          <cell r="E960" t="str">
            <v>HUAYACUNDO ARMA</v>
          </cell>
          <cell r="F960">
            <v>635</v>
          </cell>
        </row>
        <row r="961">
          <cell r="A961" t="str">
            <v>090605</v>
          </cell>
          <cell r="B961" t="str">
            <v>09</v>
          </cell>
          <cell r="C961" t="str">
            <v>06</v>
          </cell>
          <cell r="D961" t="str">
            <v>05</v>
          </cell>
          <cell r="E961" t="str">
            <v>LARAMARCA</v>
          </cell>
          <cell r="F961">
            <v>1468</v>
          </cell>
        </row>
        <row r="962">
          <cell r="A962" t="str">
            <v>090606</v>
          </cell>
          <cell r="B962" t="str">
            <v>09</v>
          </cell>
          <cell r="C962" t="str">
            <v>06</v>
          </cell>
          <cell r="D962" t="str">
            <v>06</v>
          </cell>
          <cell r="E962" t="str">
            <v>OCOYO</v>
          </cell>
          <cell r="F962">
            <v>2684</v>
          </cell>
        </row>
        <row r="963">
          <cell r="A963" t="str">
            <v>090607</v>
          </cell>
          <cell r="B963" t="str">
            <v>09</v>
          </cell>
          <cell r="C963" t="str">
            <v>06</v>
          </cell>
          <cell r="D963" t="str">
            <v>07</v>
          </cell>
          <cell r="E963" t="str">
            <v>PILPICHACA</v>
          </cell>
          <cell r="F963">
            <v>5284</v>
          </cell>
        </row>
        <row r="964">
          <cell r="A964" t="str">
            <v>090608</v>
          </cell>
          <cell r="B964" t="str">
            <v>09</v>
          </cell>
          <cell r="C964" t="str">
            <v>06</v>
          </cell>
          <cell r="D964" t="str">
            <v>08</v>
          </cell>
          <cell r="E964" t="str">
            <v>QUERCO</v>
          </cell>
          <cell r="F964">
            <v>1187</v>
          </cell>
        </row>
        <row r="965">
          <cell r="A965" t="str">
            <v>090609</v>
          </cell>
          <cell r="B965" t="str">
            <v>09</v>
          </cell>
          <cell r="C965" t="str">
            <v>06</v>
          </cell>
          <cell r="D965" t="str">
            <v>09</v>
          </cell>
          <cell r="E965" t="str">
            <v>QUITO-ARMA</v>
          </cell>
          <cell r="F965">
            <v>1244</v>
          </cell>
        </row>
        <row r="966">
          <cell r="A966" t="str">
            <v>090610</v>
          </cell>
          <cell r="B966" t="str">
            <v>09</v>
          </cell>
          <cell r="C966" t="str">
            <v>06</v>
          </cell>
          <cell r="D966" t="str">
            <v>10</v>
          </cell>
          <cell r="E966" t="str">
            <v>SAN ANTONIO DE CUSICANCHA</v>
          </cell>
          <cell r="F966">
            <v>2339</v>
          </cell>
        </row>
        <row r="967">
          <cell r="A967" t="str">
            <v>090611</v>
          </cell>
          <cell r="B967" t="str">
            <v>09</v>
          </cell>
          <cell r="C967" t="str">
            <v>06</v>
          </cell>
          <cell r="D967" t="str">
            <v>11</v>
          </cell>
          <cell r="E967" t="str">
            <v>SAN FRANCISCO DE SANGAYAICO</v>
          </cell>
          <cell r="F967">
            <v>1160</v>
          </cell>
        </row>
        <row r="968">
          <cell r="A968" t="str">
            <v>090612</v>
          </cell>
          <cell r="B968" t="str">
            <v>09</v>
          </cell>
          <cell r="C968" t="str">
            <v>06</v>
          </cell>
          <cell r="D968" t="str">
            <v>12</v>
          </cell>
          <cell r="E968" t="str">
            <v>SAN ISIDRO</v>
          </cell>
          <cell r="F968">
            <v>1572</v>
          </cell>
        </row>
        <row r="969">
          <cell r="A969" t="str">
            <v>090613</v>
          </cell>
          <cell r="B969" t="str">
            <v>09</v>
          </cell>
          <cell r="C969" t="str">
            <v>06</v>
          </cell>
          <cell r="D969" t="str">
            <v>13</v>
          </cell>
          <cell r="E969" t="str">
            <v>SANTIAGO DE CHOCORVOS</v>
          </cell>
          <cell r="F969">
            <v>4741</v>
          </cell>
        </row>
        <row r="970">
          <cell r="A970" t="str">
            <v>090614</v>
          </cell>
          <cell r="B970" t="str">
            <v>09</v>
          </cell>
          <cell r="C970" t="str">
            <v>06</v>
          </cell>
          <cell r="D970" t="str">
            <v>14</v>
          </cell>
          <cell r="E970" t="str">
            <v>SANTIAGO DE QUIRAHUARA</v>
          </cell>
          <cell r="F970">
            <v>985</v>
          </cell>
        </row>
        <row r="971">
          <cell r="A971" t="str">
            <v>090615</v>
          </cell>
          <cell r="B971" t="str">
            <v>09</v>
          </cell>
          <cell r="C971" t="str">
            <v>06</v>
          </cell>
          <cell r="D971" t="str">
            <v>15</v>
          </cell>
          <cell r="E971" t="str">
            <v>SANTO DOMINGO DE CAPILLAS</v>
          </cell>
          <cell r="F971">
            <v>1526</v>
          </cell>
        </row>
        <row r="972">
          <cell r="A972" t="str">
            <v>090616</v>
          </cell>
          <cell r="B972" t="str">
            <v>09</v>
          </cell>
          <cell r="C972" t="str">
            <v>06</v>
          </cell>
          <cell r="D972" t="str">
            <v>16</v>
          </cell>
          <cell r="E972" t="str">
            <v>TAMBO</v>
          </cell>
          <cell r="F972">
            <v>736</v>
          </cell>
        </row>
        <row r="973">
          <cell r="A973" t="str">
            <v>090700</v>
          </cell>
          <cell r="B973" t="str">
            <v>09</v>
          </cell>
          <cell r="C973" t="str">
            <v>07</v>
          </cell>
          <cell r="D973" t="str">
            <v>00</v>
          </cell>
          <cell r="E973" t="str">
            <v>TAYACAJA</v>
          </cell>
          <cell r="F973">
            <v>113193</v>
          </cell>
        </row>
        <row r="974">
          <cell r="A974" t="str">
            <v>090701</v>
          </cell>
          <cell r="B974" t="str">
            <v>09</v>
          </cell>
          <cell r="C974" t="str">
            <v>07</v>
          </cell>
          <cell r="D974" t="str">
            <v>01</v>
          </cell>
          <cell r="E974" t="str">
            <v>PAMPAS</v>
          </cell>
          <cell r="F974">
            <v>11740</v>
          </cell>
        </row>
        <row r="975">
          <cell r="A975" t="str">
            <v>090702</v>
          </cell>
          <cell r="B975" t="str">
            <v>09</v>
          </cell>
          <cell r="C975" t="str">
            <v>07</v>
          </cell>
          <cell r="D975" t="str">
            <v>02</v>
          </cell>
          <cell r="E975" t="str">
            <v>ACOSTAMBO</v>
          </cell>
          <cell r="F975">
            <v>4895</v>
          </cell>
        </row>
        <row r="976">
          <cell r="A976" t="str">
            <v>090703</v>
          </cell>
          <cell r="B976" t="str">
            <v>09</v>
          </cell>
          <cell r="C976" t="str">
            <v>07</v>
          </cell>
          <cell r="D976" t="str">
            <v>03</v>
          </cell>
          <cell r="E976" t="str">
            <v>ACRAQUIA</v>
          </cell>
          <cell r="F976">
            <v>5614</v>
          </cell>
        </row>
        <row r="977">
          <cell r="A977" t="str">
            <v>090704</v>
          </cell>
          <cell r="B977" t="str">
            <v>09</v>
          </cell>
          <cell r="C977" t="str">
            <v>07</v>
          </cell>
          <cell r="D977" t="str">
            <v>04</v>
          </cell>
          <cell r="E977" t="str">
            <v>AHUAYCHA</v>
          </cell>
          <cell r="F977">
            <v>5624</v>
          </cell>
        </row>
        <row r="978">
          <cell r="A978" t="str">
            <v>090705</v>
          </cell>
          <cell r="B978" t="str">
            <v>09</v>
          </cell>
          <cell r="C978" t="str">
            <v>07</v>
          </cell>
          <cell r="D978" t="str">
            <v>05</v>
          </cell>
          <cell r="E978" t="str">
            <v>COLCABAMBA</v>
          </cell>
          <cell r="F978">
            <v>21913</v>
          </cell>
        </row>
        <row r="979">
          <cell r="A979" t="str">
            <v>090706</v>
          </cell>
          <cell r="B979" t="str">
            <v>09</v>
          </cell>
          <cell r="C979" t="str">
            <v>07</v>
          </cell>
          <cell r="D979" t="str">
            <v>06</v>
          </cell>
          <cell r="E979" t="str">
            <v>DANIEL HERNANDEZ</v>
          </cell>
          <cell r="F979">
            <v>10523</v>
          </cell>
        </row>
        <row r="980">
          <cell r="A980" t="str">
            <v>090707</v>
          </cell>
          <cell r="B980" t="str">
            <v>09</v>
          </cell>
          <cell r="C980" t="str">
            <v>07</v>
          </cell>
          <cell r="D980" t="str">
            <v>07</v>
          </cell>
          <cell r="E980" t="str">
            <v>HUACHOCOLPA</v>
          </cell>
          <cell r="F980">
            <v>5369</v>
          </cell>
        </row>
        <row r="981">
          <cell r="A981" t="str">
            <v>090709</v>
          </cell>
          <cell r="B981" t="str">
            <v>09</v>
          </cell>
          <cell r="C981" t="str">
            <v>07</v>
          </cell>
          <cell r="D981" t="str">
            <v>09</v>
          </cell>
          <cell r="E981" t="str">
            <v>HUARIBAMBA</v>
          </cell>
          <cell r="F981">
            <v>8242</v>
          </cell>
        </row>
        <row r="982">
          <cell r="A982" t="str">
            <v>090710</v>
          </cell>
          <cell r="B982" t="str">
            <v>09</v>
          </cell>
          <cell r="C982" t="str">
            <v>07</v>
          </cell>
          <cell r="D982" t="str">
            <v>10</v>
          </cell>
          <cell r="E982" t="str">
            <v>ÑAHUIMPUQUIO</v>
          </cell>
          <cell r="F982">
            <v>2347</v>
          </cell>
        </row>
        <row r="983">
          <cell r="A983" t="str">
            <v>090711</v>
          </cell>
          <cell r="B983" t="str">
            <v>09</v>
          </cell>
          <cell r="C983" t="str">
            <v>07</v>
          </cell>
          <cell r="D983" t="str">
            <v>11</v>
          </cell>
          <cell r="E983" t="str">
            <v>PAZOS</v>
          </cell>
          <cell r="F983">
            <v>8105</v>
          </cell>
        </row>
        <row r="984">
          <cell r="A984" t="str">
            <v>090713</v>
          </cell>
          <cell r="B984" t="str">
            <v>09</v>
          </cell>
          <cell r="C984" t="str">
            <v>07</v>
          </cell>
          <cell r="D984" t="str">
            <v>13</v>
          </cell>
          <cell r="E984" t="str">
            <v>QUISHUAR</v>
          </cell>
          <cell r="F984">
            <v>1016</v>
          </cell>
        </row>
        <row r="985">
          <cell r="A985" t="str">
            <v>090714</v>
          </cell>
          <cell r="B985" t="str">
            <v>09</v>
          </cell>
          <cell r="C985" t="str">
            <v>07</v>
          </cell>
          <cell r="D985" t="str">
            <v>14</v>
          </cell>
          <cell r="E985" t="str">
            <v>SALCABAMBA</v>
          </cell>
          <cell r="F985">
            <v>5525</v>
          </cell>
        </row>
        <row r="986">
          <cell r="A986" t="str">
            <v>090715</v>
          </cell>
          <cell r="B986" t="str">
            <v>09</v>
          </cell>
          <cell r="C986" t="str">
            <v>07</v>
          </cell>
          <cell r="D986" t="str">
            <v>15</v>
          </cell>
          <cell r="E986" t="str">
            <v>SALCAHUASI</v>
          </cell>
          <cell r="F986">
            <v>4123</v>
          </cell>
        </row>
        <row r="987">
          <cell r="A987" t="str">
            <v>090716</v>
          </cell>
          <cell r="B987" t="str">
            <v>09</v>
          </cell>
          <cell r="C987" t="str">
            <v>07</v>
          </cell>
          <cell r="D987" t="str">
            <v>16</v>
          </cell>
          <cell r="E987" t="str">
            <v>SAN MARCOS DE ROCCHAC</v>
          </cell>
          <cell r="F987">
            <v>3456</v>
          </cell>
        </row>
        <row r="988">
          <cell r="A988" t="str">
            <v>090717</v>
          </cell>
          <cell r="B988" t="str">
            <v>09</v>
          </cell>
          <cell r="C988" t="str">
            <v>07</v>
          </cell>
          <cell r="D988" t="str">
            <v>17</v>
          </cell>
          <cell r="E988" t="str">
            <v>SURCUBAMBA</v>
          </cell>
          <cell r="F988">
            <v>5516</v>
          </cell>
        </row>
        <row r="989">
          <cell r="A989" t="str">
            <v>090718</v>
          </cell>
          <cell r="B989" t="str">
            <v>09</v>
          </cell>
          <cell r="C989" t="str">
            <v>07</v>
          </cell>
          <cell r="D989" t="str">
            <v>18</v>
          </cell>
          <cell r="E989" t="str">
            <v>TINTAY PUNCU</v>
          </cell>
          <cell r="F989">
            <v>9185</v>
          </cell>
        </row>
        <row r="990">
          <cell r="A990" t="str">
            <v>100000</v>
          </cell>
          <cell r="B990" t="str">
            <v>10</v>
          </cell>
          <cell r="C990" t="str">
            <v>00</v>
          </cell>
          <cell r="D990" t="str">
            <v>00</v>
          </cell>
          <cell r="E990" t="str">
            <v>HUANUCO</v>
          </cell>
          <cell r="F990">
            <v>830779</v>
          </cell>
        </row>
        <row r="991">
          <cell r="A991" t="str">
            <v>100100</v>
          </cell>
          <cell r="B991" t="str">
            <v>10</v>
          </cell>
          <cell r="C991" t="str">
            <v>01</v>
          </cell>
          <cell r="D991" t="str">
            <v>00</v>
          </cell>
          <cell r="E991" t="str">
            <v>HUANUCO</v>
          </cell>
          <cell r="F991">
            <v>287301</v>
          </cell>
        </row>
        <row r="992">
          <cell r="A992" t="str">
            <v>100101</v>
          </cell>
          <cell r="B992" t="str">
            <v>10</v>
          </cell>
          <cell r="C992" t="str">
            <v>01</v>
          </cell>
          <cell r="D992" t="str">
            <v>01</v>
          </cell>
          <cell r="E992" t="str">
            <v>HUANUCO</v>
          </cell>
          <cell r="F992">
            <v>79497</v>
          </cell>
        </row>
        <row r="993">
          <cell r="A993" t="str">
            <v>100102</v>
          </cell>
          <cell r="B993" t="str">
            <v>10</v>
          </cell>
          <cell r="C993" t="str">
            <v>01</v>
          </cell>
          <cell r="D993" t="str">
            <v>02</v>
          </cell>
          <cell r="E993" t="str">
            <v>AMARILIS</v>
          </cell>
          <cell r="F993">
            <v>71888</v>
          </cell>
        </row>
        <row r="994">
          <cell r="A994" t="str">
            <v>100103</v>
          </cell>
          <cell r="B994" t="str">
            <v>10</v>
          </cell>
          <cell r="C994" t="str">
            <v>01</v>
          </cell>
          <cell r="D994" t="str">
            <v>03</v>
          </cell>
          <cell r="E994" t="str">
            <v>CHINCHAO</v>
          </cell>
          <cell r="F994">
            <v>26362</v>
          </cell>
        </row>
        <row r="995">
          <cell r="A995" t="str">
            <v>100104</v>
          </cell>
          <cell r="B995" t="str">
            <v>10</v>
          </cell>
          <cell r="C995" t="str">
            <v>01</v>
          </cell>
          <cell r="D995" t="str">
            <v>04</v>
          </cell>
          <cell r="E995" t="str">
            <v>CHURUBAMBA</v>
          </cell>
          <cell r="F995">
            <v>26126</v>
          </cell>
        </row>
        <row r="996">
          <cell r="A996" t="str">
            <v>100105</v>
          </cell>
          <cell r="B996" t="str">
            <v>10</v>
          </cell>
          <cell r="C996" t="str">
            <v>01</v>
          </cell>
          <cell r="D996" t="str">
            <v>05</v>
          </cell>
          <cell r="E996" t="str">
            <v>MARGOS</v>
          </cell>
          <cell r="F996">
            <v>15692</v>
          </cell>
        </row>
        <row r="997">
          <cell r="A997" t="str">
            <v>100106</v>
          </cell>
          <cell r="B997" t="str">
            <v>10</v>
          </cell>
          <cell r="C997" t="str">
            <v>01</v>
          </cell>
          <cell r="D997" t="str">
            <v>06</v>
          </cell>
          <cell r="E997" t="str">
            <v>QUISQUI</v>
          </cell>
          <cell r="F997">
            <v>7585</v>
          </cell>
        </row>
        <row r="998">
          <cell r="A998" t="str">
            <v>100107</v>
          </cell>
          <cell r="B998" t="str">
            <v>10</v>
          </cell>
          <cell r="C998" t="str">
            <v>01</v>
          </cell>
          <cell r="D998" t="str">
            <v>07</v>
          </cell>
          <cell r="E998" t="str">
            <v>SAN FRANCISCO DE CAYRAN</v>
          </cell>
          <cell r="F998">
            <v>5038</v>
          </cell>
        </row>
        <row r="999">
          <cell r="A999" t="str">
            <v>100108</v>
          </cell>
          <cell r="B999" t="str">
            <v>10</v>
          </cell>
          <cell r="C999" t="str">
            <v>01</v>
          </cell>
          <cell r="D999" t="str">
            <v>08</v>
          </cell>
          <cell r="E999" t="str">
            <v>SAN PEDRO DE CHAULAN</v>
          </cell>
          <cell r="F999">
            <v>7338</v>
          </cell>
        </row>
        <row r="1000">
          <cell r="A1000" t="str">
            <v>100109</v>
          </cell>
          <cell r="B1000" t="str">
            <v>10</v>
          </cell>
          <cell r="C1000" t="str">
            <v>01</v>
          </cell>
          <cell r="D1000" t="str">
            <v>09</v>
          </cell>
          <cell r="E1000" t="str">
            <v>SANTA MARIA DEL VALLE</v>
          </cell>
          <cell r="F1000">
            <v>19533</v>
          </cell>
        </row>
        <row r="1001">
          <cell r="A1001" t="str">
            <v>100110</v>
          </cell>
          <cell r="B1001" t="str">
            <v>10</v>
          </cell>
          <cell r="C1001" t="str">
            <v>01</v>
          </cell>
          <cell r="D1001" t="str">
            <v>10</v>
          </cell>
          <cell r="E1001" t="str">
            <v>YARUMAYO</v>
          </cell>
          <cell r="F1001">
            <v>2837</v>
          </cell>
        </row>
        <row r="1002">
          <cell r="A1002" t="str">
            <v>100111</v>
          </cell>
          <cell r="B1002" t="str">
            <v>10</v>
          </cell>
          <cell r="C1002" t="str">
            <v>01</v>
          </cell>
          <cell r="D1002" t="str">
            <v>11</v>
          </cell>
          <cell r="E1002" t="str">
            <v>PILLCO MARCA</v>
          </cell>
          <cell r="F1002">
            <v>25405</v>
          </cell>
        </row>
        <row r="1003">
          <cell r="A1003" t="str">
            <v>100200</v>
          </cell>
          <cell r="B1003" t="str">
            <v>10</v>
          </cell>
          <cell r="C1003" t="str">
            <v>02</v>
          </cell>
          <cell r="D1003" t="str">
            <v>00</v>
          </cell>
          <cell r="E1003" t="str">
            <v>AMBO</v>
          </cell>
          <cell r="F1003">
            <v>61220</v>
          </cell>
        </row>
        <row r="1004">
          <cell r="A1004" t="str">
            <v>100201</v>
          </cell>
          <cell r="B1004" t="str">
            <v>10</v>
          </cell>
          <cell r="C1004" t="str">
            <v>02</v>
          </cell>
          <cell r="D1004" t="str">
            <v>01</v>
          </cell>
          <cell r="E1004" t="str">
            <v>AMBO</v>
          </cell>
          <cell r="F1004">
            <v>17371</v>
          </cell>
        </row>
        <row r="1005">
          <cell r="A1005" t="str">
            <v>100202</v>
          </cell>
          <cell r="B1005" t="str">
            <v>10</v>
          </cell>
          <cell r="C1005" t="str">
            <v>02</v>
          </cell>
          <cell r="D1005" t="str">
            <v>02</v>
          </cell>
          <cell r="E1005" t="str">
            <v>CAYNA</v>
          </cell>
          <cell r="F1005">
            <v>4087</v>
          </cell>
        </row>
        <row r="1006">
          <cell r="A1006" t="str">
            <v>100203</v>
          </cell>
          <cell r="B1006" t="str">
            <v>10</v>
          </cell>
          <cell r="C1006" t="str">
            <v>02</v>
          </cell>
          <cell r="D1006" t="str">
            <v>03</v>
          </cell>
          <cell r="E1006" t="str">
            <v>COLPAS</v>
          </cell>
          <cell r="F1006">
            <v>2986</v>
          </cell>
        </row>
        <row r="1007">
          <cell r="A1007" t="str">
            <v>100204</v>
          </cell>
          <cell r="B1007" t="str">
            <v>10</v>
          </cell>
          <cell r="C1007" t="str">
            <v>02</v>
          </cell>
          <cell r="D1007" t="str">
            <v>04</v>
          </cell>
          <cell r="E1007" t="str">
            <v>CONCHAMARCA</v>
          </cell>
          <cell r="F1007">
            <v>6462</v>
          </cell>
        </row>
        <row r="1008">
          <cell r="A1008" t="str">
            <v>100205</v>
          </cell>
          <cell r="B1008" t="str">
            <v>10</v>
          </cell>
          <cell r="C1008" t="str">
            <v>02</v>
          </cell>
          <cell r="D1008" t="str">
            <v>05</v>
          </cell>
          <cell r="E1008" t="str">
            <v>HUACAR</v>
          </cell>
          <cell r="F1008">
            <v>8934</v>
          </cell>
        </row>
        <row r="1009">
          <cell r="A1009" t="str">
            <v>100206</v>
          </cell>
          <cell r="B1009" t="str">
            <v>10</v>
          </cell>
          <cell r="C1009" t="str">
            <v>02</v>
          </cell>
          <cell r="D1009" t="str">
            <v>06</v>
          </cell>
          <cell r="E1009" t="str">
            <v>SAN FRANCISCO</v>
          </cell>
          <cell r="F1009">
            <v>3624</v>
          </cell>
        </row>
        <row r="1010">
          <cell r="A1010" t="str">
            <v>100207</v>
          </cell>
          <cell r="B1010" t="str">
            <v>10</v>
          </cell>
          <cell r="C1010" t="str">
            <v>02</v>
          </cell>
          <cell r="D1010" t="str">
            <v>07</v>
          </cell>
          <cell r="E1010" t="str">
            <v>SAN RAFAEL</v>
          </cell>
          <cell r="F1010">
            <v>12804</v>
          </cell>
        </row>
        <row r="1011">
          <cell r="A1011" t="str">
            <v>100208</v>
          </cell>
          <cell r="B1011" t="str">
            <v>10</v>
          </cell>
          <cell r="C1011" t="str">
            <v>02</v>
          </cell>
          <cell r="D1011" t="str">
            <v>08</v>
          </cell>
          <cell r="E1011" t="str">
            <v>TOMAY KICHWA</v>
          </cell>
          <cell r="F1011">
            <v>4952</v>
          </cell>
        </row>
        <row r="1012">
          <cell r="A1012" t="str">
            <v>100300</v>
          </cell>
          <cell r="B1012" t="str">
            <v>10</v>
          </cell>
          <cell r="C1012" t="str">
            <v>03</v>
          </cell>
          <cell r="D1012" t="str">
            <v>00</v>
          </cell>
          <cell r="E1012" t="str">
            <v>DOS DE MAYO</v>
          </cell>
          <cell r="F1012">
            <v>52515</v>
          </cell>
        </row>
        <row r="1013">
          <cell r="A1013" t="str">
            <v>100301</v>
          </cell>
          <cell r="B1013" t="str">
            <v>10</v>
          </cell>
          <cell r="C1013" t="str">
            <v>03</v>
          </cell>
          <cell r="D1013" t="str">
            <v>01</v>
          </cell>
          <cell r="E1013" t="str">
            <v>LA UNION</v>
          </cell>
          <cell r="F1013">
            <v>6831</v>
          </cell>
        </row>
        <row r="1014">
          <cell r="A1014" t="str">
            <v>100307</v>
          </cell>
          <cell r="B1014" t="str">
            <v>10</v>
          </cell>
          <cell r="C1014" t="str">
            <v>03</v>
          </cell>
          <cell r="D1014" t="str">
            <v>07</v>
          </cell>
          <cell r="E1014" t="str">
            <v>CHUQUIS</v>
          </cell>
          <cell r="F1014">
            <v>5725</v>
          </cell>
        </row>
        <row r="1015">
          <cell r="A1015" t="str">
            <v>100311</v>
          </cell>
          <cell r="B1015" t="str">
            <v>10</v>
          </cell>
          <cell r="C1015" t="str">
            <v>03</v>
          </cell>
          <cell r="D1015" t="str">
            <v>11</v>
          </cell>
          <cell r="E1015" t="str">
            <v>MARIAS</v>
          </cell>
          <cell r="F1015">
            <v>8553</v>
          </cell>
        </row>
        <row r="1016">
          <cell r="A1016" t="str">
            <v>100313</v>
          </cell>
          <cell r="B1016" t="str">
            <v>10</v>
          </cell>
          <cell r="C1016" t="str">
            <v>03</v>
          </cell>
          <cell r="D1016" t="str">
            <v>13</v>
          </cell>
          <cell r="E1016" t="str">
            <v>PACHAS</v>
          </cell>
          <cell r="F1016">
            <v>12424</v>
          </cell>
        </row>
        <row r="1017">
          <cell r="A1017" t="str">
            <v>100316</v>
          </cell>
          <cell r="B1017" t="str">
            <v>10</v>
          </cell>
          <cell r="C1017" t="str">
            <v>03</v>
          </cell>
          <cell r="D1017" t="str">
            <v>16</v>
          </cell>
          <cell r="E1017" t="str">
            <v>QUIVILLA</v>
          </cell>
          <cell r="F1017">
            <v>2332</v>
          </cell>
        </row>
        <row r="1018">
          <cell r="A1018" t="str">
            <v>100317</v>
          </cell>
          <cell r="B1018" t="str">
            <v>10</v>
          </cell>
          <cell r="C1018" t="str">
            <v>03</v>
          </cell>
          <cell r="D1018" t="str">
            <v>17</v>
          </cell>
          <cell r="E1018" t="str">
            <v>RIPAN</v>
          </cell>
          <cell r="F1018">
            <v>7072</v>
          </cell>
        </row>
        <row r="1019">
          <cell r="A1019" t="str">
            <v>100321</v>
          </cell>
          <cell r="B1019" t="str">
            <v>10</v>
          </cell>
          <cell r="C1019" t="str">
            <v>03</v>
          </cell>
          <cell r="D1019" t="str">
            <v>21</v>
          </cell>
          <cell r="E1019" t="str">
            <v>SHUNQUI</v>
          </cell>
          <cell r="F1019">
            <v>2847</v>
          </cell>
        </row>
        <row r="1020">
          <cell r="A1020" t="str">
            <v>100322</v>
          </cell>
          <cell r="B1020" t="str">
            <v>10</v>
          </cell>
          <cell r="C1020" t="str">
            <v>03</v>
          </cell>
          <cell r="D1020" t="str">
            <v>22</v>
          </cell>
          <cell r="E1020" t="str">
            <v>SILLAPATA</v>
          </cell>
          <cell r="F1020">
            <v>3238</v>
          </cell>
        </row>
        <row r="1021">
          <cell r="A1021" t="str">
            <v>100323</v>
          </cell>
          <cell r="B1021" t="str">
            <v>10</v>
          </cell>
          <cell r="C1021" t="str">
            <v>03</v>
          </cell>
          <cell r="D1021" t="str">
            <v>23</v>
          </cell>
          <cell r="E1021" t="str">
            <v>YANAS</v>
          </cell>
          <cell r="F1021">
            <v>3493</v>
          </cell>
        </row>
        <row r="1022">
          <cell r="A1022" t="str">
            <v>100400</v>
          </cell>
          <cell r="B1022" t="str">
            <v>10</v>
          </cell>
          <cell r="C1022" t="str">
            <v>04</v>
          </cell>
          <cell r="D1022" t="str">
            <v>00</v>
          </cell>
          <cell r="E1022" t="str">
            <v>HUACAYBAMBA</v>
          </cell>
          <cell r="F1022">
            <v>23541</v>
          </cell>
        </row>
        <row r="1023">
          <cell r="A1023" t="str">
            <v>100401</v>
          </cell>
          <cell r="B1023" t="str">
            <v>10</v>
          </cell>
          <cell r="C1023" t="str">
            <v>04</v>
          </cell>
          <cell r="D1023" t="str">
            <v>01</v>
          </cell>
          <cell r="E1023" t="str">
            <v>HUACAYBAMBA</v>
          </cell>
          <cell r="F1023">
            <v>7771</v>
          </cell>
        </row>
        <row r="1024">
          <cell r="A1024" t="str">
            <v>100402</v>
          </cell>
          <cell r="B1024" t="str">
            <v>10</v>
          </cell>
          <cell r="C1024" t="str">
            <v>04</v>
          </cell>
          <cell r="D1024" t="str">
            <v>02</v>
          </cell>
          <cell r="E1024" t="str">
            <v>CANCHABAMBA</v>
          </cell>
          <cell r="F1024">
            <v>3505</v>
          </cell>
        </row>
        <row r="1025">
          <cell r="A1025" t="str">
            <v>100403</v>
          </cell>
          <cell r="B1025" t="str">
            <v>10</v>
          </cell>
          <cell r="C1025" t="str">
            <v>04</v>
          </cell>
          <cell r="D1025" t="str">
            <v>03</v>
          </cell>
          <cell r="E1025" t="str">
            <v>COCHABAMBA</v>
          </cell>
          <cell r="F1025">
            <v>3172</v>
          </cell>
        </row>
        <row r="1026">
          <cell r="A1026" t="str">
            <v>100404</v>
          </cell>
          <cell r="B1026" t="str">
            <v>10</v>
          </cell>
          <cell r="C1026" t="str">
            <v>04</v>
          </cell>
          <cell r="D1026" t="str">
            <v>04</v>
          </cell>
          <cell r="E1026" t="str">
            <v>PINRA</v>
          </cell>
          <cell r="F1026">
            <v>9093</v>
          </cell>
        </row>
        <row r="1027">
          <cell r="A1027" t="str">
            <v>100500</v>
          </cell>
          <cell r="B1027" t="str">
            <v>10</v>
          </cell>
          <cell r="C1027" t="str">
            <v>05</v>
          </cell>
          <cell r="D1027" t="str">
            <v>00</v>
          </cell>
          <cell r="E1027" t="str">
            <v>HUAMALIES</v>
          </cell>
          <cell r="F1027">
            <v>73620</v>
          </cell>
        </row>
        <row r="1028">
          <cell r="A1028" t="str">
            <v>100501</v>
          </cell>
          <cell r="B1028" t="str">
            <v>10</v>
          </cell>
          <cell r="C1028" t="str">
            <v>05</v>
          </cell>
          <cell r="D1028" t="str">
            <v>01</v>
          </cell>
          <cell r="E1028" t="str">
            <v>LLATA</v>
          </cell>
          <cell r="F1028">
            <v>16478</v>
          </cell>
        </row>
        <row r="1029">
          <cell r="A1029" t="str">
            <v>100502</v>
          </cell>
          <cell r="B1029" t="str">
            <v>10</v>
          </cell>
          <cell r="C1029" t="str">
            <v>05</v>
          </cell>
          <cell r="D1029" t="str">
            <v>02</v>
          </cell>
          <cell r="E1029" t="str">
            <v>ARANCAY</v>
          </cell>
          <cell r="F1029">
            <v>1958</v>
          </cell>
        </row>
        <row r="1030">
          <cell r="A1030" t="str">
            <v>100503</v>
          </cell>
          <cell r="B1030" t="str">
            <v>10</v>
          </cell>
          <cell r="C1030" t="str">
            <v>05</v>
          </cell>
          <cell r="D1030" t="str">
            <v>03</v>
          </cell>
          <cell r="E1030" t="str">
            <v>CHAVIN DE PARIARCA</v>
          </cell>
          <cell r="F1030">
            <v>4759</v>
          </cell>
        </row>
        <row r="1031">
          <cell r="A1031" t="str">
            <v>100504</v>
          </cell>
          <cell r="B1031" t="str">
            <v>10</v>
          </cell>
          <cell r="C1031" t="str">
            <v>05</v>
          </cell>
          <cell r="D1031" t="str">
            <v>04</v>
          </cell>
          <cell r="E1031" t="str">
            <v>JACAS GRANDE</v>
          </cell>
          <cell r="F1031">
            <v>7083</v>
          </cell>
        </row>
        <row r="1032">
          <cell r="A1032" t="str">
            <v>100505</v>
          </cell>
          <cell r="B1032" t="str">
            <v>10</v>
          </cell>
          <cell r="C1032" t="str">
            <v>05</v>
          </cell>
          <cell r="D1032" t="str">
            <v>05</v>
          </cell>
          <cell r="E1032" t="str">
            <v>JIRCAN</v>
          </cell>
          <cell r="F1032">
            <v>3267</v>
          </cell>
        </row>
        <row r="1033">
          <cell r="A1033" t="str">
            <v>100506</v>
          </cell>
          <cell r="B1033" t="str">
            <v>10</v>
          </cell>
          <cell r="C1033" t="str">
            <v>05</v>
          </cell>
          <cell r="D1033" t="str">
            <v>06</v>
          </cell>
          <cell r="E1033" t="str">
            <v>MIRAFLORES</v>
          </cell>
          <cell r="F1033">
            <v>3833</v>
          </cell>
        </row>
        <row r="1034">
          <cell r="A1034" t="str">
            <v>100507</v>
          </cell>
          <cell r="B1034" t="str">
            <v>10</v>
          </cell>
          <cell r="C1034" t="str">
            <v>05</v>
          </cell>
          <cell r="D1034" t="str">
            <v>07</v>
          </cell>
          <cell r="E1034" t="str">
            <v>MONZON</v>
          </cell>
          <cell r="F1034">
            <v>20776</v>
          </cell>
        </row>
        <row r="1035">
          <cell r="A1035" t="str">
            <v>100508</v>
          </cell>
          <cell r="B1035" t="str">
            <v>10</v>
          </cell>
          <cell r="C1035" t="str">
            <v>05</v>
          </cell>
          <cell r="D1035" t="str">
            <v>08</v>
          </cell>
          <cell r="E1035" t="str">
            <v>PUNCHAO</v>
          </cell>
          <cell r="F1035">
            <v>2582</v>
          </cell>
        </row>
        <row r="1036">
          <cell r="A1036" t="str">
            <v>100509</v>
          </cell>
          <cell r="B1036" t="str">
            <v>10</v>
          </cell>
          <cell r="C1036" t="str">
            <v>05</v>
          </cell>
          <cell r="D1036" t="str">
            <v>09</v>
          </cell>
          <cell r="E1036" t="str">
            <v>PUÑOS</v>
          </cell>
          <cell r="F1036">
            <v>5236</v>
          </cell>
        </row>
        <row r="1037">
          <cell r="A1037" t="str">
            <v>100510</v>
          </cell>
          <cell r="B1037" t="str">
            <v>10</v>
          </cell>
          <cell r="C1037" t="str">
            <v>05</v>
          </cell>
          <cell r="D1037" t="str">
            <v>10</v>
          </cell>
          <cell r="E1037" t="str">
            <v>SINGA</v>
          </cell>
          <cell r="F1037">
            <v>4449</v>
          </cell>
        </row>
        <row r="1038">
          <cell r="A1038" t="str">
            <v>100511</v>
          </cell>
          <cell r="B1038" t="str">
            <v>10</v>
          </cell>
          <cell r="C1038" t="str">
            <v>05</v>
          </cell>
          <cell r="D1038" t="str">
            <v>11</v>
          </cell>
          <cell r="E1038" t="str">
            <v>TANTAMAYO</v>
          </cell>
          <cell r="F1038">
            <v>3199</v>
          </cell>
        </row>
        <row r="1039">
          <cell r="A1039" t="str">
            <v>100600</v>
          </cell>
          <cell r="B1039" t="str">
            <v>10</v>
          </cell>
          <cell r="C1039" t="str">
            <v>06</v>
          </cell>
          <cell r="D1039" t="str">
            <v>00</v>
          </cell>
          <cell r="E1039" t="str">
            <v>LEONCIO PRADO</v>
          </cell>
          <cell r="F1039">
            <v>126296</v>
          </cell>
        </row>
        <row r="1040">
          <cell r="A1040" t="str">
            <v>100601</v>
          </cell>
          <cell r="B1040" t="str">
            <v>10</v>
          </cell>
          <cell r="C1040" t="str">
            <v>06</v>
          </cell>
          <cell r="D1040" t="str">
            <v>01</v>
          </cell>
          <cell r="E1040" t="str">
            <v>RUPA-RUPA</v>
          </cell>
          <cell r="F1040">
            <v>60890</v>
          </cell>
        </row>
        <row r="1041">
          <cell r="A1041" t="str">
            <v>100602</v>
          </cell>
          <cell r="B1041" t="str">
            <v>10</v>
          </cell>
          <cell r="C1041" t="str">
            <v>06</v>
          </cell>
          <cell r="D1041" t="str">
            <v>02</v>
          </cell>
          <cell r="E1041" t="str">
            <v>DANIEL ALOMIA ROBLES</v>
          </cell>
          <cell r="F1041">
            <v>7122</v>
          </cell>
        </row>
        <row r="1042">
          <cell r="A1042" t="str">
            <v>100603</v>
          </cell>
          <cell r="B1042" t="str">
            <v>10</v>
          </cell>
          <cell r="C1042" t="str">
            <v>06</v>
          </cell>
          <cell r="D1042" t="str">
            <v>03</v>
          </cell>
          <cell r="E1042" t="str">
            <v>HERMILIO VALDIZAN</v>
          </cell>
          <cell r="F1042">
            <v>4096</v>
          </cell>
        </row>
        <row r="1043">
          <cell r="A1043" t="str">
            <v>100604</v>
          </cell>
          <cell r="B1043" t="str">
            <v>10</v>
          </cell>
          <cell r="C1043" t="str">
            <v>06</v>
          </cell>
          <cell r="D1043" t="str">
            <v>04</v>
          </cell>
          <cell r="E1043" t="str">
            <v>JOSE CRESPO Y CASTILLO</v>
          </cell>
          <cell r="F1043">
            <v>34828</v>
          </cell>
        </row>
        <row r="1044">
          <cell r="A1044" t="str">
            <v>100605</v>
          </cell>
          <cell r="B1044" t="str">
            <v>10</v>
          </cell>
          <cell r="C1044" t="str">
            <v>06</v>
          </cell>
          <cell r="D1044" t="str">
            <v>05</v>
          </cell>
          <cell r="E1044" t="str">
            <v>LUYANDO</v>
          </cell>
          <cell r="F1044">
            <v>9285</v>
          </cell>
        </row>
        <row r="1045">
          <cell r="A1045" t="str">
            <v>100606</v>
          </cell>
          <cell r="B1045" t="str">
            <v>10</v>
          </cell>
          <cell r="C1045" t="str">
            <v>06</v>
          </cell>
          <cell r="D1045" t="str">
            <v>06</v>
          </cell>
          <cell r="E1045" t="str">
            <v>MARIANO DAMASO BERAUN</v>
          </cell>
          <cell r="F1045">
            <v>10075</v>
          </cell>
        </row>
        <row r="1046">
          <cell r="A1046" t="str">
            <v>100700</v>
          </cell>
          <cell r="B1046" t="str">
            <v>10</v>
          </cell>
          <cell r="C1046" t="str">
            <v>07</v>
          </cell>
          <cell r="D1046" t="str">
            <v>00</v>
          </cell>
          <cell r="E1046" t="str">
            <v>MARAÑON</v>
          </cell>
          <cell r="F1046">
            <v>28661</v>
          </cell>
        </row>
        <row r="1047">
          <cell r="A1047" t="str">
            <v>100701</v>
          </cell>
          <cell r="B1047" t="str">
            <v>10</v>
          </cell>
          <cell r="C1047" t="str">
            <v>07</v>
          </cell>
          <cell r="D1047" t="str">
            <v>01</v>
          </cell>
          <cell r="E1047" t="str">
            <v>HUACRACHUCO</v>
          </cell>
          <cell r="F1047">
            <v>16281</v>
          </cell>
        </row>
        <row r="1048">
          <cell r="A1048" t="str">
            <v>100702</v>
          </cell>
          <cell r="B1048" t="str">
            <v>10</v>
          </cell>
          <cell r="C1048" t="str">
            <v>07</v>
          </cell>
          <cell r="D1048" t="str">
            <v>02</v>
          </cell>
          <cell r="E1048" t="str">
            <v>CHOLON</v>
          </cell>
          <cell r="F1048">
            <v>9689</v>
          </cell>
        </row>
        <row r="1049">
          <cell r="A1049" t="str">
            <v>100703</v>
          </cell>
          <cell r="B1049" t="str">
            <v>10</v>
          </cell>
          <cell r="C1049" t="str">
            <v>07</v>
          </cell>
          <cell r="D1049" t="str">
            <v>03</v>
          </cell>
          <cell r="E1049" t="str">
            <v>SAN BUENAVENTURA</v>
          </cell>
          <cell r="F1049">
            <v>2691</v>
          </cell>
        </row>
        <row r="1050">
          <cell r="A1050" t="str">
            <v>100800</v>
          </cell>
          <cell r="B1050" t="str">
            <v>10</v>
          </cell>
          <cell r="C1050" t="str">
            <v>08</v>
          </cell>
          <cell r="D1050" t="str">
            <v>00</v>
          </cell>
          <cell r="E1050" t="str">
            <v>PACHITEA</v>
          </cell>
          <cell r="F1050">
            <v>63643</v>
          </cell>
        </row>
        <row r="1051">
          <cell r="A1051" t="str">
            <v>100801</v>
          </cell>
          <cell r="B1051" t="str">
            <v>10</v>
          </cell>
          <cell r="C1051" t="str">
            <v>08</v>
          </cell>
          <cell r="D1051" t="str">
            <v>01</v>
          </cell>
          <cell r="E1051" t="str">
            <v>PANAO</v>
          </cell>
          <cell r="F1051">
            <v>20904</v>
          </cell>
        </row>
        <row r="1052">
          <cell r="A1052" t="str">
            <v>100802</v>
          </cell>
          <cell r="B1052" t="str">
            <v>10</v>
          </cell>
          <cell r="C1052" t="str">
            <v>08</v>
          </cell>
          <cell r="D1052" t="str">
            <v>02</v>
          </cell>
          <cell r="E1052" t="str">
            <v>CHAGLLA</v>
          </cell>
          <cell r="F1052">
            <v>11671</v>
          </cell>
        </row>
        <row r="1053">
          <cell r="A1053" t="str">
            <v>100803</v>
          </cell>
          <cell r="B1053" t="str">
            <v>10</v>
          </cell>
          <cell r="C1053" t="str">
            <v>08</v>
          </cell>
          <cell r="D1053" t="str">
            <v>03</v>
          </cell>
          <cell r="E1053" t="str">
            <v>MOLINO</v>
          </cell>
          <cell r="F1053">
            <v>12900</v>
          </cell>
        </row>
        <row r="1054">
          <cell r="A1054" t="str">
            <v>100804</v>
          </cell>
          <cell r="B1054" t="str">
            <v>10</v>
          </cell>
          <cell r="C1054" t="str">
            <v>08</v>
          </cell>
          <cell r="D1054" t="str">
            <v>04</v>
          </cell>
          <cell r="E1054" t="str">
            <v xml:space="preserve">UMARI  </v>
          </cell>
          <cell r="F1054">
            <v>18168</v>
          </cell>
        </row>
        <row r="1055">
          <cell r="A1055" t="str">
            <v>100900</v>
          </cell>
          <cell r="B1055" t="str">
            <v>10</v>
          </cell>
          <cell r="C1055" t="str">
            <v>09</v>
          </cell>
          <cell r="D1055" t="str">
            <v>00</v>
          </cell>
          <cell r="E1055" t="str">
            <v>PUERTO INCA</v>
          </cell>
          <cell r="F1055">
            <v>35520</v>
          </cell>
        </row>
        <row r="1056">
          <cell r="A1056" t="str">
            <v>100901</v>
          </cell>
          <cell r="B1056" t="str">
            <v>10</v>
          </cell>
          <cell r="C1056" t="str">
            <v>09</v>
          </cell>
          <cell r="D1056" t="str">
            <v>01</v>
          </cell>
          <cell r="E1056" t="str">
            <v>PUERTO INCA</v>
          </cell>
          <cell r="F1056">
            <v>9880</v>
          </cell>
        </row>
        <row r="1057">
          <cell r="A1057" t="str">
            <v>100902</v>
          </cell>
          <cell r="B1057" t="str">
            <v>10</v>
          </cell>
          <cell r="C1057" t="str">
            <v>09</v>
          </cell>
          <cell r="D1057" t="str">
            <v>02</v>
          </cell>
          <cell r="E1057" t="str">
            <v>CODO DEL POZUZO</v>
          </cell>
          <cell r="F1057">
            <v>6944</v>
          </cell>
        </row>
        <row r="1058">
          <cell r="A1058" t="str">
            <v>100903</v>
          </cell>
          <cell r="B1058" t="str">
            <v>10</v>
          </cell>
          <cell r="C1058" t="str">
            <v>09</v>
          </cell>
          <cell r="D1058" t="str">
            <v>03</v>
          </cell>
          <cell r="E1058" t="str">
            <v>HONORIA</v>
          </cell>
          <cell r="F1058">
            <v>6443</v>
          </cell>
        </row>
        <row r="1059">
          <cell r="A1059" t="str">
            <v>100904</v>
          </cell>
          <cell r="B1059" t="str">
            <v>10</v>
          </cell>
          <cell r="C1059" t="str">
            <v>09</v>
          </cell>
          <cell r="D1059" t="str">
            <v>04</v>
          </cell>
          <cell r="E1059" t="str">
            <v>TOURNAVISTA</v>
          </cell>
          <cell r="F1059">
            <v>5783</v>
          </cell>
        </row>
        <row r="1060">
          <cell r="A1060" t="str">
            <v>100905</v>
          </cell>
          <cell r="B1060" t="str">
            <v>10</v>
          </cell>
          <cell r="C1060" t="str">
            <v>09</v>
          </cell>
          <cell r="D1060" t="str">
            <v>05</v>
          </cell>
          <cell r="E1060" t="str">
            <v>YUYAPICHIS</v>
          </cell>
          <cell r="F1060">
            <v>6470</v>
          </cell>
        </row>
        <row r="1061">
          <cell r="A1061" t="str">
            <v>101000</v>
          </cell>
          <cell r="B1061" t="str">
            <v>10</v>
          </cell>
          <cell r="C1061" t="str">
            <v>10</v>
          </cell>
          <cell r="D1061" t="str">
            <v>00</v>
          </cell>
          <cell r="E1061" t="str">
            <v>LAURICOCHA</v>
          </cell>
          <cell r="F1061">
            <v>39129</v>
          </cell>
        </row>
        <row r="1062">
          <cell r="A1062" t="str">
            <v>101001</v>
          </cell>
          <cell r="B1062" t="str">
            <v>10</v>
          </cell>
          <cell r="C1062" t="str">
            <v>10</v>
          </cell>
          <cell r="D1062" t="str">
            <v>01</v>
          </cell>
          <cell r="E1062" t="str">
            <v>JESUS</v>
          </cell>
          <cell r="F1062">
            <v>6905</v>
          </cell>
        </row>
        <row r="1063">
          <cell r="A1063" t="str">
            <v>101002</v>
          </cell>
          <cell r="B1063" t="str">
            <v>10</v>
          </cell>
          <cell r="C1063" t="str">
            <v>10</v>
          </cell>
          <cell r="D1063" t="str">
            <v>02</v>
          </cell>
          <cell r="E1063" t="str">
            <v>BAÑOS</v>
          </cell>
          <cell r="F1063">
            <v>5995</v>
          </cell>
        </row>
        <row r="1064">
          <cell r="A1064" t="str">
            <v>101003</v>
          </cell>
          <cell r="B1064" t="str">
            <v>10</v>
          </cell>
          <cell r="C1064" t="str">
            <v>10</v>
          </cell>
          <cell r="D1064" t="str">
            <v>03</v>
          </cell>
          <cell r="E1064" t="str">
            <v>JIVIA</v>
          </cell>
          <cell r="F1064">
            <v>2757</v>
          </cell>
        </row>
        <row r="1065">
          <cell r="A1065" t="str">
            <v>101004</v>
          </cell>
          <cell r="B1065" t="str">
            <v>10</v>
          </cell>
          <cell r="C1065" t="str">
            <v>10</v>
          </cell>
          <cell r="D1065" t="str">
            <v>04</v>
          </cell>
          <cell r="E1065" t="str">
            <v>QUEROPALCA</v>
          </cell>
          <cell r="F1065">
            <v>1870</v>
          </cell>
        </row>
        <row r="1066">
          <cell r="A1066" t="str">
            <v>101005</v>
          </cell>
          <cell r="B1066" t="str">
            <v>10</v>
          </cell>
          <cell r="C1066" t="str">
            <v>10</v>
          </cell>
          <cell r="D1066" t="str">
            <v>05</v>
          </cell>
          <cell r="E1066" t="str">
            <v>RONDOS</v>
          </cell>
          <cell r="F1066">
            <v>8171</v>
          </cell>
        </row>
        <row r="1067">
          <cell r="A1067" t="str">
            <v>101006</v>
          </cell>
          <cell r="B1067" t="str">
            <v>10</v>
          </cell>
          <cell r="C1067" t="str">
            <v>10</v>
          </cell>
          <cell r="D1067" t="str">
            <v>06</v>
          </cell>
          <cell r="E1067" t="str">
            <v>SAN FRANCISCO DE ASIS</v>
          </cell>
          <cell r="F1067">
            <v>2688</v>
          </cell>
        </row>
        <row r="1068">
          <cell r="A1068" t="str">
            <v>101007</v>
          </cell>
          <cell r="B1068" t="str">
            <v>10</v>
          </cell>
          <cell r="C1068" t="str">
            <v>10</v>
          </cell>
          <cell r="D1068" t="str">
            <v>07</v>
          </cell>
          <cell r="E1068" t="str">
            <v>SAN MIGUEL DE CAURI</v>
          </cell>
          <cell r="F1068">
            <v>10743</v>
          </cell>
        </row>
        <row r="1069">
          <cell r="A1069" t="str">
            <v>101100</v>
          </cell>
          <cell r="B1069" t="str">
            <v>10</v>
          </cell>
          <cell r="C1069" t="str">
            <v>11</v>
          </cell>
          <cell r="D1069" t="str">
            <v>00</v>
          </cell>
          <cell r="E1069" t="str">
            <v>YAROWILCA</v>
          </cell>
          <cell r="F1069">
            <v>39333</v>
          </cell>
        </row>
        <row r="1070">
          <cell r="A1070" t="str">
            <v>101101</v>
          </cell>
          <cell r="B1070" t="str">
            <v>10</v>
          </cell>
          <cell r="C1070" t="str">
            <v>11</v>
          </cell>
          <cell r="D1070" t="str">
            <v>01</v>
          </cell>
          <cell r="E1070" t="str">
            <v>CHAVINILLO</v>
          </cell>
          <cell r="F1070">
            <v>8162</v>
          </cell>
        </row>
        <row r="1071">
          <cell r="A1071" t="str">
            <v>101102</v>
          </cell>
          <cell r="B1071" t="str">
            <v>10</v>
          </cell>
          <cell r="C1071" t="str">
            <v>11</v>
          </cell>
          <cell r="D1071" t="str">
            <v>02</v>
          </cell>
          <cell r="E1071" t="str">
            <v>CAHUAC</v>
          </cell>
          <cell r="F1071">
            <v>4098</v>
          </cell>
        </row>
        <row r="1072">
          <cell r="A1072" t="str">
            <v>101103</v>
          </cell>
          <cell r="B1072" t="str">
            <v>10</v>
          </cell>
          <cell r="C1072" t="str">
            <v>11</v>
          </cell>
          <cell r="D1072" t="str">
            <v>03</v>
          </cell>
          <cell r="E1072" t="str">
            <v>CHACABAMBA</v>
          </cell>
          <cell r="F1072">
            <v>3652</v>
          </cell>
        </row>
        <row r="1073">
          <cell r="A1073" t="str">
            <v>101104</v>
          </cell>
          <cell r="B1073" t="str">
            <v>10</v>
          </cell>
          <cell r="C1073" t="str">
            <v>11</v>
          </cell>
          <cell r="D1073" t="str">
            <v>04</v>
          </cell>
          <cell r="E1073" t="str">
            <v>APARICIO POMARES</v>
          </cell>
          <cell r="F1073">
            <v>6977</v>
          </cell>
        </row>
        <row r="1074">
          <cell r="A1074" t="str">
            <v>101105</v>
          </cell>
          <cell r="B1074" t="str">
            <v>10</v>
          </cell>
          <cell r="C1074" t="str">
            <v>11</v>
          </cell>
          <cell r="D1074" t="str">
            <v>05</v>
          </cell>
          <cell r="E1074" t="str">
            <v>JACAS CHICO</v>
          </cell>
          <cell r="F1074">
            <v>2294</v>
          </cell>
        </row>
        <row r="1075">
          <cell r="A1075" t="str">
            <v>101106</v>
          </cell>
          <cell r="B1075" t="str">
            <v>10</v>
          </cell>
          <cell r="C1075" t="str">
            <v>11</v>
          </cell>
          <cell r="D1075" t="str">
            <v>06</v>
          </cell>
          <cell r="E1075" t="str">
            <v>OBAS</v>
          </cell>
          <cell r="F1075">
            <v>7249</v>
          </cell>
        </row>
        <row r="1076">
          <cell r="A1076" t="str">
            <v>101107</v>
          </cell>
          <cell r="B1076" t="str">
            <v>10</v>
          </cell>
          <cell r="C1076" t="str">
            <v>11</v>
          </cell>
          <cell r="D1076" t="str">
            <v>07</v>
          </cell>
          <cell r="E1076" t="str">
            <v>PAMPAMARCA</v>
          </cell>
          <cell r="F1076">
            <v>2724</v>
          </cell>
        </row>
        <row r="1077">
          <cell r="A1077" t="str">
            <v>101108</v>
          </cell>
          <cell r="B1077" t="str">
            <v>10</v>
          </cell>
          <cell r="C1077" t="str">
            <v>11</v>
          </cell>
          <cell r="D1077" t="str">
            <v>08</v>
          </cell>
          <cell r="E1077" t="str">
            <v>CHORAS</v>
          </cell>
          <cell r="F1077">
            <v>4177</v>
          </cell>
        </row>
        <row r="1078">
          <cell r="A1078" t="str">
            <v>110000</v>
          </cell>
          <cell r="B1078" t="str">
            <v>11</v>
          </cell>
          <cell r="C1078" t="str">
            <v>00</v>
          </cell>
          <cell r="D1078" t="str">
            <v>00</v>
          </cell>
          <cell r="E1078" t="str">
            <v>ICA</v>
          </cell>
          <cell r="F1078">
            <v>759834</v>
          </cell>
        </row>
        <row r="1079">
          <cell r="A1079" t="str">
            <v>110100</v>
          </cell>
          <cell r="B1079" t="str">
            <v>11</v>
          </cell>
          <cell r="C1079" t="str">
            <v>01</v>
          </cell>
          <cell r="D1079" t="str">
            <v>00</v>
          </cell>
          <cell r="E1079" t="str">
            <v>ICA</v>
          </cell>
          <cell r="F1079">
            <v>337794</v>
          </cell>
        </row>
        <row r="1080">
          <cell r="A1080" t="str">
            <v>110101</v>
          </cell>
          <cell r="B1080" t="str">
            <v>11</v>
          </cell>
          <cell r="C1080" t="str">
            <v>01</v>
          </cell>
          <cell r="D1080" t="str">
            <v>01</v>
          </cell>
          <cell r="E1080" t="str">
            <v>ICA</v>
          </cell>
          <cell r="F1080">
            <v>131600</v>
          </cell>
        </row>
        <row r="1081">
          <cell r="A1081" t="str">
            <v>110102</v>
          </cell>
          <cell r="B1081" t="str">
            <v>11</v>
          </cell>
          <cell r="C1081" t="str">
            <v>01</v>
          </cell>
          <cell r="D1081" t="str">
            <v>02</v>
          </cell>
          <cell r="E1081" t="str">
            <v>LA TINGUIÑA</v>
          </cell>
          <cell r="F1081">
            <v>32485</v>
          </cell>
        </row>
        <row r="1082">
          <cell r="A1082" t="str">
            <v>110103</v>
          </cell>
          <cell r="B1082" t="str">
            <v>11</v>
          </cell>
          <cell r="C1082" t="str">
            <v>01</v>
          </cell>
          <cell r="D1082" t="str">
            <v>03</v>
          </cell>
          <cell r="E1082" t="str">
            <v>LOS AQUIJES</v>
          </cell>
          <cell r="F1082">
            <v>17134</v>
          </cell>
        </row>
        <row r="1083">
          <cell r="A1083" t="str">
            <v>110104</v>
          </cell>
          <cell r="B1083" t="str">
            <v>11</v>
          </cell>
          <cell r="C1083" t="str">
            <v>01</v>
          </cell>
          <cell r="D1083" t="str">
            <v>04</v>
          </cell>
          <cell r="E1083" t="str">
            <v>OCUCAJE</v>
          </cell>
          <cell r="F1083">
            <v>3825</v>
          </cell>
        </row>
        <row r="1084">
          <cell r="A1084" t="str">
            <v>110105</v>
          </cell>
          <cell r="B1084" t="str">
            <v>11</v>
          </cell>
          <cell r="C1084" t="str">
            <v>01</v>
          </cell>
          <cell r="D1084" t="str">
            <v>05</v>
          </cell>
          <cell r="E1084" t="str">
            <v>PACHACUTEC</v>
          </cell>
          <cell r="F1084">
            <v>6307</v>
          </cell>
        </row>
        <row r="1085">
          <cell r="A1085" t="str">
            <v>110106</v>
          </cell>
          <cell r="B1085" t="str">
            <v>11</v>
          </cell>
          <cell r="C1085" t="str">
            <v>01</v>
          </cell>
          <cell r="D1085" t="str">
            <v>06</v>
          </cell>
          <cell r="E1085" t="str">
            <v>PARCONA</v>
          </cell>
          <cell r="F1085">
            <v>52929</v>
          </cell>
        </row>
        <row r="1086">
          <cell r="A1086" t="str">
            <v>110107</v>
          </cell>
          <cell r="B1086" t="str">
            <v>11</v>
          </cell>
          <cell r="C1086" t="str">
            <v>01</v>
          </cell>
          <cell r="D1086" t="str">
            <v>07</v>
          </cell>
          <cell r="E1086" t="str">
            <v>PUEBLO NUEVO</v>
          </cell>
          <cell r="F1086">
            <v>4823</v>
          </cell>
        </row>
        <row r="1087">
          <cell r="A1087" t="str">
            <v>110108</v>
          </cell>
          <cell r="B1087" t="str">
            <v>11</v>
          </cell>
          <cell r="C1087" t="str">
            <v>01</v>
          </cell>
          <cell r="D1087" t="str">
            <v>08</v>
          </cell>
          <cell r="E1087" t="str">
            <v>SALAS</v>
          </cell>
          <cell r="F1087">
            <v>18894</v>
          </cell>
        </row>
        <row r="1088">
          <cell r="A1088" t="str">
            <v>110109</v>
          </cell>
          <cell r="B1088" t="str">
            <v>11</v>
          </cell>
          <cell r="C1088" t="str">
            <v>01</v>
          </cell>
          <cell r="D1088" t="str">
            <v>09</v>
          </cell>
          <cell r="E1088" t="str">
            <v>SAN JOSE DE LOS MOLINOS</v>
          </cell>
          <cell r="F1088">
            <v>6382</v>
          </cell>
        </row>
        <row r="1089">
          <cell r="A1089" t="str">
            <v>110110</v>
          </cell>
          <cell r="B1089" t="str">
            <v>11</v>
          </cell>
          <cell r="C1089" t="str">
            <v>01</v>
          </cell>
          <cell r="D1089" t="str">
            <v>10</v>
          </cell>
          <cell r="E1089" t="str">
            <v>SAN JUAN BAUTISTA</v>
          </cell>
          <cell r="F1089">
            <v>13068</v>
          </cell>
        </row>
        <row r="1090">
          <cell r="A1090" t="str">
            <v>110111</v>
          </cell>
          <cell r="B1090" t="str">
            <v>11</v>
          </cell>
          <cell r="C1090" t="str">
            <v>01</v>
          </cell>
          <cell r="D1090" t="str">
            <v>11</v>
          </cell>
          <cell r="E1090" t="str">
            <v>SANTIAGO</v>
          </cell>
          <cell r="F1090">
            <v>24869</v>
          </cell>
        </row>
        <row r="1091">
          <cell r="A1091" t="str">
            <v>110112</v>
          </cell>
          <cell r="B1091" t="str">
            <v>11</v>
          </cell>
          <cell r="C1091" t="str">
            <v>01</v>
          </cell>
          <cell r="D1091" t="str">
            <v>12</v>
          </cell>
          <cell r="E1091" t="str">
            <v>SUBTANJALLA</v>
          </cell>
          <cell r="F1091">
            <v>19992</v>
          </cell>
        </row>
        <row r="1092">
          <cell r="A1092" t="str">
            <v>110113</v>
          </cell>
          <cell r="B1092" t="str">
            <v>11</v>
          </cell>
          <cell r="C1092" t="str">
            <v>01</v>
          </cell>
          <cell r="D1092" t="str">
            <v>13</v>
          </cell>
          <cell r="E1092" t="str">
            <v>TATE</v>
          </cell>
          <cell r="F1092">
            <v>4312</v>
          </cell>
        </row>
        <row r="1093">
          <cell r="A1093" t="str">
            <v>110114</v>
          </cell>
          <cell r="B1093" t="str">
            <v>11</v>
          </cell>
          <cell r="C1093" t="str">
            <v>01</v>
          </cell>
          <cell r="D1093" t="str">
            <v>14</v>
          </cell>
          <cell r="E1093" t="str">
            <v xml:space="preserve">YAUCA DEL ROSARIO </v>
          </cell>
          <cell r="F1093">
            <v>1174</v>
          </cell>
        </row>
        <row r="1094">
          <cell r="A1094" t="str">
            <v>110200</v>
          </cell>
          <cell r="B1094" t="str">
            <v>11</v>
          </cell>
          <cell r="C1094" t="str">
            <v>02</v>
          </cell>
          <cell r="D1094" t="str">
            <v>00</v>
          </cell>
          <cell r="E1094" t="str">
            <v>CHINCHA</v>
          </cell>
          <cell r="F1094">
            <v>208438</v>
          </cell>
        </row>
        <row r="1095">
          <cell r="A1095" t="str">
            <v>110201</v>
          </cell>
          <cell r="B1095" t="str">
            <v>11</v>
          </cell>
          <cell r="C1095" t="str">
            <v>02</v>
          </cell>
          <cell r="D1095" t="str">
            <v>01</v>
          </cell>
          <cell r="E1095" t="str">
            <v>CHINCHA ALTA</v>
          </cell>
          <cell r="F1095">
            <v>63902</v>
          </cell>
        </row>
        <row r="1096">
          <cell r="A1096" t="str">
            <v>110202</v>
          </cell>
          <cell r="B1096" t="str">
            <v>11</v>
          </cell>
          <cell r="C1096" t="str">
            <v>02</v>
          </cell>
          <cell r="D1096" t="str">
            <v>02</v>
          </cell>
          <cell r="E1096" t="str">
            <v>ALTO LARAN</v>
          </cell>
          <cell r="F1096">
            <v>6672</v>
          </cell>
        </row>
        <row r="1097">
          <cell r="A1097" t="str">
            <v>110203</v>
          </cell>
          <cell r="B1097" t="str">
            <v>11</v>
          </cell>
          <cell r="C1097" t="str">
            <v>02</v>
          </cell>
          <cell r="D1097" t="str">
            <v>03</v>
          </cell>
          <cell r="E1097" t="str">
            <v>CHAVIN</v>
          </cell>
          <cell r="F1097">
            <v>1176</v>
          </cell>
        </row>
        <row r="1098">
          <cell r="A1098" t="str">
            <v>110204</v>
          </cell>
          <cell r="B1098" t="str">
            <v>11</v>
          </cell>
          <cell r="C1098" t="str">
            <v>02</v>
          </cell>
          <cell r="D1098" t="str">
            <v>04</v>
          </cell>
          <cell r="E1098" t="str">
            <v>CHINCHA BAJA</v>
          </cell>
          <cell r="F1098">
            <v>13082</v>
          </cell>
        </row>
        <row r="1099">
          <cell r="A1099" t="str">
            <v>110205</v>
          </cell>
          <cell r="B1099" t="str">
            <v>11</v>
          </cell>
          <cell r="C1099" t="str">
            <v>02</v>
          </cell>
          <cell r="D1099" t="str">
            <v>05</v>
          </cell>
          <cell r="E1099" t="str">
            <v>EL CARMEN</v>
          </cell>
          <cell r="F1099">
            <v>12578</v>
          </cell>
        </row>
        <row r="1100">
          <cell r="A1100" t="str">
            <v>110206</v>
          </cell>
          <cell r="B1100" t="str">
            <v>11</v>
          </cell>
          <cell r="C1100" t="str">
            <v>02</v>
          </cell>
          <cell r="D1100" t="str">
            <v>06</v>
          </cell>
          <cell r="E1100" t="str">
            <v>GROCIO PRADO</v>
          </cell>
          <cell r="F1100">
            <v>22120</v>
          </cell>
        </row>
        <row r="1101">
          <cell r="A1101" t="str">
            <v>110207</v>
          </cell>
          <cell r="B1101" t="str">
            <v>11</v>
          </cell>
          <cell r="C1101" t="str">
            <v>02</v>
          </cell>
          <cell r="D1101" t="str">
            <v>07</v>
          </cell>
          <cell r="E1101" t="str">
            <v>PUEBLO NUEVO</v>
          </cell>
          <cell r="F1101">
            <v>55932</v>
          </cell>
        </row>
        <row r="1102">
          <cell r="A1102" t="str">
            <v>110208</v>
          </cell>
          <cell r="B1102" t="str">
            <v>11</v>
          </cell>
          <cell r="C1102" t="str">
            <v>02</v>
          </cell>
          <cell r="D1102" t="str">
            <v>08</v>
          </cell>
          <cell r="E1102" t="str">
            <v>SAN JUAN DE YANAC</v>
          </cell>
          <cell r="F1102">
            <v>505</v>
          </cell>
        </row>
        <row r="1103">
          <cell r="A1103" t="str">
            <v>110209</v>
          </cell>
          <cell r="B1103" t="str">
            <v>11</v>
          </cell>
          <cell r="C1103" t="str">
            <v>02</v>
          </cell>
          <cell r="D1103" t="str">
            <v>09</v>
          </cell>
          <cell r="E1103" t="str">
            <v>SAN PEDRO DE HUACARPANA</v>
          </cell>
          <cell r="F1103">
            <v>1691</v>
          </cell>
        </row>
        <row r="1104">
          <cell r="A1104" t="str">
            <v>110210</v>
          </cell>
          <cell r="B1104" t="str">
            <v>11</v>
          </cell>
          <cell r="C1104" t="str">
            <v>02</v>
          </cell>
          <cell r="D1104" t="str">
            <v>10</v>
          </cell>
          <cell r="E1104" t="str">
            <v>SUNAMPE</v>
          </cell>
          <cell r="F1104">
            <v>25711</v>
          </cell>
        </row>
        <row r="1105">
          <cell r="A1105" t="str">
            <v>110211</v>
          </cell>
          <cell r="B1105" t="str">
            <v>11</v>
          </cell>
          <cell r="C1105" t="str">
            <v>02</v>
          </cell>
          <cell r="D1105" t="str">
            <v>11</v>
          </cell>
          <cell r="E1105" t="str">
            <v>TAMBO DE MORA</v>
          </cell>
          <cell r="F1105">
            <v>5069</v>
          </cell>
        </row>
        <row r="1106">
          <cell r="A1106" t="str">
            <v>110300</v>
          </cell>
          <cell r="B1106" t="str">
            <v>11</v>
          </cell>
          <cell r="C1106" t="str">
            <v>03</v>
          </cell>
          <cell r="D1106" t="str">
            <v>00</v>
          </cell>
          <cell r="E1106" t="str">
            <v>NAZCA</v>
          </cell>
          <cell r="F1106">
            <v>61467</v>
          </cell>
        </row>
        <row r="1107">
          <cell r="A1107" t="str">
            <v>110301</v>
          </cell>
          <cell r="B1107" t="str">
            <v>11</v>
          </cell>
          <cell r="C1107" t="str">
            <v>03</v>
          </cell>
          <cell r="D1107" t="str">
            <v>01</v>
          </cell>
          <cell r="E1107" t="str">
            <v>NAZCA</v>
          </cell>
          <cell r="F1107">
            <v>27844</v>
          </cell>
        </row>
        <row r="1108">
          <cell r="A1108" t="str">
            <v>110302</v>
          </cell>
          <cell r="B1108" t="str">
            <v>11</v>
          </cell>
          <cell r="C1108" t="str">
            <v>03</v>
          </cell>
          <cell r="D1108" t="str">
            <v>02</v>
          </cell>
          <cell r="E1108" t="str">
            <v>CHANGUILLO</v>
          </cell>
          <cell r="F1108">
            <v>2083</v>
          </cell>
        </row>
        <row r="1109">
          <cell r="A1109" t="str">
            <v>110303</v>
          </cell>
          <cell r="B1109" t="str">
            <v>11</v>
          </cell>
          <cell r="C1109" t="str">
            <v>03</v>
          </cell>
          <cell r="D1109" t="str">
            <v>03</v>
          </cell>
          <cell r="E1109" t="str">
            <v>EL INGENIO</v>
          </cell>
          <cell r="F1109">
            <v>3133</v>
          </cell>
        </row>
        <row r="1110">
          <cell r="A1110" t="str">
            <v>110304</v>
          </cell>
          <cell r="B1110" t="str">
            <v>11</v>
          </cell>
          <cell r="C1110" t="str">
            <v>03</v>
          </cell>
          <cell r="D1110" t="str">
            <v>04</v>
          </cell>
          <cell r="E1110" t="str">
            <v>MARCONA</v>
          </cell>
          <cell r="F1110">
            <v>13758</v>
          </cell>
        </row>
        <row r="1111">
          <cell r="A1111" t="str">
            <v>110305</v>
          </cell>
          <cell r="B1111" t="str">
            <v>11</v>
          </cell>
          <cell r="C1111" t="str">
            <v>03</v>
          </cell>
          <cell r="D1111" t="str">
            <v>05</v>
          </cell>
          <cell r="E1111" t="str">
            <v>VISTA ALEGRE</v>
          </cell>
          <cell r="F1111">
            <v>14649</v>
          </cell>
        </row>
        <row r="1112">
          <cell r="A1112" t="str">
            <v>110400</v>
          </cell>
          <cell r="B1112" t="str">
            <v>11</v>
          </cell>
          <cell r="C1112" t="str">
            <v>04</v>
          </cell>
          <cell r="D1112" t="str">
            <v>00</v>
          </cell>
          <cell r="E1112" t="str">
            <v>PALPA</v>
          </cell>
          <cell r="F1112">
            <v>14903</v>
          </cell>
        </row>
        <row r="1113">
          <cell r="A1113" t="str">
            <v>110401</v>
          </cell>
          <cell r="B1113" t="str">
            <v>11</v>
          </cell>
          <cell r="C1113" t="str">
            <v>04</v>
          </cell>
          <cell r="D1113" t="str">
            <v>01</v>
          </cell>
          <cell r="E1113" t="str">
            <v>PALPA</v>
          </cell>
          <cell r="F1113">
            <v>8392</v>
          </cell>
        </row>
        <row r="1114">
          <cell r="A1114" t="str">
            <v>110402</v>
          </cell>
          <cell r="B1114" t="str">
            <v>11</v>
          </cell>
          <cell r="C1114" t="str">
            <v>04</v>
          </cell>
          <cell r="D1114" t="str">
            <v>02</v>
          </cell>
          <cell r="E1114" t="str">
            <v>LLIPATA</v>
          </cell>
          <cell r="F1114">
            <v>1645</v>
          </cell>
        </row>
        <row r="1115">
          <cell r="A1115" t="str">
            <v>110403</v>
          </cell>
          <cell r="B1115" t="str">
            <v>11</v>
          </cell>
          <cell r="C1115" t="str">
            <v>04</v>
          </cell>
          <cell r="D1115" t="str">
            <v>03</v>
          </cell>
          <cell r="E1115" t="str">
            <v>RIO GRANDE</v>
          </cell>
          <cell r="F1115">
            <v>3161</v>
          </cell>
        </row>
        <row r="1116">
          <cell r="A1116" t="str">
            <v>110404</v>
          </cell>
          <cell r="B1116" t="str">
            <v>11</v>
          </cell>
          <cell r="C1116" t="str">
            <v>04</v>
          </cell>
          <cell r="D1116" t="str">
            <v>04</v>
          </cell>
          <cell r="E1116" t="str">
            <v>SANTA CRUZ</v>
          </cell>
          <cell r="F1116">
            <v>1226</v>
          </cell>
        </row>
        <row r="1117">
          <cell r="A1117" t="str">
            <v>110405</v>
          </cell>
          <cell r="B1117" t="str">
            <v>11</v>
          </cell>
          <cell r="C1117" t="str">
            <v>04</v>
          </cell>
          <cell r="D1117" t="str">
            <v>05</v>
          </cell>
          <cell r="E1117" t="str">
            <v>TIBILLO</v>
          </cell>
          <cell r="F1117">
            <v>479</v>
          </cell>
        </row>
        <row r="1118">
          <cell r="A1118" t="str">
            <v>110500</v>
          </cell>
          <cell r="B1118" t="str">
            <v>11</v>
          </cell>
          <cell r="C1118" t="str">
            <v>05</v>
          </cell>
          <cell r="D1118" t="str">
            <v>00</v>
          </cell>
          <cell r="E1118" t="str">
            <v>PISCO</v>
          </cell>
          <cell r="F1118">
            <v>137232</v>
          </cell>
        </row>
        <row r="1119">
          <cell r="A1119" t="str">
            <v>110501</v>
          </cell>
          <cell r="B1119" t="str">
            <v>11</v>
          </cell>
          <cell r="C1119" t="str">
            <v>05</v>
          </cell>
          <cell r="D1119" t="str">
            <v>01</v>
          </cell>
          <cell r="E1119" t="str">
            <v>PISCO</v>
          </cell>
          <cell r="F1119">
            <v>59958</v>
          </cell>
        </row>
        <row r="1120">
          <cell r="A1120" t="str">
            <v>110502</v>
          </cell>
          <cell r="B1120" t="str">
            <v>11</v>
          </cell>
          <cell r="C1120" t="str">
            <v>05</v>
          </cell>
          <cell r="D1120" t="str">
            <v>02</v>
          </cell>
          <cell r="E1120" t="str">
            <v>HUANCANO</v>
          </cell>
          <cell r="F1120">
            <v>1917</v>
          </cell>
        </row>
        <row r="1121">
          <cell r="A1121" t="str">
            <v>110503</v>
          </cell>
          <cell r="B1121" t="str">
            <v>11</v>
          </cell>
          <cell r="C1121" t="str">
            <v>05</v>
          </cell>
          <cell r="D1121" t="str">
            <v>03</v>
          </cell>
          <cell r="E1121" t="str">
            <v>HUMAY</v>
          </cell>
          <cell r="F1121">
            <v>5927</v>
          </cell>
        </row>
        <row r="1122">
          <cell r="A1122" t="str">
            <v>110504</v>
          </cell>
          <cell r="B1122" t="str">
            <v>11</v>
          </cell>
          <cell r="C1122" t="str">
            <v>05</v>
          </cell>
          <cell r="D1122" t="str">
            <v>04</v>
          </cell>
          <cell r="E1122" t="str">
            <v>INDEPENDENCIA</v>
          </cell>
          <cell r="F1122">
            <v>13507</v>
          </cell>
        </row>
        <row r="1123">
          <cell r="A1123" t="str">
            <v>110505</v>
          </cell>
          <cell r="B1123" t="str">
            <v>11</v>
          </cell>
          <cell r="C1123" t="str">
            <v>05</v>
          </cell>
          <cell r="D1123" t="str">
            <v>05</v>
          </cell>
          <cell r="E1123" t="str">
            <v>PARACAS</v>
          </cell>
          <cell r="F1123">
            <v>4519</v>
          </cell>
        </row>
        <row r="1124">
          <cell r="A1124" t="str">
            <v>110506</v>
          </cell>
          <cell r="B1124" t="str">
            <v>11</v>
          </cell>
          <cell r="C1124" t="str">
            <v>05</v>
          </cell>
          <cell r="D1124" t="str">
            <v>06</v>
          </cell>
          <cell r="E1124" t="str">
            <v>SAN ANDRES</v>
          </cell>
          <cell r="F1124">
            <v>14337</v>
          </cell>
        </row>
        <row r="1125">
          <cell r="A1125" t="str">
            <v>110507</v>
          </cell>
          <cell r="B1125" t="str">
            <v>11</v>
          </cell>
          <cell r="C1125" t="str">
            <v>05</v>
          </cell>
          <cell r="D1125" t="str">
            <v>07</v>
          </cell>
          <cell r="E1125" t="str">
            <v>SAN CLEMENTE</v>
          </cell>
          <cell r="F1125">
            <v>21066</v>
          </cell>
        </row>
        <row r="1126">
          <cell r="A1126" t="str">
            <v>110508</v>
          </cell>
          <cell r="B1126" t="str">
            <v>11</v>
          </cell>
          <cell r="C1126" t="str">
            <v>05</v>
          </cell>
          <cell r="D1126" t="str">
            <v>08</v>
          </cell>
          <cell r="E1126" t="str">
            <v>TUPAC AMARU INCA</v>
          </cell>
          <cell r="F1126">
            <v>16001</v>
          </cell>
        </row>
        <row r="1127">
          <cell r="A1127" t="str">
            <v>120000</v>
          </cell>
          <cell r="B1127" t="str">
            <v>12</v>
          </cell>
          <cell r="C1127" t="str">
            <v>00</v>
          </cell>
          <cell r="D1127" t="str">
            <v>00</v>
          </cell>
          <cell r="E1127" t="str">
            <v>JUNIN</v>
          </cell>
          <cell r="F1127">
            <v>1328873</v>
          </cell>
        </row>
        <row r="1128">
          <cell r="A1128" t="str">
            <v>120100</v>
          </cell>
          <cell r="B1128" t="str">
            <v>12</v>
          </cell>
          <cell r="C1128" t="str">
            <v>01</v>
          </cell>
          <cell r="D1128" t="str">
            <v>00</v>
          </cell>
          <cell r="E1128" t="str">
            <v>HUANCAYO</v>
          </cell>
          <cell r="F1128">
            <v>491992</v>
          </cell>
        </row>
        <row r="1129">
          <cell r="A1129" t="str">
            <v>120101</v>
          </cell>
          <cell r="B1129" t="str">
            <v>12</v>
          </cell>
          <cell r="C1129" t="str">
            <v>01</v>
          </cell>
          <cell r="D1129" t="str">
            <v>01</v>
          </cell>
          <cell r="E1129" t="str">
            <v>HUANCAYO</v>
          </cell>
          <cell r="F1129">
            <v>118216</v>
          </cell>
        </row>
        <row r="1130">
          <cell r="A1130" t="str">
            <v>120104</v>
          </cell>
          <cell r="B1130" t="str">
            <v>12</v>
          </cell>
          <cell r="C1130" t="str">
            <v>01</v>
          </cell>
          <cell r="D1130" t="str">
            <v>04</v>
          </cell>
          <cell r="E1130" t="str">
            <v>CARHUACALLANGA</v>
          </cell>
          <cell r="F1130">
            <v>886</v>
          </cell>
        </row>
        <row r="1131">
          <cell r="A1131" t="str">
            <v>120105</v>
          </cell>
          <cell r="B1131" t="str">
            <v>12</v>
          </cell>
          <cell r="C1131" t="str">
            <v>01</v>
          </cell>
          <cell r="D1131" t="str">
            <v>05</v>
          </cell>
          <cell r="E1131" t="str">
            <v>CHACAPAMPA</v>
          </cell>
          <cell r="F1131">
            <v>1278</v>
          </cell>
        </row>
        <row r="1132">
          <cell r="A1132" t="str">
            <v>120106</v>
          </cell>
          <cell r="B1132" t="str">
            <v>12</v>
          </cell>
          <cell r="C1132" t="str">
            <v>01</v>
          </cell>
          <cell r="D1132" t="str">
            <v>06</v>
          </cell>
          <cell r="E1132" t="str">
            <v>CHICCHE</v>
          </cell>
          <cell r="F1132">
            <v>1341</v>
          </cell>
        </row>
        <row r="1133">
          <cell r="A1133" t="str">
            <v>120107</v>
          </cell>
          <cell r="B1133" t="str">
            <v>12</v>
          </cell>
          <cell r="C1133" t="str">
            <v>01</v>
          </cell>
          <cell r="D1133" t="str">
            <v>07</v>
          </cell>
          <cell r="E1133" t="str">
            <v>CHILCA</v>
          </cell>
          <cell r="F1133">
            <v>81648</v>
          </cell>
        </row>
        <row r="1134">
          <cell r="A1134" t="str">
            <v>120108</v>
          </cell>
          <cell r="B1134" t="str">
            <v>12</v>
          </cell>
          <cell r="C1134" t="str">
            <v>01</v>
          </cell>
          <cell r="D1134" t="str">
            <v>08</v>
          </cell>
          <cell r="E1134" t="str">
            <v>CHONGOS ALTO</v>
          </cell>
          <cell r="F1134">
            <v>1779</v>
          </cell>
        </row>
        <row r="1135">
          <cell r="A1135" t="str">
            <v>120111</v>
          </cell>
          <cell r="B1135" t="str">
            <v>12</v>
          </cell>
          <cell r="C1135" t="str">
            <v>01</v>
          </cell>
          <cell r="D1135" t="str">
            <v>11</v>
          </cell>
          <cell r="E1135" t="str">
            <v>CHUPURO</v>
          </cell>
          <cell r="F1135">
            <v>2122</v>
          </cell>
        </row>
        <row r="1136">
          <cell r="A1136" t="str">
            <v>120112</v>
          </cell>
          <cell r="B1136" t="str">
            <v>12</v>
          </cell>
          <cell r="C1136" t="str">
            <v>01</v>
          </cell>
          <cell r="D1136" t="str">
            <v>12</v>
          </cell>
          <cell r="E1136" t="str">
            <v>COLCA</v>
          </cell>
          <cell r="F1136">
            <v>2104</v>
          </cell>
        </row>
        <row r="1137">
          <cell r="A1137" t="str">
            <v>120113</v>
          </cell>
          <cell r="B1137" t="str">
            <v>12</v>
          </cell>
          <cell r="C1137" t="str">
            <v>01</v>
          </cell>
          <cell r="D1137" t="str">
            <v>13</v>
          </cell>
          <cell r="E1137" t="str">
            <v>CULLHUAS</v>
          </cell>
          <cell r="F1137">
            <v>2726</v>
          </cell>
        </row>
        <row r="1138">
          <cell r="A1138" t="str">
            <v>120114</v>
          </cell>
          <cell r="B1138" t="str">
            <v>12</v>
          </cell>
          <cell r="C1138" t="str">
            <v>01</v>
          </cell>
          <cell r="D1138" t="str">
            <v>14</v>
          </cell>
          <cell r="E1138" t="str">
            <v>EL TAMBO</v>
          </cell>
          <cell r="F1138">
            <v>154930</v>
          </cell>
        </row>
        <row r="1139">
          <cell r="A1139" t="str">
            <v>120116</v>
          </cell>
          <cell r="B1139" t="str">
            <v>12</v>
          </cell>
          <cell r="C1139" t="str">
            <v>01</v>
          </cell>
          <cell r="D1139" t="str">
            <v>16</v>
          </cell>
          <cell r="E1139" t="str">
            <v>HUACRAPUQUIO</v>
          </cell>
          <cell r="F1139">
            <v>1492</v>
          </cell>
        </row>
        <row r="1140">
          <cell r="A1140" t="str">
            <v>120117</v>
          </cell>
          <cell r="B1140" t="str">
            <v>12</v>
          </cell>
          <cell r="C1140" t="str">
            <v>01</v>
          </cell>
          <cell r="D1140" t="str">
            <v>17</v>
          </cell>
          <cell r="E1140" t="str">
            <v>HUALHUAS</v>
          </cell>
          <cell r="F1140">
            <v>4117</v>
          </cell>
        </row>
        <row r="1141">
          <cell r="A1141" t="str">
            <v>120119</v>
          </cell>
          <cell r="B1141" t="str">
            <v>12</v>
          </cell>
          <cell r="C1141" t="str">
            <v>01</v>
          </cell>
          <cell r="D1141" t="str">
            <v>19</v>
          </cell>
          <cell r="E1141" t="str">
            <v>HUANCAN</v>
          </cell>
          <cell r="F1141">
            <v>15850</v>
          </cell>
        </row>
        <row r="1142">
          <cell r="A1142" t="str">
            <v>120120</v>
          </cell>
          <cell r="B1142" t="str">
            <v>12</v>
          </cell>
          <cell r="C1142" t="str">
            <v>01</v>
          </cell>
          <cell r="D1142" t="str">
            <v>20</v>
          </cell>
          <cell r="E1142" t="str">
            <v>HUASICANCHA</v>
          </cell>
          <cell r="F1142">
            <v>1046</v>
          </cell>
        </row>
        <row r="1143">
          <cell r="A1143" t="str">
            <v>120121</v>
          </cell>
          <cell r="B1143" t="str">
            <v>12</v>
          </cell>
          <cell r="C1143" t="str">
            <v>01</v>
          </cell>
          <cell r="D1143" t="str">
            <v>21</v>
          </cell>
          <cell r="E1143" t="str">
            <v>HUAYUCACHI</v>
          </cell>
          <cell r="F1143">
            <v>8519</v>
          </cell>
        </row>
        <row r="1144">
          <cell r="A1144" t="str">
            <v>120122</v>
          </cell>
          <cell r="B1144" t="str">
            <v>12</v>
          </cell>
          <cell r="C1144" t="str">
            <v>01</v>
          </cell>
          <cell r="D1144" t="str">
            <v>22</v>
          </cell>
          <cell r="E1144" t="str">
            <v>INGENIO</v>
          </cell>
          <cell r="F1144">
            <v>2798</v>
          </cell>
        </row>
        <row r="1145">
          <cell r="A1145" t="str">
            <v>120124</v>
          </cell>
          <cell r="B1145" t="str">
            <v>12</v>
          </cell>
          <cell r="C1145" t="str">
            <v>01</v>
          </cell>
          <cell r="D1145" t="str">
            <v>24</v>
          </cell>
          <cell r="E1145" t="str">
            <v xml:space="preserve">PARIAHUANCA   </v>
          </cell>
          <cell r="F1145">
            <v>7443</v>
          </cell>
        </row>
        <row r="1146">
          <cell r="A1146" t="str">
            <v>120125</v>
          </cell>
          <cell r="B1146" t="str">
            <v>12</v>
          </cell>
          <cell r="C1146" t="str">
            <v>01</v>
          </cell>
          <cell r="D1146" t="str">
            <v>25</v>
          </cell>
          <cell r="E1146" t="str">
            <v>PILCOMAYO</v>
          </cell>
          <cell r="F1146">
            <v>14026</v>
          </cell>
        </row>
        <row r="1147">
          <cell r="A1147" t="str">
            <v>120126</v>
          </cell>
          <cell r="B1147" t="str">
            <v>12</v>
          </cell>
          <cell r="C1147" t="str">
            <v>01</v>
          </cell>
          <cell r="D1147" t="str">
            <v>26</v>
          </cell>
          <cell r="E1147" t="str">
            <v>PUCARA</v>
          </cell>
          <cell r="F1147">
            <v>5966</v>
          </cell>
        </row>
        <row r="1148">
          <cell r="A1148" t="str">
            <v>120127</v>
          </cell>
          <cell r="B1148" t="str">
            <v>12</v>
          </cell>
          <cell r="C1148" t="str">
            <v>01</v>
          </cell>
          <cell r="D1148" t="str">
            <v>27</v>
          </cell>
          <cell r="E1148" t="str">
            <v>QUICHUAY</v>
          </cell>
          <cell r="F1148">
            <v>2035</v>
          </cell>
        </row>
        <row r="1149">
          <cell r="A1149" t="str">
            <v>120128</v>
          </cell>
          <cell r="B1149" t="str">
            <v>12</v>
          </cell>
          <cell r="C1149" t="str">
            <v>01</v>
          </cell>
          <cell r="D1149" t="str">
            <v>28</v>
          </cell>
          <cell r="E1149" t="str">
            <v>QUILCAS</v>
          </cell>
          <cell r="F1149">
            <v>4235</v>
          </cell>
        </row>
        <row r="1150">
          <cell r="A1150" t="str">
            <v>120129</v>
          </cell>
          <cell r="B1150" t="str">
            <v>12</v>
          </cell>
          <cell r="C1150" t="str">
            <v>01</v>
          </cell>
          <cell r="D1150" t="str">
            <v>29</v>
          </cell>
          <cell r="E1150" t="str">
            <v>SAN AGUSTIN</v>
          </cell>
          <cell r="F1150">
            <v>10832</v>
          </cell>
        </row>
        <row r="1151">
          <cell r="A1151" t="str">
            <v>120130</v>
          </cell>
          <cell r="B1151" t="str">
            <v>12</v>
          </cell>
          <cell r="C1151" t="str">
            <v>01</v>
          </cell>
          <cell r="D1151" t="str">
            <v>30</v>
          </cell>
          <cell r="E1151" t="str">
            <v>SAN JERONIMO DE TUNAN</v>
          </cell>
          <cell r="F1151">
            <v>10188</v>
          </cell>
        </row>
        <row r="1152">
          <cell r="A1152" t="str">
            <v>120132</v>
          </cell>
          <cell r="B1152" t="str">
            <v>12</v>
          </cell>
          <cell r="C1152" t="str">
            <v>01</v>
          </cell>
          <cell r="D1152" t="str">
            <v>32</v>
          </cell>
          <cell r="E1152" t="str">
            <v>SAÑO</v>
          </cell>
          <cell r="F1152">
            <v>3986</v>
          </cell>
        </row>
        <row r="1153">
          <cell r="A1153" t="str">
            <v>120133</v>
          </cell>
          <cell r="B1153" t="str">
            <v>12</v>
          </cell>
          <cell r="C1153" t="str">
            <v>01</v>
          </cell>
          <cell r="D1153" t="str">
            <v>33</v>
          </cell>
          <cell r="E1153" t="str">
            <v>SAPALLANGA</v>
          </cell>
          <cell r="F1153">
            <v>13807</v>
          </cell>
        </row>
        <row r="1154">
          <cell r="A1154" t="str">
            <v>120134</v>
          </cell>
          <cell r="B1154" t="str">
            <v>12</v>
          </cell>
          <cell r="C1154" t="str">
            <v>01</v>
          </cell>
          <cell r="D1154" t="str">
            <v>34</v>
          </cell>
          <cell r="E1154" t="str">
            <v>SICAYA</v>
          </cell>
          <cell r="F1154">
            <v>7946</v>
          </cell>
        </row>
        <row r="1155">
          <cell r="A1155" t="str">
            <v>120135</v>
          </cell>
          <cell r="B1155" t="str">
            <v>12</v>
          </cell>
          <cell r="C1155" t="str">
            <v>01</v>
          </cell>
          <cell r="D1155" t="str">
            <v>35</v>
          </cell>
          <cell r="E1155" t="str">
            <v>SANTO DOMINGO DE ACOBAMBA</v>
          </cell>
          <cell r="F1155">
            <v>8498</v>
          </cell>
        </row>
        <row r="1156">
          <cell r="A1156" t="str">
            <v>120136</v>
          </cell>
          <cell r="B1156" t="str">
            <v>12</v>
          </cell>
          <cell r="C1156" t="str">
            <v>01</v>
          </cell>
          <cell r="D1156" t="str">
            <v>36</v>
          </cell>
          <cell r="E1156" t="str">
            <v>VIQUES</v>
          </cell>
          <cell r="F1156">
            <v>2178</v>
          </cell>
        </row>
        <row r="1157">
          <cell r="A1157" t="str">
            <v>120200</v>
          </cell>
          <cell r="B1157" t="str">
            <v>12</v>
          </cell>
          <cell r="C1157" t="str">
            <v>02</v>
          </cell>
          <cell r="D1157" t="str">
            <v>00</v>
          </cell>
          <cell r="E1157" t="str">
            <v>CONCEPCION</v>
          </cell>
          <cell r="F1157">
            <v>67395</v>
          </cell>
        </row>
        <row r="1158">
          <cell r="A1158" t="str">
            <v>120201</v>
          </cell>
          <cell r="B1158" t="str">
            <v>12</v>
          </cell>
          <cell r="C1158" t="str">
            <v>02</v>
          </cell>
          <cell r="D1158" t="str">
            <v>01</v>
          </cell>
          <cell r="E1158" t="str">
            <v>CONCEPCION</v>
          </cell>
          <cell r="F1158">
            <v>15840</v>
          </cell>
        </row>
        <row r="1159">
          <cell r="A1159" t="str">
            <v>120202</v>
          </cell>
          <cell r="B1159" t="str">
            <v>12</v>
          </cell>
          <cell r="C1159" t="str">
            <v>02</v>
          </cell>
          <cell r="D1159" t="str">
            <v>02</v>
          </cell>
          <cell r="E1159" t="str">
            <v>ACO</v>
          </cell>
          <cell r="F1159">
            <v>2187</v>
          </cell>
        </row>
        <row r="1160">
          <cell r="A1160" t="str">
            <v>120203</v>
          </cell>
          <cell r="B1160" t="str">
            <v>12</v>
          </cell>
          <cell r="C1160" t="str">
            <v>02</v>
          </cell>
          <cell r="D1160" t="str">
            <v>03</v>
          </cell>
          <cell r="E1160" t="str">
            <v>ANDAMARCA</v>
          </cell>
          <cell r="F1160">
            <v>6173</v>
          </cell>
        </row>
        <row r="1161">
          <cell r="A1161" t="str">
            <v>120204</v>
          </cell>
          <cell r="B1161" t="str">
            <v>12</v>
          </cell>
          <cell r="C1161" t="str">
            <v>02</v>
          </cell>
          <cell r="D1161" t="str">
            <v>04</v>
          </cell>
          <cell r="E1161" t="str">
            <v>CHAMBARA</v>
          </cell>
          <cell r="F1161">
            <v>3345</v>
          </cell>
        </row>
        <row r="1162">
          <cell r="A1162" t="str">
            <v>120205</v>
          </cell>
          <cell r="B1162" t="str">
            <v>12</v>
          </cell>
          <cell r="C1162" t="str">
            <v>02</v>
          </cell>
          <cell r="D1162" t="str">
            <v>05</v>
          </cell>
          <cell r="E1162" t="str">
            <v>COCHAS</v>
          </cell>
          <cell r="F1162">
            <v>2496</v>
          </cell>
        </row>
        <row r="1163">
          <cell r="A1163" t="str">
            <v>120206</v>
          </cell>
          <cell r="B1163" t="str">
            <v>12</v>
          </cell>
          <cell r="C1163" t="str">
            <v>02</v>
          </cell>
          <cell r="D1163" t="str">
            <v>06</v>
          </cell>
          <cell r="E1163" t="str">
            <v>COMAS</v>
          </cell>
          <cell r="F1163">
            <v>8745</v>
          </cell>
        </row>
        <row r="1164">
          <cell r="A1164" t="str">
            <v>120207</v>
          </cell>
          <cell r="B1164" t="str">
            <v>12</v>
          </cell>
          <cell r="C1164" t="str">
            <v>02</v>
          </cell>
          <cell r="D1164" t="str">
            <v>07</v>
          </cell>
          <cell r="E1164" t="str">
            <v>HEROINAS TOLEDO</v>
          </cell>
          <cell r="F1164">
            <v>1594</v>
          </cell>
        </row>
        <row r="1165">
          <cell r="A1165" t="str">
            <v>120208</v>
          </cell>
          <cell r="B1165" t="str">
            <v>12</v>
          </cell>
          <cell r="C1165" t="str">
            <v>02</v>
          </cell>
          <cell r="D1165" t="str">
            <v>08</v>
          </cell>
          <cell r="E1165" t="str">
            <v>MANZANARES</v>
          </cell>
          <cell r="F1165">
            <v>1726</v>
          </cell>
        </row>
        <row r="1166">
          <cell r="A1166" t="str">
            <v>120209</v>
          </cell>
          <cell r="B1166" t="str">
            <v>12</v>
          </cell>
          <cell r="C1166" t="str">
            <v>02</v>
          </cell>
          <cell r="D1166" t="str">
            <v>09</v>
          </cell>
          <cell r="E1166" t="str">
            <v>MARISCAL CASTILLA</v>
          </cell>
          <cell r="F1166">
            <v>1692</v>
          </cell>
        </row>
        <row r="1167">
          <cell r="A1167" t="str">
            <v>120210</v>
          </cell>
          <cell r="B1167" t="str">
            <v>12</v>
          </cell>
          <cell r="C1167" t="str">
            <v>02</v>
          </cell>
          <cell r="D1167" t="str">
            <v>10</v>
          </cell>
          <cell r="E1167" t="str">
            <v>MATAHUASI</v>
          </cell>
          <cell r="F1167">
            <v>5787</v>
          </cell>
        </row>
        <row r="1168">
          <cell r="A1168" t="str">
            <v>120211</v>
          </cell>
          <cell r="B1168" t="str">
            <v>12</v>
          </cell>
          <cell r="C1168" t="str">
            <v>02</v>
          </cell>
          <cell r="D1168" t="str">
            <v>11</v>
          </cell>
          <cell r="E1168" t="str">
            <v>MITO</v>
          </cell>
          <cell r="F1168">
            <v>1655</v>
          </cell>
        </row>
        <row r="1169">
          <cell r="A1169" t="str">
            <v>120212</v>
          </cell>
          <cell r="B1169" t="str">
            <v>12</v>
          </cell>
          <cell r="C1169" t="str">
            <v>02</v>
          </cell>
          <cell r="D1169" t="str">
            <v>12</v>
          </cell>
          <cell r="E1169" t="str">
            <v>NUEVE DE JULIO</v>
          </cell>
          <cell r="F1169">
            <v>1988</v>
          </cell>
        </row>
        <row r="1170">
          <cell r="A1170" t="str">
            <v>120213</v>
          </cell>
          <cell r="B1170" t="str">
            <v>12</v>
          </cell>
          <cell r="C1170" t="str">
            <v>02</v>
          </cell>
          <cell r="D1170" t="str">
            <v>13</v>
          </cell>
          <cell r="E1170" t="str">
            <v>ORCOTUNA</v>
          </cell>
          <cell r="F1170">
            <v>4546</v>
          </cell>
        </row>
        <row r="1171">
          <cell r="A1171" t="str">
            <v>120214</v>
          </cell>
          <cell r="B1171" t="str">
            <v>12</v>
          </cell>
          <cell r="C1171" t="str">
            <v>02</v>
          </cell>
          <cell r="D1171" t="str">
            <v>14</v>
          </cell>
          <cell r="E1171" t="str">
            <v>SAN JOSE DE QUERO</v>
          </cell>
          <cell r="F1171">
            <v>7234</v>
          </cell>
        </row>
        <row r="1172">
          <cell r="A1172" t="str">
            <v>120215</v>
          </cell>
          <cell r="B1172" t="str">
            <v>12</v>
          </cell>
          <cell r="C1172" t="str">
            <v>02</v>
          </cell>
          <cell r="D1172" t="str">
            <v>15</v>
          </cell>
          <cell r="E1172" t="str">
            <v>SANTA ROSA DE OCOPA</v>
          </cell>
          <cell r="F1172">
            <v>2387</v>
          </cell>
        </row>
        <row r="1173">
          <cell r="A1173" t="str">
            <v>120300</v>
          </cell>
          <cell r="B1173" t="str">
            <v>12</v>
          </cell>
          <cell r="C1173" t="str">
            <v>03</v>
          </cell>
          <cell r="D1173" t="str">
            <v>00</v>
          </cell>
          <cell r="E1173" t="str">
            <v>CHANCHAMAYO</v>
          </cell>
          <cell r="F1173">
            <v>183852</v>
          </cell>
        </row>
        <row r="1174">
          <cell r="A1174" t="str">
            <v>120301</v>
          </cell>
          <cell r="B1174" t="str">
            <v>12</v>
          </cell>
          <cell r="C1174" t="str">
            <v>03</v>
          </cell>
          <cell r="D1174" t="str">
            <v>01</v>
          </cell>
          <cell r="E1174" t="str">
            <v>CHANCHAMAYO</v>
          </cell>
          <cell r="F1174">
            <v>28631</v>
          </cell>
        </row>
        <row r="1175">
          <cell r="A1175" t="str">
            <v>120302</v>
          </cell>
          <cell r="B1175" t="str">
            <v>12</v>
          </cell>
          <cell r="C1175" t="str">
            <v>03</v>
          </cell>
          <cell r="D1175" t="str">
            <v>02</v>
          </cell>
          <cell r="E1175" t="str">
            <v>PERENE</v>
          </cell>
          <cell r="F1175">
            <v>61256</v>
          </cell>
        </row>
        <row r="1176">
          <cell r="A1176" t="str">
            <v>120303</v>
          </cell>
          <cell r="B1176" t="str">
            <v>12</v>
          </cell>
          <cell r="C1176" t="str">
            <v>03</v>
          </cell>
          <cell r="D1176" t="str">
            <v>03</v>
          </cell>
          <cell r="E1176" t="str">
            <v>PICHANAQUI</v>
          </cell>
          <cell r="F1176">
            <v>54986</v>
          </cell>
        </row>
        <row r="1177">
          <cell r="A1177" t="str">
            <v>120304</v>
          </cell>
          <cell r="B1177" t="str">
            <v>12</v>
          </cell>
          <cell r="C1177" t="str">
            <v>03</v>
          </cell>
          <cell r="D1177" t="str">
            <v>04</v>
          </cell>
          <cell r="E1177" t="str">
            <v>SAN LUIS DE SHUARO</v>
          </cell>
          <cell r="F1177">
            <v>7593</v>
          </cell>
        </row>
        <row r="1178">
          <cell r="A1178" t="str">
            <v>120305</v>
          </cell>
          <cell r="B1178" t="str">
            <v>12</v>
          </cell>
          <cell r="C1178" t="str">
            <v>03</v>
          </cell>
          <cell r="D1178" t="str">
            <v>05</v>
          </cell>
          <cell r="E1178" t="str">
            <v>SAN RAMON</v>
          </cell>
          <cell r="F1178">
            <v>28390</v>
          </cell>
        </row>
        <row r="1179">
          <cell r="A1179" t="str">
            <v>120306</v>
          </cell>
          <cell r="B1179" t="str">
            <v>12</v>
          </cell>
          <cell r="C1179" t="str">
            <v>03</v>
          </cell>
          <cell r="D1179" t="str">
            <v>06</v>
          </cell>
          <cell r="E1179" t="str">
            <v>VITOC</v>
          </cell>
          <cell r="F1179">
            <v>2996</v>
          </cell>
        </row>
        <row r="1180">
          <cell r="A1180" t="str">
            <v>120400</v>
          </cell>
          <cell r="B1180" t="str">
            <v>12</v>
          </cell>
          <cell r="C1180" t="str">
            <v>04</v>
          </cell>
          <cell r="D1180" t="str">
            <v>00</v>
          </cell>
          <cell r="E1180" t="str">
            <v>JAUJA</v>
          </cell>
          <cell r="F1180">
            <v>100516</v>
          </cell>
        </row>
        <row r="1181">
          <cell r="A1181" t="str">
            <v>120401</v>
          </cell>
          <cell r="B1181" t="str">
            <v>12</v>
          </cell>
          <cell r="C1181" t="str">
            <v>04</v>
          </cell>
          <cell r="D1181" t="str">
            <v>01</v>
          </cell>
          <cell r="E1181" t="str">
            <v>JAUJA</v>
          </cell>
          <cell r="F1181">
            <v>18042</v>
          </cell>
        </row>
        <row r="1182">
          <cell r="A1182" t="str">
            <v>120402</v>
          </cell>
          <cell r="B1182" t="str">
            <v>12</v>
          </cell>
          <cell r="C1182" t="str">
            <v>04</v>
          </cell>
          <cell r="D1182" t="str">
            <v>02</v>
          </cell>
          <cell r="E1182" t="str">
            <v>ACOLLA</v>
          </cell>
          <cell r="F1182">
            <v>9174</v>
          </cell>
        </row>
        <row r="1183">
          <cell r="A1183" t="str">
            <v>120403</v>
          </cell>
          <cell r="B1183" t="str">
            <v>12</v>
          </cell>
          <cell r="C1183" t="str">
            <v>04</v>
          </cell>
          <cell r="D1183" t="str">
            <v>03</v>
          </cell>
          <cell r="E1183" t="str">
            <v>APATA</v>
          </cell>
          <cell r="F1183">
            <v>5412</v>
          </cell>
        </row>
        <row r="1184">
          <cell r="A1184" t="str">
            <v>120404</v>
          </cell>
          <cell r="B1184" t="str">
            <v>12</v>
          </cell>
          <cell r="C1184" t="str">
            <v>04</v>
          </cell>
          <cell r="D1184" t="str">
            <v>04</v>
          </cell>
          <cell r="E1184" t="str">
            <v>ATAURA</v>
          </cell>
          <cell r="F1184">
            <v>1386</v>
          </cell>
        </row>
        <row r="1185">
          <cell r="A1185" t="str">
            <v>120405</v>
          </cell>
          <cell r="B1185" t="str">
            <v>12</v>
          </cell>
          <cell r="C1185" t="str">
            <v>04</v>
          </cell>
          <cell r="D1185" t="str">
            <v>05</v>
          </cell>
          <cell r="E1185" t="str">
            <v>CANCHAYLLO</v>
          </cell>
          <cell r="F1185">
            <v>1937</v>
          </cell>
        </row>
        <row r="1186">
          <cell r="A1186" t="str">
            <v>120406</v>
          </cell>
          <cell r="B1186" t="str">
            <v>12</v>
          </cell>
          <cell r="C1186" t="str">
            <v>04</v>
          </cell>
          <cell r="D1186" t="str">
            <v>06</v>
          </cell>
          <cell r="E1186" t="str">
            <v>CURICACA</v>
          </cell>
          <cell r="F1186">
            <v>1918</v>
          </cell>
        </row>
        <row r="1187">
          <cell r="A1187" t="str">
            <v>120407</v>
          </cell>
          <cell r="B1187" t="str">
            <v>12</v>
          </cell>
          <cell r="C1187" t="str">
            <v>04</v>
          </cell>
          <cell r="D1187" t="str">
            <v>07</v>
          </cell>
          <cell r="E1187" t="str">
            <v>EL MANTARO</v>
          </cell>
          <cell r="F1187">
            <v>2852</v>
          </cell>
        </row>
        <row r="1188">
          <cell r="A1188" t="str">
            <v>120408</v>
          </cell>
          <cell r="B1188" t="str">
            <v>12</v>
          </cell>
          <cell r="C1188" t="str">
            <v>04</v>
          </cell>
          <cell r="D1188" t="str">
            <v>08</v>
          </cell>
          <cell r="E1188" t="str">
            <v>HUAMALI</v>
          </cell>
          <cell r="F1188">
            <v>2149</v>
          </cell>
        </row>
        <row r="1189">
          <cell r="A1189" t="str">
            <v>120409</v>
          </cell>
          <cell r="B1189" t="str">
            <v>12</v>
          </cell>
          <cell r="C1189" t="str">
            <v>04</v>
          </cell>
          <cell r="D1189" t="str">
            <v>09</v>
          </cell>
          <cell r="E1189" t="str">
            <v>HUARIPAMPA</v>
          </cell>
          <cell r="F1189">
            <v>1146</v>
          </cell>
        </row>
        <row r="1190">
          <cell r="A1190" t="str">
            <v>120410</v>
          </cell>
          <cell r="B1190" t="str">
            <v>12</v>
          </cell>
          <cell r="C1190" t="str">
            <v>04</v>
          </cell>
          <cell r="D1190" t="str">
            <v>10</v>
          </cell>
          <cell r="E1190" t="str">
            <v>HUERTAS</v>
          </cell>
          <cell r="F1190">
            <v>2037</v>
          </cell>
        </row>
        <row r="1191">
          <cell r="A1191" t="str">
            <v>120411</v>
          </cell>
          <cell r="B1191" t="str">
            <v>12</v>
          </cell>
          <cell r="C1191" t="str">
            <v>04</v>
          </cell>
          <cell r="D1191" t="str">
            <v>11</v>
          </cell>
          <cell r="E1191" t="str">
            <v>JANJAILLO</v>
          </cell>
          <cell r="F1191">
            <v>988</v>
          </cell>
        </row>
        <row r="1192">
          <cell r="A1192" t="str">
            <v>120412</v>
          </cell>
          <cell r="B1192" t="str">
            <v>12</v>
          </cell>
          <cell r="C1192" t="str">
            <v>04</v>
          </cell>
          <cell r="D1192" t="str">
            <v>12</v>
          </cell>
          <cell r="E1192" t="str">
            <v>JULCAN</v>
          </cell>
          <cell r="F1192">
            <v>926</v>
          </cell>
        </row>
        <row r="1193">
          <cell r="A1193" t="str">
            <v>120413</v>
          </cell>
          <cell r="B1193" t="str">
            <v>12</v>
          </cell>
          <cell r="C1193" t="str">
            <v>04</v>
          </cell>
          <cell r="D1193" t="str">
            <v>13</v>
          </cell>
          <cell r="E1193" t="str">
            <v>LEONOR ORDOÑEZ</v>
          </cell>
          <cell r="F1193">
            <v>1802</v>
          </cell>
        </row>
        <row r="1194">
          <cell r="A1194" t="str">
            <v>120414</v>
          </cell>
          <cell r="B1194" t="str">
            <v>12</v>
          </cell>
          <cell r="C1194" t="str">
            <v>04</v>
          </cell>
          <cell r="D1194" t="str">
            <v>14</v>
          </cell>
          <cell r="E1194" t="str">
            <v>LLOCLLAPAMPA</v>
          </cell>
          <cell r="F1194">
            <v>1468</v>
          </cell>
        </row>
        <row r="1195">
          <cell r="A1195" t="str">
            <v>120415</v>
          </cell>
          <cell r="B1195" t="str">
            <v>12</v>
          </cell>
          <cell r="C1195" t="str">
            <v>04</v>
          </cell>
          <cell r="D1195" t="str">
            <v>15</v>
          </cell>
          <cell r="E1195" t="str">
            <v>MARCO</v>
          </cell>
          <cell r="F1195">
            <v>2229</v>
          </cell>
        </row>
        <row r="1196">
          <cell r="A1196" t="str">
            <v>120416</v>
          </cell>
          <cell r="B1196" t="str">
            <v>12</v>
          </cell>
          <cell r="C1196" t="str">
            <v>04</v>
          </cell>
          <cell r="D1196" t="str">
            <v>16</v>
          </cell>
          <cell r="E1196" t="str">
            <v>MASMA</v>
          </cell>
          <cell r="F1196">
            <v>2434</v>
          </cell>
        </row>
        <row r="1197">
          <cell r="A1197" t="str">
            <v>120417</v>
          </cell>
          <cell r="B1197" t="str">
            <v>12</v>
          </cell>
          <cell r="C1197" t="str">
            <v>04</v>
          </cell>
          <cell r="D1197" t="str">
            <v>17</v>
          </cell>
          <cell r="E1197" t="str">
            <v>MASMA CHICCHE</v>
          </cell>
          <cell r="F1197">
            <v>996</v>
          </cell>
        </row>
        <row r="1198">
          <cell r="A1198" t="str">
            <v>120418</v>
          </cell>
          <cell r="B1198" t="str">
            <v>12</v>
          </cell>
          <cell r="C1198" t="str">
            <v>04</v>
          </cell>
          <cell r="D1198" t="str">
            <v>18</v>
          </cell>
          <cell r="E1198" t="str">
            <v>MOLINOS</v>
          </cell>
          <cell r="F1198">
            <v>1982</v>
          </cell>
        </row>
        <row r="1199">
          <cell r="A1199" t="str">
            <v>120419</v>
          </cell>
          <cell r="B1199" t="str">
            <v>12</v>
          </cell>
          <cell r="C1199" t="str">
            <v>04</v>
          </cell>
          <cell r="D1199" t="str">
            <v>19</v>
          </cell>
          <cell r="E1199" t="str">
            <v>MONOBAMBA</v>
          </cell>
          <cell r="F1199">
            <v>1477</v>
          </cell>
        </row>
        <row r="1200">
          <cell r="A1200" t="str">
            <v>120420</v>
          </cell>
          <cell r="B1200" t="str">
            <v>12</v>
          </cell>
          <cell r="C1200" t="str">
            <v>04</v>
          </cell>
          <cell r="D1200" t="str">
            <v>20</v>
          </cell>
          <cell r="E1200" t="str">
            <v>MUQUI</v>
          </cell>
          <cell r="F1200">
            <v>1155</v>
          </cell>
        </row>
        <row r="1201">
          <cell r="A1201" t="str">
            <v>120421</v>
          </cell>
          <cell r="B1201" t="str">
            <v>12</v>
          </cell>
          <cell r="C1201" t="str">
            <v>04</v>
          </cell>
          <cell r="D1201" t="str">
            <v>21</v>
          </cell>
          <cell r="E1201" t="str">
            <v>MUQUIYAUYO</v>
          </cell>
          <cell r="F1201">
            <v>2619</v>
          </cell>
        </row>
        <row r="1202">
          <cell r="A1202" t="str">
            <v>120422</v>
          </cell>
          <cell r="B1202" t="str">
            <v>12</v>
          </cell>
          <cell r="C1202" t="str">
            <v>04</v>
          </cell>
          <cell r="D1202" t="str">
            <v>22</v>
          </cell>
          <cell r="E1202" t="str">
            <v>PACA</v>
          </cell>
          <cell r="F1202">
            <v>1365</v>
          </cell>
        </row>
        <row r="1203">
          <cell r="A1203" t="str">
            <v>120423</v>
          </cell>
          <cell r="B1203" t="str">
            <v>12</v>
          </cell>
          <cell r="C1203" t="str">
            <v>04</v>
          </cell>
          <cell r="D1203" t="str">
            <v>23</v>
          </cell>
          <cell r="E1203" t="str">
            <v>PACCHA</v>
          </cell>
          <cell r="F1203">
            <v>2318</v>
          </cell>
        </row>
        <row r="1204">
          <cell r="A1204" t="str">
            <v>120424</v>
          </cell>
          <cell r="B1204" t="str">
            <v>12</v>
          </cell>
          <cell r="C1204" t="str">
            <v>04</v>
          </cell>
          <cell r="D1204" t="str">
            <v>24</v>
          </cell>
          <cell r="E1204" t="str">
            <v>PANCAN</v>
          </cell>
          <cell r="F1204">
            <v>1527</v>
          </cell>
        </row>
        <row r="1205">
          <cell r="A1205" t="str">
            <v>120425</v>
          </cell>
          <cell r="B1205" t="str">
            <v>12</v>
          </cell>
          <cell r="C1205" t="str">
            <v>04</v>
          </cell>
          <cell r="D1205" t="str">
            <v>25</v>
          </cell>
          <cell r="E1205" t="str">
            <v>PARCO</v>
          </cell>
          <cell r="F1205">
            <v>1641</v>
          </cell>
        </row>
        <row r="1206">
          <cell r="A1206" t="str">
            <v>120426</v>
          </cell>
          <cell r="B1206" t="str">
            <v>12</v>
          </cell>
          <cell r="C1206" t="str">
            <v>04</v>
          </cell>
          <cell r="D1206" t="str">
            <v>26</v>
          </cell>
          <cell r="E1206" t="str">
            <v>POMACANCHA</v>
          </cell>
          <cell r="F1206">
            <v>2338</v>
          </cell>
        </row>
        <row r="1207">
          <cell r="A1207" t="str">
            <v>120427</v>
          </cell>
          <cell r="B1207" t="str">
            <v>12</v>
          </cell>
          <cell r="C1207" t="str">
            <v>04</v>
          </cell>
          <cell r="D1207" t="str">
            <v>27</v>
          </cell>
          <cell r="E1207" t="str">
            <v>RICRAN</v>
          </cell>
          <cell r="F1207">
            <v>2154</v>
          </cell>
        </row>
        <row r="1208">
          <cell r="A1208" t="str">
            <v>120428</v>
          </cell>
          <cell r="B1208" t="str">
            <v>12</v>
          </cell>
          <cell r="C1208" t="str">
            <v>04</v>
          </cell>
          <cell r="D1208" t="str">
            <v>28</v>
          </cell>
          <cell r="E1208" t="str">
            <v>SAN LORENZO</v>
          </cell>
          <cell r="F1208">
            <v>2474</v>
          </cell>
        </row>
        <row r="1209">
          <cell r="A1209" t="str">
            <v>120429</v>
          </cell>
          <cell r="B1209" t="str">
            <v>12</v>
          </cell>
          <cell r="C1209" t="str">
            <v>04</v>
          </cell>
          <cell r="D1209" t="str">
            <v>29</v>
          </cell>
          <cell r="E1209" t="str">
            <v>SAN PEDRO DE CHUNAN</v>
          </cell>
          <cell r="F1209">
            <v>1063</v>
          </cell>
        </row>
        <row r="1210">
          <cell r="A1210" t="str">
            <v>120430</v>
          </cell>
          <cell r="B1210" t="str">
            <v>12</v>
          </cell>
          <cell r="C1210" t="str">
            <v>04</v>
          </cell>
          <cell r="D1210" t="str">
            <v>30</v>
          </cell>
          <cell r="E1210" t="str">
            <v>SAUSA</v>
          </cell>
          <cell r="F1210">
            <v>3065</v>
          </cell>
        </row>
        <row r="1211">
          <cell r="A1211" t="str">
            <v>120431</v>
          </cell>
          <cell r="B1211" t="str">
            <v>12</v>
          </cell>
          <cell r="C1211" t="str">
            <v>04</v>
          </cell>
          <cell r="D1211" t="str">
            <v>31</v>
          </cell>
          <cell r="E1211" t="str">
            <v>SINCOS</v>
          </cell>
          <cell r="F1211">
            <v>4879</v>
          </cell>
        </row>
        <row r="1212">
          <cell r="A1212" t="str">
            <v>120432</v>
          </cell>
          <cell r="B1212" t="str">
            <v>12</v>
          </cell>
          <cell r="C1212" t="str">
            <v>04</v>
          </cell>
          <cell r="D1212" t="str">
            <v>32</v>
          </cell>
          <cell r="E1212" t="str">
            <v>TUNAN MARCA</v>
          </cell>
          <cell r="F1212">
            <v>1533</v>
          </cell>
        </row>
        <row r="1213">
          <cell r="A1213" t="str">
            <v>120433</v>
          </cell>
          <cell r="B1213" t="str">
            <v>12</v>
          </cell>
          <cell r="C1213" t="str">
            <v>04</v>
          </cell>
          <cell r="D1213" t="str">
            <v>33</v>
          </cell>
          <cell r="E1213" t="str">
            <v>YAULI</v>
          </cell>
          <cell r="F1213">
            <v>1791</v>
          </cell>
        </row>
        <row r="1214">
          <cell r="A1214" t="str">
            <v>120434</v>
          </cell>
          <cell r="B1214" t="str">
            <v>12</v>
          </cell>
          <cell r="C1214" t="str">
            <v>04</v>
          </cell>
          <cell r="D1214" t="str">
            <v>34</v>
          </cell>
          <cell r="E1214" t="str">
            <v>YAUYOS</v>
          </cell>
          <cell r="F1214">
            <v>10239</v>
          </cell>
        </row>
        <row r="1215">
          <cell r="A1215" t="str">
            <v>120500</v>
          </cell>
          <cell r="B1215" t="str">
            <v>12</v>
          </cell>
          <cell r="C1215" t="str">
            <v>05</v>
          </cell>
          <cell r="D1215" t="str">
            <v>00</v>
          </cell>
          <cell r="E1215" t="str">
            <v>JUNIN</v>
          </cell>
          <cell r="F1215">
            <v>34926</v>
          </cell>
        </row>
        <row r="1216">
          <cell r="A1216" t="str">
            <v>120501</v>
          </cell>
          <cell r="B1216" t="str">
            <v>12</v>
          </cell>
          <cell r="C1216" t="str">
            <v>05</v>
          </cell>
          <cell r="D1216" t="str">
            <v>01</v>
          </cell>
          <cell r="E1216" t="str">
            <v>JUNIN</v>
          </cell>
          <cell r="F1216">
            <v>13986</v>
          </cell>
        </row>
        <row r="1217">
          <cell r="A1217" t="str">
            <v>120502</v>
          </cell>
          <cell r="B1217" t="str">
            <v>12</v>
          </cell>
          <cell r="C1217" t="str">
            <v>05</v>
          </cell>
          <cell r="D1217" t="str">
            <v>02</v>
          </cell>
          <cell r="E1217" t="str">
            <v>CARHUAMAYO</v>
          </cell>
          <cell r="F1217">
            <v>9702</v>
          </cell>
        </row>
        <row r="1218">
          <cell r="A1218" t="str">
            <v>120503</v>
          </cell>
          <cell r="B1218" t="str">
            <v>12</v>
          </cell>
          <cell r="C1218" t="str">
            <v>05</v>
          </cell>
          <cell r="D1218" t="str">
            <v>03</v>
          </cell>
          <cell r="E1218" t="str">
            <v>ONDORES</v>
          </cell>
          <cell r="F1218">
            <v>2975</v>
          </cell>
        </row>
        <row r="1219">
          <cell r="A1219" t="str">
            <v>120504</v>
          </cell>
          <cell r="B1219" t="str">
            <v>12</v>
          </cell>
          <cell r="C1219" t="str">
            <v>05</v>
          </cell>
          <cell r="D1219" t="str">
            <v>04</v>
          </cell>
          <cell r="E1219" t="str">
            <v>ULCUMAYO</v>
          </cell>
          <cell r="F1219">
            <v>8263</v>
          </cell>
        </row>
        <row r="1220">
          <cell r="A1220" t="str">
            <v>120600</v>
          </cell>
          <cell r="B1220" t="str">
            <v>12</v>
          </cell>
          <cell r="C1220" t="str">
            <v>06</v>
          </cell>
          <cell r="D1220" t="str">
            <v>00</v>
          </cell>
          <cell r="E1220" t="str">
            <v>SATIPO</v>
          </cell>
          <cell r="F1220">
            <v>215782</v>
          </cell>
        </row>
        <row r="1221">
          <cell r="A1221" t="str">
            <v>120601</v>
          </cell>
          <cell r="B1221" t="str">
            <v>12</v>
          </cell>
          <cell r="C1221" t="str">
            <v>06</v>
          </cell>
          <cell r="D1221" t="str">
            <v>01</v>
          </cell>
          <cell r="E1221" t="str">
            <v>SATIPO</v>
          </cell>
          <cell r="F1221">
            <v>44618</v>
          </cell>
        </row>
        <row r="1222">
          <cell r="A1222" t="str">
            <v>120602</v>
          </cell>
          <cell r="B1222" t="str">
            <v>12</v>
          </cell>
          <cell r="C1222" t="str">
            <v>06</v>
          </cell>
          <cell r="D1222" t="str">
            <v>02</v>
          </cell>
          <cell r="E1222" t="str">
            <v>COVIRIALI</v>
          </cell>
          <cell r="F1222">
            <v>6472</v>
          </cell>
        </row>
        <row r="1223">
          <cell r="A1223" t="str">
            <v>120603</v>
          </cell>
          <cell r="B1223" t="str">
            <v>12</v>
          </cell>
          <cell r="C1223" t="str">
            <v>06</v>
          </cell>
          <cell r="D1223" t="str">
            <v>03</v>
          </cell>
          <cell r="E1223" t="str">
            <v>LLAYLLA</v>
          </cell>
          <cell r="F1223">
            <v>6321</v>
          </cell>
        </row>
        <row r="1224">
          <cell r="A1224" t="str">
            <v>120604</v>
          </cell>
          <cell r="B1224" t="str">
            <v>12</v>
          </cell>
          <cell r="C1224" t="str">
            <v>06</v>
          </cell>
          <cell r="D1224" t="str">
            <v>04</v>
          </cell>
          <cell r="E1224" t="str">
            <v xml:space="preserve">MAZAMARI </v>
          </cell>
          <cell r="F1224">
            <v>40915</v>
          </cell>
        </row>
        <row r="1225">
          <cell r="A1225" t="str">
            <v>120605</v>
          </cell>
          <cell r="B1225" t="str">
            <v>12</v>
          </cell>
          <cell r="C1225" t="str">
            <v>06</v>
          </cell>
          <cell r="D1225" t="str">
            <v>05</v>
          </cell>
          <cell r="E1225" t="str">
            <v>PAMPA HERMOSA</v>
          </cell>
          <cell r="F1225">
            <v>9227</v>
          </cell>
        </row>
        <row r="1226">
          <cell r="A1226" t="str">
            <v>120606</v>
          </cell>
          <cell r="B1226" t="str">
            <v>12</v>
          </cell>
          <cell r="C1226" t="str">
            <v>06</v>
          </cell>
          <cell r="D1226" t="str">
            <v>06</v>
          </cell>
          <cell r="E1226" t="str">
            <v xml:space="preserve">PANGOA </v>
          </cell>
          <cell r="F1226">
            <v>46136</v>
          </cell>
        </row>
        <row r="1227">
          <cell r="A1227" t="str">
            <v>120607</v>
          </cell>
          <cell r="B1227" t="str">
            <v>12</v>
          </cell>
          <cell r="C1227" t="str">
            <v>06</v>
          </cell>
          <cell r="D1227" t="str">
            <v>07</v>
          </cell>
          <cell r="E1227" t="str">
            <v>RIO NEGRO 9/</v>
          </cell>
          <cell r="F1227">
            <v>27124</v>
          </cell>
        </row>
        <row r="1228">
          <cell r="A1228" t="str">
            <v>120608</v>
          </cell>
          <cell r="B1228" t="str">
            <v>12</v>
          </cell>
          <cell r="C1228" t="str">
            <v>06</v>
          </cell>
          <cell r="D1228" t="str">
            <v>08</v>
          </cell>
          <cell r="E1228" t="str">
            <v>RIO TAMBO</v>
          </cell>
          <cell r="F1228">
            <v>34969</v>
          </cell>
        </row>
        <row r="1229">
          <cell r="A1229" t="str">
            <v>120700</v>
          </cell>
          <cell r="B1229" t="str">
            <v>12</v>
          </cell>
          <cell r="C1229" t="str">
            <v>07</v>
          </cell>
          <cell r="D1229" t="str">
            <v>00</v>
          </cell>
          <cell r="E1229" t="str">
            <v>TARMA</v>
          </cell>
          <cell r="F1229">
            <v>120972</v>
          </cell>
        </row>
        <row r="1230">
          <cell r="A1230" t="str">
            <v>120701</v>
          </cell>
          <cell r="B1230" t="str">
            <v>12</v>
          </cell>
          <cell r="C1230" t="str">
            <v>07</v>
          </cell>
          <cell r="D1230" t="str">
            <v>01</v>
          </cell>
          <cell r="E1230" t="str">
            <v>TARMA</v>
          </cell>
          <cell r="F1230">
            <v>54071</v>
          </cell>
        </row>
        <row r="1231">
          <cell r="A1231" t="str">
            <v>120702</v>
          </cell>
          <cell r="B1231" t="str">
            <v>12</v>
          </cell>
          <cell r="C1231" t="str">
            <v>07</v>
          </cell>
          <cell r="D1231" t="str">
            <v>02</v>
          </cell>
          <cell r="E1231" t="str">
            <v>ACOBAMBA</v>
          </cell>
          <cell r="F1231">
            <v>14445</v>
          </cell>
        </row>
        <row r="1232">
          <cell r="A1232" t="str">
            <v>120703</v>
          </cell>
          <cell r="B1232" t="str">
            <v>12</v>
          </cell>
          <cell r="C1232" t="str">
            <v>07</v>
          </cell>
          <cell r="D1232" t="str">
            <v>03</v>
          </cell>
          <cell r="E1232" t="str">
            <v>HUARICOLCA</v>
          </cell>
          <cell r="F1232">
            <v>3237</v>
          </cell>
        </row>
        <row r="1233">
          <cell r="A1233" t="str">
            <v>120704</v>
          </cell>
          <cell r="B1233" t="str">
            <v>12</v>
          </cell>
          <cell r="C1233" t="str">
            <v>07</v>
          </cell>
          <cell r="D1233" t="str">
            <v>04</v>
          </cell>
          <cell r="E1233" t="str">
            <v>HUASAHUASI</v>
          </cell>
          <cell r="F1233">
            <v>16583</v>
          </cell>
        </row>
        <row r="1234">
          <cell r="A1234" t="str">
            <v>120705</v>
          </cell>
          <cell r="B1234" t="str">
            <v>12</v>
          </cell>
          <cell r="C1234" t="str">
            <v>07</v>
          </cell>
          <cell r="D1234" t="str">
            <v>05</v>
          </cell>
          <cell r="E1234" t="str">
            <v>LA UNION</v>
          </cell>
          <cell r="F1234">
            <v>4139</v>
          </cell>
        </row>
        <row r="1235">
          <cell r="A1235" t="str">
            <v>120706</v>
          </cell>
          <cell r="B1235" t="str">
            <v>12</v>
          </cell>
          <cell r="C1235" t="str">
            <v>07</v>
          </cell>
          <cell r="D1235" t="str">
            <v>06</v>
          </cell>
          <cell r="E1235" t="str">
            <v>PALCA</v>
          </cell>
          <cell r="F1235">
            <v>6915</v>
          </cell>
        </row>
        <row r="1236">
          <cell r="A1236" t="str">
            <v>120707</v>
          </cell>
          <cell r="B1236" t="str">
            <v>12</v>
          </cell>
          <cell r="C1236" t="str">
            <v>07</v>
          </cell>
          <cell r="D1236" t="str">
            <v>07</v>
          </cell>
          <cell r="E1236" t="str">
            <v>PALCAMAYO</v>
          </cell>
          <cell r="F1236">
            <v>8941</v>
          </cell>
        </row>
        <row r="1237">
          <cell r="A1237" t="str">
            <v>120708</v>
          </cell>
          <cell r="B1237" t="str">
            <v>12</v>
          </cell>
          <cell r="C1237" t="str">
            <v>07</v>
          </cell>
          <cell r="D1237" t="str">
            <v>08</v>
          </cell>
          <cell r="E1237" t="str">
            <v>SAN PEDRO DE CAJAS</v>
          </cell>
          <cell r="F1237">
            <v>6260</v>
          </cell>
        </row>
        <row r="1238">
          <cell r="A1238" t="str">
            <v>120709</v>
          </cell>
          <cell r="B1238" t="str">
            <v>12</v>
          </cell>
          <cell r="C1238" t="str">
            <v>07</v>
          </cell>
          <cell r="D1238" t="str">
            <v>09</v>
          </cell>
          <cell r="E1238" t="str">
            <v>TAPO</v>
          </cell>
          <cell r="F1238">
            <v>6381</v>
          </cell>
        </row>
        <row r="1239">
          <cell r="A1239" t="str">
            <v>120800</v>
          </cell>
          <cell r="B1239" t="str">
            <v>12</v>
          </cell>
          <cell r="C1239" t="str">
            <v>08</v>
          </cell>
          <cell r="D1239" t="str">
            <v>00</v>
          </cell>
          <cell r="E1239" t="str">
            <v>YAULI</v>
          </cell>
          <cell r="F1239">
            <v>58125</v>
          </cell>
        </row>
        <row r="1240">
          <cell r="A1240" t="str">
            <v>120801</v>
          </cell>
          <cell r="B1240" t="str">
            <v>12</v>
          </cell>
          <cell r="C1240" t="str">
            <v>08</v>
          </cell>
          <cell r="D1240" t="str">
            <v>01</v>
          </cell>
          <cell r="E1240" t="str">
            <v>LA OROYA</v>
          </cell>
          <cell r="F1240">
            <v>21699</v>
          </cell>
        </row>
        <row r="1241">
          <cell r="A1241" t="str">
            <v>120802</v>
          </cell>
          <cell r="B1241" t="str">
            <v>12</v>
          </cell>
          <cell r="C1241" t="str">
            <v>08</v>
          </cell>
          <cell r="D1241" t="str">
            <v>02</v>
          </cell>
          <cell r="E1241" t="str">
            <v>CHACAPALPA</v>
          </cell>
          <cell r="F1241">
            <v>1071</v>
          </cell>
        </row>
        <row r="1242">
          <cell r="A1242" t="str">
            <v>120803</v>
          </cell>
          <cell r="B1242" t="str">
            <v>12</v>
          </cell>
          <cell r="C1242" t="str">
            <v>08</v>
          </cell>
          <cell r="D1242" t="str">
            <v>03</v>
          </cell>
          <cell r="E1242" t="str">
            <v>HUAY-HUAY</v>
          </cell>
          <cell r="F1242">
            <v>1954</v>
          </cell>
        </row>
        <row r="1243">
          <cell r="A1243" t="str">
            <v>120804</v>
          </cell>
          <cell r="B1243" t="str">
            <v>12</v>
          </cell>
          <cell r="C1243" t="str">
            <v>08</v>
          </cell>
          <cell r="D1243" t="str">
            <v>04</v>
          </cell>
          <cell r="E1243" t="str">
            <v>MARCAPOMACOCHA</v>
          </cell>
          <cell r="F1243">
            <v>1477</v>
          </cell>
        </row>
        <row r="1244">
          <cell r="A1244" t="str">
            <v>120805</v>
          </cell>
          <cell r="B1244" t="str">
            <v>12</v>
          </cell>
          <cell r="C1244" t="str">
            <v>08</v>
          </cell>
          <cell r="D1244" t="str">
            <v>05</v>
          </cell>
          <cell r="E1244" t="str">
            <v>MOROCOCHA</v>
          </cell>
          <cell r="F1244">
            <v>6294</v>
          </cell>
        </row>
        <row r="1245">
          <cell r="A1245" t="str">
            <v>120806</v>
          </cell>
          <cell r="B1245" t="str">
            <v>12</v>
          </cell>
          <cell r="C1245" t="str">
            <v>08</v>
          </cell>
          <cell r="D1245" t="str">
            <v>06</v>
          </cell>
          <cell r="E1245" t="str">
            <v>PACCHA</v>
          </cell>
          <cell r="F1245">
            <v>2196</v>
          </cell>
        </row>
        <row r="1246">
          <cell r="A1246" t="str">
            <v>120807</v>
          </cell>
          <cell r="B1246" t="str">
            <v>12</v>
          </cell>
          <cell r="C1246" t="str">
            <v>08</v>
          </cell>
          <cell r="D1246" t="str">
            <v>07</v>
          </cell>
          <cell r="E1246" t="str">
            <v>SANTA BARBARA DE CARHUACAYA</v>
          </cell>
          <cell r="F1246">
            <v>2257</v>
          </cell>
        </row>
        <row r="1247">
          <cell r="A1247" t="str">
            <v>120808</v>
          </cell>
          <cell r="B1247" t="str">
            <v>12</v>
          </cell>
          <cell r="C1247" t="str">
            <v>08</v>
          </cell>
          <cell r="D1247" t="str">
            <v>08</v>
          </cell>
          <cell r="E1247" t="str">
            <v>SANTA ROSA DE SACCO</v>
          </cell>
          <cell r="F1247">
            <v>13176</v>
          </cell>
        </row>
        <row r="1248">
          <cell r="A1248" t="str">
            <v>120809</v>
          </cell>
          <cell r="B1248" t="str">
            <v>12</v>
          </cell>
          <cell r="C1248" t="str">
            <v>08</v>
          </cell>
          <cell r="D1248" t="str">
            <v>09</v>
          </cell>
          <cell r="E1248" t="str">
            <v>SUITUCANCHA</v>
          </cell>
          <cell r="F1248">
            <v>1059</v>
          </cell>
        </row>
        <row r="1249">
          <cell r="A1249" t="str">
            <v>120810</v>
          </cell>
          <cell r="B1249" t="str">
            <v>12</v>
          </cell>
          <cell r="C1249" t="str">
            <v>08</v>
          </cell>
          <cell r="D1249" t="str">
            <v>10</v>
          </cell>
          <cell r="E1249" t="str">
            <v>YAULI</v>
          </cell>
          <cell r="F1249">
            <v>6942</v>
          </cell>
        </row>
        <row r="1250">
          <cell r="A1250" t="str">
            <v>120900</v>
          </cell>
          <cell r="B1250" t="str">
            <v>12</v>
          </cell>
          <cell r="C1250" t="str">
            <v>09</v>
          </cell>
          <cell r="D1250" t="str">
            <v>00</v>
          </cell>
          <cell r="E1250" t="str">
            <v>CHUPACA</v>
          </cell>
          <cell r="F1250">
            <v>55313</v>
          </cell>
        </row>
        <row r="1251">
          <cell r="A1251" t="str">
            <v>120901</v>
          </cell>
          <cell r="B1251" t="str">
            <v>12</v>
          </cell>
          <cell r="C1251" t="str">
            <v>09</v>
          </cell>
          <cell r="D1251" t="str">
            <v>01</v>
          </cell>
          <cell r="E1251" t="str">
            <v>CHUPACA</v>
          </cell>
          <cell r="F1251">
            <v>22361</v>
          </cell>
        </row>
        <row r="1252">
          <cell r="A1252" t="str">
            <v>120902</v>
          </cell>
          <cell r="B1252" t="str">
            <v>12</v>
          </cell>
          <cell r="C1252" t="str">
            <v>09</v>
          </cell>
          <cell r="D1252" t="str">
            <v>02</v>
          </cell>
          <cell r="E1252" t="str">
            <v>AHUAC</v>
          </cell>
          <cell r="F1252">
            <v>6981</v>
          </cell>
        </row>
        <row r="1253">
          <cell r="A1253" t="str">
            <v>120903</v>
          </cell>
          <cell r="B1253" t="str">
            <v>12</v>
          </cell>
          <cell r="C1253" t="str">
            <v>09</v>
          </cell>
          <cell r="D1253" t="str">
            <v>03</v>
          </cell>
          <cell r="E1253" t="str">
            <v>CHONGOS BAJO</v>
          </cell>
          <cell r="F1253">
            <v>4702</v>
          </cell>
        </row>
        <row r="1254">
          <cell r="A1254" t="str">
            <v>120904</v>
          </cell>
          <cell r="B1254" t="str">
            <v>12</v>
          </cell>
          <cell r="C1254" t="str">
            <v>09</v>
          </cell>
          <cell r="D1254" t="str">
            <v>04</v>
          </cell>
          <cell r="E1254" t="str">
            <v>HUACHAC</v>
          </cell>
          <cell r="F1254">
            <v>3986</v>
          </cell>
        </row>
        <row r="1255">
          <cell r="A1255" t="str">
            <v>120905</v>
          </cell>
          <cell r="B1255" t="str">
            <v>12</v>
          </cell>
          <cell r="C1255" t="str">
            <v>09</v>
          </cell>
          <cell r="D1255" t="str">
            <v>05</v>
          </cell>
          <cell r="E1255" t="str">
            <v>HUAMANCACA CHICO</v>
          </cell>
          <cell r="F1255">
            <v>5330</v>
          </cell>
        </row>
        <row r="1256">
          <cell r="A1256" t="str">
            <v>120906</v>
          </cell>
          <cell r="B1256" t="str">
            <v>12</v>
          </cell>
          <cell r="C1256" t="str">
            <v>09</v>
          </cell>
          <cell r="D1256" t="str">
            <v>06</v>
          </cell>
          <cell r="E1256" t="str">
            <v>SAN JUAN DE ISCOS</v>
          </cell>
          <cell r="F1256">
            <v>2486</v>
          </cell>
        </row>
        <row r="1257">
          <cell r="A1257" t="str">
            <v>120907</v>
          </cell>
          <cell r="B1257" t="str">
            <v>12</v>
          </cell>
          <cell r="C1257" t="str">
            <v>09</v>
          </cell>
          <cell r="D1257" t="str">
            <v>07</v>
          </cell>
          <cell r="E1257" t="str">
            <v>SAN JUAN DE JARPA</v>
          </cell>
          <cell r="F1257">
            <v>3907</v>
          </cell>
        </row>
        <row r="1258">
          <cell r="A1258" t="str">
            <v>120908</v>
          </cell>
          <cell r="B1258" t="str">
            <v>12</v>
          </cell>
          <cell r="C1258" t="str">
            <v>09</v>
          </cell>
          <cell r="D1258" t="str">
            <v>08</v>
          </cell>
          <cell r="E1258" t="str">
            <v>TRES DE DICIEMBRE</v>
          </cell>
          <cell r="F1258">
            <v>2048</v>
          </cell>
        </row>
        <row r="1259">
          <cell r="A1259" t="str">
            <v>120909</v>
          </cell>
          <cell r="B1259" t="str">
            <v>12</v>
          </cell>
          <cell r="C1259" t="str">
            <v>09</v>
          </cell>
          <cell r="D1259" t="str">
            <v>09</v>
          </cell>
          <cell r="E1259" t="str">
            <v>YANACANCHA</v>
          </cell>
          <cell r="F1259">
            <v>3512</v>
          </cell>
        </row>
        <row r="1260">
          <cell r="A1260" t="str">
            <v>130000</v>
          </cell>
          <cell r="B1260" t="str">
            <v>13</v>
          </cell>
          <cell r="C1260" t="str">
            <v>00</v>
          </cell>
          <cell r="D1260" t="str">
            <v>00</v>
          </cell>
          <cell r="E1260" t="str">
            <v>LA LIBERTAD</v>
          </cell>
          <cell r="F1260">
            <v>1736768</v>
          </cell>
        </row>
        <row r="1261">
          <cell r="A1261" t="str">
            <v>130100</v>
          </cell>
          <cell r="B1261" t="str">
            <v>13</v>
          </cell>
          <cell r="C1261" t="str">
            <v>01</v>
          </cell>
          <cell r="D1261" t="str">
            <v>00</v>
          </cell>
          <cell r="E1261" t="str">
            <v>TRUJILLO</v>
          </cell>
          <cell r="F1261">
            <v>859189</v>
          </cell>
        </row>
        <row r="1262">
          <cell r="A1262" t="str">
            <v>130101</v>
          </cell>
          <cell r="B1262" t="str">
            <v>13</v>
          </cell>
          <cell r="C1262" t="str">
            <v>01</v>
          </cell>
          <cell r="D1262" t="str">
            <v>01</v>
          </cell>
          <cell r="E1262" t="str">
            <v>TRUJILLO</v>
          </cell>
          <cell r="F1262">
            <v>312044</v>
          </cell>
        </row>
        <row r="1263">
          <cell r="A1263" t="str">
            <v>130102</v>
          </cell>
          <cell r="B1263" t="str">
            <v>13</v>
          </cell>
          <cell r="C1263" t="str">
            <v>01</v>
          </cell>
          <cell r="D1263" t="str">
            <v>02</v>
          </cell>
          <cell r="E1263" t="str">
            <v>EL PORVENIR</v>
          </cell>
          <cell r="F1263">
            <v>148676</v>
          </cell>
        </row>
        <row r="1264">
          <cell r="A1264" t="str">
            <v>130103</v>
          </cell>
          <cell r="B1264" t="str">
            <v>13</v>
          </cell>
          <cell r="C1264" t="str">
            <v>01</v>
          </cell>
          <cell r="D1264" t="str">
            <v>03</v>
          </cell>
          <cell r="E1264" t="str">
            <v>FLORENCIA DE MORA</v>
          </cell>
          <cell r="F1264">
            <v>42340</v>
          </cell>
        </row>
        <row r="1265">
          <cell r="A1265" t="str">
            <v>130104</v>
          </cell>
          <cell r="B1265" t="str">
            <v>13</v>
          </cell>
          <cell r="C1265" t="str">
            <v>01</v>
          </cell>
          <cell r="D1265" t="str">
            <v>04</v>
          </cell>
          <cell r="E1265" t="str">
            <v>HUANCHACO</v>
          </cell>
          <cell r="F1265">
            <v>47411</v>
          </cell>
        </row>
        <row r="1266">
          <cell r="A1266" t="str">
            <v>130105</v>
          </cell>
          <cell r="B1266" t="str">
            <v>13</v>
          </cell>
          <cell r="C1266" t="str">
            <v>01</v>
          </cell>
          <cell r="D1266" t="str">
            <v>05</v>
          </cell>
          <cell r="E1266" t="str">
            <v>LA ESPERANZA</v>
          </cell>
          <cell r="F1266">
            <v>160673</v>
          </cell>
        </row>
        <row r="1267">
          <cell r="A1267" t="str">
            <v>130106</v>
          </cell>
          <cell r="B1267" t="str">
            <v>13</v>
          </cell>
          <cell r="C1267" t="str">
            <v>01</v>
          </cell>
          <cell r="D1267" t="str">
            <v>06</v>
          </cell>
          <cell r="E1267" t="str">
            <v>LAREDO</v>
          </cell>
          <cell r="F1267">
            <v>34734</v>
          </cell>
        </row>
        <row r="1268">
          <cell r="A1268" t="str">
            <v>130107</v>
          </cell>
          <cell r="B1268" t="str">
            <v>13</v>
          </cell>
          <cell r="C1268" t="str">
            <v>01</v>
          </cell>
          <cell r="D1268" t="str">
            <v>07</v>
          </cell>
          <cell r="E1268" t="str">
            <v>MOCHE</v>
          </cell>
          <cell r="F1268">
            <v>31456</v>
          </cell>
        </row>
        <row r="1269">
          <cell r="A1269" t="str">
            <v>130108</v>
          </cell>
          <cell r="B1269" t="str">
            <v>13</v>
          </cell>
          <cell r="C1269" t="str">
            <v>01</v>
          </cell>
          <cell r="D1269" t="str">
            <v>08</v>
          </cell>
          <cell r="E1269" t="str">
            <v>POROTO</v>
          </cell>
          <cell r="F1269">
            <v>3811</v>
          </cell>
        </row>
        <row r="1270">
          <cell r="A1270" t="str">
            <v>130109</v>
          </cell>
          <cell r="B1270" t="str">
            <v>13</v>
          </cell>
          <cell r="C1270" t="str">
            <v>01</v>
          </cell>
          <cell r="D1270" t="str">
            <v>09</v>
          </cell>
          <cell r="E1270" t="str">
            <v>SALAVERRY</v>
          </cell>
          <cell r="F1270">
            <v>14700</v>
          </cell>
        </row>
        <row r="1271">
          <cell r="A1271" t="str">
            <v>130110</v>
          </cell>
          <cell r="B1271" t="str">
            <v>13</v>
          </cell>
          <cell r="C1271" t="str">
            <v>01</v>
          </cell>
          <cell r="D1271" t="str">
            <v>10</v>
          </cell>
          <cell r="E1271" t="str">
            <v>SIMBAL</v>
          </cell>
          <cell r="F1271">
            <v>4320</v>
          </cell>
        </row>
        <row r="1272">
          <cell r="A1272" t="str">
            <v>130111</v>
          </cell>
          <cell r="B1272" t="str">
            <v>13</v>
          </cell>
          <cell r="C1272" t="str">
            <v>01</v>
          </cell>
          <cell r="D1272" t="str">
            <v>11</v>
          </cell>
          <cell r="E1272" t="str">
            <v>VICTOR LARCO HERRERA</v>
          </cell>
          <cell r="F1272">
            <v>59024</v>
          </cell>
        </row>
        <row r="1273">
          <cell r="A1273" t="str">
            <v>130200</v>
          </cell>
          <cell r="B1273" t="str">
            <v>13</v>
          </cell>
          <cell r="C1273" t="str">
            <v>02</v>
          </cell>
          <cell r="D1273" t="str">
            <v>00</v>
          </cell>
          <cell r="E1273" t="str">
            <v>ASCOPE</v>
          </cell>
          <cell r="F1273">
            <v>125104</v>
          </cell>
        </row>
        <row r="1274">
          <cell r="A1274" t="str">
            <v>130201</v>
          </cell>
          <cell r="B1274" t="str">
            <v>13</v>
          </cell>
          <cell r="C1274" t="str">
            <v>02</v>
          </cell>
          <cell r="D1274" t="str">
            <v>01</v>
          </cell>
          <cell r="E1274" t="str">
            <v>ASCOPE</v>
          </cell>
          <cell r="F1274">
            <v>7548</v>
          </cell>
        </row>
        <row r="1275">
          <cell r="A1275" t="str">
            <v>130202</v>
          </cell>
          <cell r="B1275" t="str">
            <v>13</v>
          </cell>
          <cell r="C1275" t="str">
            <v>02</v>
          </cell>
          <cell r="D1275" t="str">
            <v>02</v>
          </cell>
          <cell r="E1275" t="str">
            <v>CHICAMA</v>
          </cell>
          <cell r="F1275">
            <v>16205</v>
          </cell>
        </row>
        <row r="1276">
          <cell r="A1276" t="str">
            <v>130203</v>
          </cell>
          <cell r="B1276" t="str">
            <v>13</v>
          </cell>
          <cell r="C1276" t="str">
            <v>02</v>
          </cell>
          <cell r="D1276" t="str">
            <v>03</v>
          </cell>
          <cell r="E1276" t="str">
            <v>CHOCOPE</v>
          </cell>
          <cell r="F1276">
            <v>10912</v>
          </cell>
        </row>
        <row r="1277">
          <cell r="A1277" t="str">
            <v>130204</v>
          </cell>
          <cell r="B1277" t="str">
            <v>13</v>
          </cell>
          <cell r="C1277" t="str">
            <v>02</v>
          </cell>
          <cell r="D1277" t="str">
            <v>04</v>
          </cell>
          <cell r="E1277" t="str">
            <v>MAGDALENA DE CAO</v>
          </cell>
          <cell r="F1277">
            <v>3104</v>
          </cell>
        </row>
        <row r="1278">
          <cell r="A1278" t="str">
            <v>130205</v>
          </cell>
          <cell r="B1278" t="str">
            <v>13</v>
          </cell>
          <cell r="C1278" t="str">
            <v>02</v>
          </cell>
          <cell r="D1278" t="str">
            <v>05</v>
          </cell>
          <cell r="E1278" t="str">
            <v>PAIJAN</v>
          </cell>
          <cell r="F1278">
            <v>24966</v>
          </cell>
        </row>
        <row r="1279">
          <cell r="A1279" t="str">
            <v>130206</v>
          </cell>
          <cell r="B1279" t="str">
            <v>13</v>
          </cell>
          <cell r="C1279" t="str">
            <v>02</v>
          </cell>
          <cell r="D1279" t="str">
            <v>06</v>
          </cell>
          <cell r="E1279" t="str">
            <v>RAZURI</v>
          </cell>
          <cell r="F1279">
            <v>8966</v>
          </cell>
        </row>
        <row r="1280">
          <cell r="A1280" t="str">
            <v>130207</v>
          </cell>
          <cell r="B1280" t="str">
            <v>13</v>
          </cell>
          <cell r="C1280" t="str">
            <v>02</v>
          </cell>
          <cell r="D1280" t="str">
            <v>07</v>
          </cell>
          <cell r="E1280" t="str">
            <v>SANTIAGO DE CAO</v>
          </cell>
          <cell r="F1280">
            <v>21237</v>
          </cell>
        </row>
        <row r="1281">
          <cell r="A1281" t="str">
            <v>130208</v>
          </cell>
          <cell r="B1281" t="str">
            <v>13</v>
          </cell>
          <cell r="C1281" t="str">
            <v>02</v>
          </cell>
          <cell r="D1281" t="str">
            <v>08</v>
          </cell>
          <cell r="E1281" t="str">
            <v>CASA GRANDE</v>
          </cell>
          <cell r="F1281">
            <v>32166</v>
          </cell>
        </row>
        <row r="1282">
          <cell r="A1282" t="str">
            <v>130300</v>
          </cell>
          <cell r="B1282" t="str">
            <v>13</v>
          </cell>
          <cell r="C1282" t="str">
            <v>03</v>
          </cell>
          <cell r="D1282" t="str">
            <v>00</v>
          </cell>
          <cell r="E1282" t="str">
            <v>BOLIVAR</v>
          </cell>
          <cell r="F1282">
            <v>18801</v>
          </cell>
        </row>
        <row r="1283">
          <cell r="A1283" t="str">
            <v>130301</v>
          </cell>
          <cell r="B1283" t="str">
            <v>13</v>
          </cell>
          <cell r="C1283" t="str">
            <v>03</v>
          </cell>
          <cell r="D1283" t="str">
            <v>01</v>
          </cell>
          <cell r="E1283" t="str">
            <v>BOLIVAR</v>
          </cell>
          <cell r="F1283">
            <v>5365</v>
          </cell>
        </row>
        <row r="1284">
          <cell r="A1284" t="str">
            <v>130302</v>
          </cell>
          <cell r="B1284" t="str">
            <v>13</v>
          </cell>
          <cell r="C1284" t="str">
            <v>03</v>
          </cell>
          <cell r="D1284" t="str">
            <v>02</v>
          </cell>
          <cell r="E1284" t="str">
            <v>BAMBAMARCA</v>
          </cell>
          <cell r="F1284">
            <v>3994</v>
          </cell>
        </row>
        <row r="1285">
          <cell r="A1285" t="str">
            <v>130303</v>
          </cell>
          <cell r="B1285" t="str">
            <v>13</v>
          </cell>
          <cell r="C1285" t="str">
            <v>03</v>
          </cell>
          <cell r="D1285" t="str">
            <v>03</v>
          </cell>
          <cell r="E1285" t="str">
            <v>CONDORMARCA</v>
          </cell>
          <cell r="F1285">
            <v>2509</v>
          </cell>
        </row>
        <row r="1286">
          <cell r="A1286" t="str">
            <v>130304</v>
          </cell>
          <cell r="B1286" t="str">
            <v>13</v>
          </cell>
          <cell r="C1286" t="str">
            <v>03</v>
          </cell>
          <cell r="D1286" t="str">
            <v>04</v>
          </cell>
          <cell r="E1286" t="str">
            <v>LONGOTEA</v>
          </cell>
          <cell r="F1286">
            <v>2604</v>
          </cell>
        </row>
        <row r="1287">
          <cell r="A1287" t="str">
            <v>130305</v>
          </cell>
          <cell r="B1287" t="str">
            <v>13</v>
          </cell>
          <cell r="C1287" t="str">
            <v>03</v>
          </cell>
          <cell r="D1287" t="str">
            <v>05</v>
          </cell>
          <cell r="E1287" t="str">
            <v>UCHUMARCA</v>
          </cell>
          <cell r="F1287">
            <v>3260</v>
          </cell>
        </row>
        <row r="1288">
          <cell r="A1288" t="str">
            <v>130306</v>
          </cell>
          <cell r="B1288" t="str">
            <v>13</v>
          </cell>
          <cell r="C1288" t="str">
            <v>03</v>
          </cell>
          <cell r="D1288" t="str">
            <v>06</v>
          </cell>
          <cell r="E1288" t="str">
            <v>UCUNCHA</v>
          </cell>
          <cell r="F1288">
            <v>1069</v>
          </cell>
        </row>
        <row r="1289">
          <cell r="A1289" t="str">
            <v>130400</v>
          </cell>
          <cell r="B1289" t="str">
            <v>13</v>
          </cell>
          <cell r="C1289" t="str">
            <v>04</v>
          </cell>
          <cell r="D1289" t="str">
            <v>00</v>
          </cell>
          <cell r="E1289" t="str">
            <v>CHEPEN</v>
          </cell>
          <cell r="F1289">
            <v>82999</v>
          </cell>
        </row>
        <row r="1290">
          <cell r="A1290" t="str">
            <v>130401</v>
          </cell>
          <cell r="B1290" t="str">
            <v>13</v>
          </cell>
          <cell r="C1290" t="str">
            <v>04</v>
          </cell>
          <cell r="D1290" t="str">
            <v>01</v>
          </cell>
          <cell r="E1290" t="str">
            <v>CHEPEN</v>
          </cell>
          <cell r="F1290">
            <v>49855</v>
          </cell>
        </row>
        <row r="1291">
          <cell r="A1291" t="str">
            <v>130402</v>
          </cell>
          <cell r="B1291" t="str">
            <v>13</v>
          </cell>
          <cell r="C1291" t="str">
            <v>04</v>
          </cell>
          <cell r="D1291" t="str">
            <v>02</v>
          </cell>
          <cell r="E1291" t="str">
            <v>PACANGA</v>
          </cell>
          <cell r="F1291">
            <v>19637</v>
          </cell>
        </row>
        <row r="1292">
          <cell r="A1292" t="str">
            <v>130403</v>
          </cell>
          <cell r="B1292" t="str">
            <v>13</v>
          </cell>
          <cell r="C1292" t="str">
            <v>04</v>
          </cell>
          <cell r="D1292" t="str">
            <v>03</v>
          </cell>
          <cell r="E1292" t="str">
            <v>PUEBLO NUEVO</v>
          </cell>
          <cell r="F1292">
            <v>13507</v>
          </cell>
        </row>
        <row r="1293">
          <cell r="A1293" t="str">
            <v>130500</v>
          </cell>
          <cell r="B1293" t="str">
            <v>13</v>
          </cell>
          <cell r="C1293" t="str">
            <v>05</v>
          </cell>
          <cell r="D1293" t="str">
            <v>00</v>
          </cell>
          <cell r="E1293" t="str">
            <v>JULCAN</v>
          </cell>
          <cell r="F1293">
            <v>35346</v>
          </cell>
        </row>
        <row r="1294">
          <cell r="A1294" t="str">
            <v>130501</v>
          </cell>
          <cell r="B1294" t="str">
            <v>13</v>
          </cell>
          <cell r="C1294" t="str">
            <v>05</v>
          </cell>
          <cell r="D1294" t="str">
            <v>01</v>
          </cell>
          <cell r="E1294" t="str">
            <v>JULCAN</v>
          </cell>
          <cell r="F1294">
            <v>13943</v>
          </cell>
        </row>
        <row r="1295">
          <cell r="A1295" t="str">
            <v>130502</v>
          </cell>
          <cell r="B1295" t="str">
            <v>13</v>
          </cell>
          <cell r="C1295" t="str">
            <v>05</v>
          </cell>
          <cell r="D1295" t="str">
            <v>02</v>
          </cell>
          <cell r="E1295" t="str">
            <v>CALAMARCA</v>
          </cell>
          <cell r="F1295">
            <v>6908</v>
          </cell>
        </row>
        <row r="1296">
          <cell r="A1296" t="str">
            <v>130503</v>
          </cell>
          <cell r="B1296" t="str">
            <v>13</v>
          </cell>
          <cell r="C1296" t="str">
            <v>05</v>
          </cell>
          <cell r="D1296" t="str">
            <v>03</v>
          </cell>
          <cell r="E1296" t="str">
            <v>CARABAMBA</v>
          </cell>
          <cell r="F1296">
            <v>7612</v>
          </cell>
        </row>
        <row r="1297">
          <cell r="A1297" t="str">
            <v>130504</v>
          </cell>
          <cell r="B1297" t="str">
            <v>13</v>
          </cell>
          <cell r="C1297" t="str">
            <v>05</v>
          </cell>
          <cell r="D1297" t="str">
            <v>04</v>
          </cell>
          <cell r="E1297" t="str">
            <v>HUASO</v>
          </cell>
          <cell r="F1297">
            <v>6883</v>
          </cell>
        </row>
        <row r="1298">
          <cell r="A1298" t="str">
            <v>130600</v>
          </cell>
          <cell r="B1298" t="str">
            <v>13</v>
          </cell>
          <cell r="C1298" t="str">
            <v>06</v>
          </cell>
          <cell r="D1298" t="str">
            <v>00</v>
          </cell>
          <cell r="E1298" t="str">
            <v>OTUZCO</v>
          </cell>
          <cell r="F1298">
            <v>97856</v>
          </cell>
        </row>
        <row r="1299">
          <cell r="A1299" t="str">
            <v>130601</v>
          </cell>
          <cell r="B1299" t="str">
            <v>13</v>
          </cell>
          <cell r="C1299" t="str">
            <v>06</v>
          </cell>
          <cell r="D1299" t="str">
            <v>01</v>
          </cell>
          <cell r="E1299" t="str">
            <v>OTUZCO</v>
          </cell>
          <cell r="F1299">
            <v>27837</v>
          </cell>
        </row>
        <row r="1300">
          <cell r="A1300" t="str">
            <v>130602</v>
          </cell>
          <cell r="B1300" t="str">
            <v>13</v>
          </cell>
          <cell r="C1300" t="str">
            <v>06</v>
          </cell>
          <cell r="D1300" t="str">
            <v>02</v>
          </cell>
          <cell r="E1300" t="str">
            <v>AGALLPAMPA</v>
          </cell>
          <cell r="F1300">
            <v>10799</v>
          </cell>
        </row>
        <row r="1301">
          <cell r="A1301" t="str">
            <v>130604</v>
          </cell>
          <cell r="B1301" t="str">
            <v>13</v>
          </cell>
          <cell r="C1301" t="str">
            <v>06</v>
          </cell>
          <cell r="D1301" t="str">
            <v>04</v>
          </cell>
          <cell r="E1301" t="str">
            <v>CHARAT</v>
          </cell>
          <cell r="F1301">
            <v>3410</v>
          </cell>
        </row>
        <row r="1302">
          <cell r="A1302" t="str">
            <v>130605</v>
          </cell>
          <cell r="B1302" t="str">
            <v>13</v>
          </cell>
          <cell r="C1302" t="str">
            <v>06</v>
          </cell>
          <cell r="D1302" t="str">
            <v>05</v>
          </cell>
          <cell r="E1302" t="str">
            <v>HUARANCHAL</v>
          </cell>
          <cell r="F1302">
            <v>5606</v>
          </cell>
        </row>
        <row r="1303">
          <cell r="A1303" t="str">
            <v>130606</v>
          </cell>
          <cell r="B1303" t="str">
            <v>13</v>
          </cell>
          <cell r="C1303" t="str">
            <v>06</v>
          </cell>
          <cell r="D1303" t="str">
            <v>06</v>
          </cell>
          <cell r="E1303" t="str">
            <v>LA CUESTA</v>
          </cell>
          <cell r="F1303">
            <v>779</v>
          </cell>
        </row>
        <row r="1304">
          <cell r="A1304" t="str">
            <v>130608</v>
          </cell>
          <cell r="B1304" t="str">
            <v>13</v>
          </cell>
          <cell r="C1304" t="str">
            <v>06</v>
          </cell>
          <cell r="D1304" t="str">
            <v>08</v>
          </cell>
          <cell r="E1304" t="str">
            <v>MACHE</v>
          </cell>
          <cell r="F1304">
            <v>3520</v>
          </cell>
        </row>
        <row r="1305">
          <cell r="A1305" t="str">
            <v>130610</v>
          </cell>
          <cell r="B1305" t="str">
            <v>13</v>
          </cell>
          <cell r="C1305" t="str">
            <v>06</v>
          </cell>
          <cell r="D1305" t="str">
            <v>10</v>
          </cell>
          <cell r="E1305" t="str">
            <v>PARANDAY</v>
          </cell>
          <cell r="F1305">
            <v>759</v>
          </cell>
        </row>
        <row r="1306">
          <cell r="A1306" t="str">
            <v>130611</v>
          </cell>
          <cell r="B1306" t="str">
            <v>13</v>
          </cell>
          <cell r="C1306" t="str">
            <v>06</v>
          </cell>
          <cell r="D1306" t="str">
            <v>11</v>
          </cell>
          <cell r="E1306" t="str">
            <v>SALPO</v>
          </cell>
          <cell r="F1306">
            <v>7093</v>
          </cell>
        </row>
        <row r="1307">
          <cell r="A1307" t="str">
            <v>130613</v>
          </cell>
          <cell r="B1307" t="str">
            <v>13</v>
          </cell>
          <cell r="C1307" t="str">
            <v>06</v>
          </cell>
          <cell r="D1307" t="str">
            <v>13</v>
          </cell>
          <cell r="E1307" t="str">
            <v>SINSICAP</v>
          </cell>
          <cell r="F1307">
            <v>9113</v>
          </cell>
        </row>
        <row r="1308">
          <cell r="A1308" t="str">
            <v>130614</v>
          </cell>
          <cell r="B1308" t="str">
            <v>13</v>
          </cell>
          <cell r="C1308" t="str">
            <v>06</v>
          </cell>
          <cell r="D1308" t="str">
            <v>14</v>
          </cell>
          <cell r="E1308" t="str">
            <v>USQUIL</v>
          </cell>
          <cell r="F1308">
            <v>28940</v>
          </cell>
        </row>
        <row r="1309">
          <cell r="A1309" t="str">
            <v>130700</v>
          </cell>
          <cell r="B1309" t="str">
            <v>13</v>
          </cell>
          <cell r="C1309" t="str">
            <v>07</v>
          </cell>
          <cell r="D1309" t="str">
            <v>00</v>
          </cell>
          <cell r="E1309" t="str">
            <v>PACASMAYO</v>
          </cell>
          <cell r="F1309">
            <v>101134</v>
          </cell>
        </row>
        <row r="1310">
          <cell r="A1310" t="str">
            <v>130701</v>
          </cell>
          <cell r="B1310" t="str">
            <v>13</v>
          </cell>
          <cell r="C1310" t="str">
            <v>07</v>
          </cell>
          <cell r="D1310" t="str">
            <v>01</v>
          </cell>
          <cell r="E1310" t="str">
            <v>SAN PEDRO DE LLOC</v>
          </cell>
          <cell r="F1310">
            <v>17306</v>
          </cell>
        </row>
        <row r="1311">
          <cell r="A1311" t="str">
            <v>130702</v>
          </cell>
          <cell r="B1311" t="str">
            <v>13</v>
          </cell>
          <cell r="C1311" t="str">
            <v>07</v>
          </cell>
          <cell r="D1311" t="str">
            <v>02</v>
          </cell>
          <cell r="E1311" t="str">
            <v>GUADALUPE</v>
          </cell>
          <cell r="F1311">
            <v>39905</v>
          </cell>
        </row>
        <row r="1312">
          <cell r="A1312" t="str">
            <v>130703</v>
          </cell>
          <cell r="B1312" t="str">
            <v>13</v>
          </cell>
          <cell r="C1312" t="str">
            <v>07</v>
          </cell>
          <cell r="D1312" t="str">
            <v>03</v>
          </cell>
          <cell r="E1312" t="str">
            <v>JEQUETEPEQUE</v>
          </cell>
          <cell r="F1312">
            <v>3704</v>
          </cell>
        </row>
        <row r="1313">
          <cell r="A1313" t="str">
            <v>130704</v>
          </cell>
          <cell r="B1313" t="str">
            <v>13</v>
          </cell>
          <cell r="C1313" t="str">
            <v>07</v>
          </cell>
          <cell r="D1313" t="str">
            <v>04</v>
          </cell>
          <cell r="E1313" t="str">
            <v>PACASMAYO</v>
          </cell>
          <cell r="F1313">
            <v>27988</v>
          </cell>
        </row>
        <row r="1314">
          <cell r="A1314" t="str">
            <v>130705</v>
          </cell>
          <cell r="B1314" t="str">
            <v>13</v>
          </cell>
          <cell r="C1314" t="str">
            <v>07</v>
          </cell>
          <cell r="D1314" t="str">
            <v>05</v>
          </cell>
          <cell r="E1314" t="str">
            <v>SAN JOSE</v>
          </cell>
          <cell r="F1314">
            <v>12231</v>
          </cell>
        </row>
        <row r="1315">
          <cell r="A1315" t="str">
            <v>130800</v>
          </cell>
          <cell r="B1315" t="str">
            <v>13</v>
          </cell>
          <cell r="C1315" t="str">
            <v>08</v>
          </cell>
          <cell r="D1315" t="str">
            <v>00</v>
          </cell>
          <cell r="E1315" t="str">
            <v>PATAZ</v>
          </cell>
          <cell r="F1315">
            <v>86197</v>
          </cell>
        </row>
        <row r="1316">
          <cell r="A1316" t="str">
            <v>130801</v>
          </cell>
          <cell r="B1316" t="str">
            <v>13</v>
          </cell>
          <cell r="C1316" t="str">
            <v>08</v>
          </cell>
          <cell r="D1316" t="str">
            <v>01</v>
          </cell>
          <cell r="E1316" t="str">
            <v>TAYABAMBA</v>
          </cell>
          <cell r="F1316">
            <v>15159</v>
          </cell>
        </row>
        <row r="1317">
          <cell r="A1317" t="str">
            <v>130802</v>
          </cell>
          <cell r="B1317" t="str">
            <v>13</v>
          </cell>
          <cell r="C1317" t="str">
            <v>08</v>
          </cell>
          <cell r="D1317" t="str">
            <v>02</v>
          </cell>
          <cell r="E1317" t="str">
            <v>BULDIBUYO</v>
          </cell>
          <cell r="F1317">
            <v>4218</v>
          </cell>
        </row>
        <row r="1318">
          <cell r="A1318" t="str">
            <v>130803</v>
          </cell>
          <cell r="B1318" t="str">
            <v>13</v>
          </cell>
          <cell r="C1318" t="str">
            <v>08</v>
          </cell>
          <cell r="D1318" t="str">
            <v>03</v>
          </cell>
          <cell r="E1318" t="str">
            <v>CHILLIA</v>
          </cell>
          <cell r="F1318">
            <v>13243</v>
          </cell>
        </row>
        <row r="1319">
          <cell r="A1319" t="str">
            <v>130804</v>
          </cell>
          <cell r="B1319" t="str">
            <v>13</v>
          </cell>
          <cell r="C1319" t="str">
            <v>08</v>
          </cell>
          <cell r="D1319" t="str">
            <v>04</v>
          </cell>
          <cell r="E1319" t="str">
            <v>HUANCASPATA</v>
          </cell>
          <cell r="F1319">
            <v>6984</v>
          </cell>
        </row>
        <row r="1320">
          <cell r="A1320" t="str">
            <v>130805</v>
          </cell>
          <cell r="B1320" t="str">
            <v>13</v>
          </cell>
          <cell r="C1320" t="str">
            <v>08</v>
          </cell>
          <cell r="D1320" t="str">
            <v>05</v>
          </cell>
          <cell r="E1320" t="str">
            <v>HUAYLILLAS</v>
          </cell>
          <cell r="F1320">
            <v>2572</v>
          </cell>
        </row>
        <row r="1321">
          <cell r="A1321" t="str">
            <v>130806</v>
          </cell>
          <cell r="B1321" t="str">
            <v>13</v>
          </cell>
          <cell r="C1321" t="str">
            <v>08</v>
          </cell>
          <cell r="D1321" t="str">
            <v>06</v>
          </cell>
          <cell r="E1321" t="str">
            <v>HUAYO</v>
          </cell>
          <cell r="F1321">
            <v>4559</v>
          </cell>
        </row>
        <row r="1322">
          <cell r="A1322" t="str">
            <v>130807</v>
          </cell>
          <cell r="B1322" t="str">
            <v>13</v>
          </cell>
          <cell r="C1322" t="str">
            <v>08</v>
          </cell>
          <cell r="D1322" t="str">
            <v>07</v>
          </cell>
          <cell r="E1322" t="str">
            <v>ONGON</v>
          </cell>
          <cell r="F1322">
            <v>1862</v>
          </cell>
        </row>
        <row r="1323">
          <cell r="A1323" t="str">
            <v>130808</v>
          </cell>
          <cell r="B1323" t="str">
            <v>13</v>
          </cell>
          <cell r="C1323" t="str">
            <v>08</v>
          </cell>
          <cell r="D1323" t="str">
            <v>08</v>
          </cell>
          <cell r="E1323" t="str">
            <v>PARCOY</v>
          </cell>
          <cell r="F1323">
            <v>18080</v>
          </cell>
        </row>
        <row r="1324">
          <cell r="A1324" t="str">
            <v>130809</v>
          </cell>
          <cell r="B1324" t="str">
            <v>13</v>
          </cell>
          <cell r="C1324" t="str">
            <v>08</v>
          </cell>
          <cell r="D1324" t="str">
            <v>09</v>
          </cell>
          <cell r="E1324" t="str">
            <v>PATAZ</v>
          </cell>
          <cell r="F1324">
            <v>8148</v>
          </cell>
        </row>
        <row r="1325">
          <cell r="A1325" t="str">
            <v>130810</v>
          </cell>
          <cell r="B1325" t="str">
            <v>13</v>
          </cell>
          <cell r="C1325" t="str">
            <v>08</v>
          </cell>
          <cell r="D1325" t="str">
            <v>10</v>
          </cell>
          <cell r="E1325" t="str">
            <v>PIAS</v>
          </cell>
          <cell r="F1325">
            <v>1676</v>
          </cell>
        </row>
        <row r="1326">
          <cell r="A1326" t="str">
            <v>130811</v>
          </cell>
          <cell r="B1326" t="str">
            <v>13</v>
          </cell>
          <cell r="C1326" t="str">
            <v>08</v>
          </cell>
          <cell r="D1326" t="str">
            <v>11</v>
          </cell>
          <cell r="E1326" t="str">
            <v>SANTIAGO DE CHALLAS</v>
          </cell>
          <cell r="F1326">
            <v>3075</v>
          </cell>
        </row>
        <row r="1327">
          <cell r="A1327" t="str">
            <v>130812</v>
          </cell>
          <cell r="B1327" t="str">
            <v>13</v>
          </cell>
          <cell r="C1327" t="str">
            <v>08</v>
          </cell>
          <cell r="D1327" t="str">
            <v>12</v>
          </cell>
          <cell r="E1327" t="str">
            <v>TAURIJA</v>
          </cell>
          <cell r="F1327">
            <v>3300</v>
          </cell>
        </row>
        <row r="1328">
          <cell r="A1328" t="str">
            <v>130813</v>
          </cell>
          <cell r="B1328" t="str">
            <v>13</v>
          </cell>
          <cell r="C1328" t="str">
            <v>08</v>
          </cell>
          <cell r="D1328" t="str">
            <v>13</v>
          </cell>
          <cell r="E1328" t="str">
            <v>URPAY</v>
          </cell>
          <cell r="F1328">
            <v>3321</v>
          </cell>
        </row>
        <row r="1329">
          <cell r="A1329" t="str">
            <v>130900</v>
          </cell>
          <cell r="B1329" t="str">
            <v>13</v>
          </cell>
          <cell r="C1329" t="str">
            <v>09</v>
          </cell>
          <cell r="D1329" t="str">
            <v>00</v>
          </cell>
          <cell r="E1329" t="str">
            <v>SANCHEZ CARRION</v>
          </cell>
          <cell r="F1329">
            <v>149863</v>
          </cell>
        </row>
        <row r="1330">
          <cell r="A1330" t="str">
            <v>130901</v>
          </cell>
          <cell r="B1330" t="str">
            <v>13</v>
          </cell>
          <cell r="C1330" t="str">
            <v>09</v>
          </cell>
          <cell r="D1330" t="str">
            <v>01</v>
          </cell>
          <cell r="E1330" t="str">
            <v>HUAMACHUCO</v>
          </cell>
          <cell r="F1330">
            <v>57713</v>
          </cell>
        </row>
        <row r="1331">
          <cell r="A1331" t="str">
            <v>130902</v>
          </cell>
          <cell r="B1331" t="str">
            <v>13</v>
          </cell>
          <cell r="C1331" t="str">
            <v>09</v>
          </cell>
          <cell r="D1331" t="str">
            <v>02</v>
          </cell>
          <cell r="E1331" t="str">
            <v>CHUGAY</v>
          </cell>
          <cell r="F1331">
            <v>18961</v>
          </cell>
        </row>
        <row r="1332">
          <cell r="A1332" t="str">
            <v>130903</v>
          </cell>
          <cell r="B1332" t="str">
            <v>13</v>
          </cell>
          <cell r="C1332" t="str">
            <v>09</v>
          </cell>
          <cell r="D1332" t="str">
            <v>03</v>
          </cell>
          <cell r="E1332" t="str">
            <v>COCHORCO</v>
          </cell>
          <cell r="F1332">
            <v>9627</v>
          </cell>
        </row>
        <row r="1333">
          <cell r="A1333" t="str">
            <v>130904</v>
          </cell>
          <cell r="B1333" t="str">
            <v>13</v>
          </cell>
          <cell r="C1333" t="str">
            <v>09</v>
          </cell>
          <cell r="D1333" t="str">
            <v>04</v>
          </cell>
          <cell r="E1333" t="str">
            <v>CURGOS</v>
          </cell>
          <cell r="F1333">
            <v>9000</v>
          </cell>
        </row>
        <row r="1334">
          <cell r="A1334" t="str">
            <v>130905</v>
          </cell>
          <cell r="B1334" t="str">
            <v>13</v>
          </cell>
          <cell r="C1334" t="str">
            <v>09</v>
          </cell>
          <cell r="D1334" t="str">
            <v>05</v>
          </cell>
          <cell r="E1334" t="str">
            <v>MARCABAL</v>
          </cell>
          <cell r="F1334">
            <v>16290</v>
          </cell>
        </row>
        <row r="1335">
          <cell r="A1335" t="str">
            <v>130906</v>
          </cell>
          <cell r="B1335" t="str">
            <v>13</v>
          </cell>
          <cell r="C1335" t="str">
            <v>09</v>
          </cell>
          <cell r="D1335" t="str">
            <v>06</v>
          </cell>
          <cell r="E1335" t="str">
            <v>SANAGORAN</v>
          </cell>
          <cell r="F1335">
            <v>14285</v>
          </cell>
        </row>
        <row r="1336">
          <cell r="A1336" t="str">
            <v>130907</v>
          </cell>
          <cell r="B1336" t="str">
            <v>13</v>
          </cell>
          <cell r="C1336" t="str">
            <v>09</v>
          </cell>
          <cell r="D1336" t="str">
            <v>07</v>
          </cell>
          <cell r="E1336" t="str">
            <v>SARIN</v>
          </cell>
          <cell r="F1336">
            <v>10073</v>
          </cell>
        </row>
        <row r="1337">
          <cell r="A1337" t="str">
            <v>130908</v>
          </cell>
          <cell r="B1337" t="str">
            <v>13</v>
          </cell>
          <cell r="C1337" t="str">
            <v>09</v>
          </cell>
          <cell r="D1337" t="str">
            <v>08</v>
          </cell>
          <cell r="E1337" t="str">
            <v>SARTIMBAMBA</v>
          </cell>
          <cell r="F1337">
            <v>13914</v>
          </cell>
        </row>
        <row r="1338">
          <cell r="A1338" t="str">
            <v>131000</v>
          </cell>
          <cell r="B1338" t="str">
            <v>13</v>
          </cell>
          <cell r="C1338" t="str">
            <v>10</v>
          </cell>
          <cell r="D1338" t="str">
            <v>00</v>
          </cell>
          <cell r="E1338" t="str">
            <v>SANTIAGO DE CHUCO</v>
          </cell>
          <cell r="F1338">
            <v>63371</v>
          </cell>
        </row>
        <row r="1339">
          <cell r="A1339" t="str">
            <v>131001</v>
          </cell>
          <cell r="B1339" t="str">
            <v>13</v>
          </cell>
          <cell r="C1339" t="str">
            <v>10</v>
          </cell>
          <cell r="D1339" t="str">
            <v>01</v>
          </cell>
          <cell r="E1339" t="str">
            <v>SANTIAGO DE CHUCO</v>
          </cell>
          <cell r="F1339">
            <v>21580</v>
          </cell>
        </row>
        <row r="1340">
          <cell r="A1340" t="str">
            <v>131002</v>
          </cell>
          <cell r="B1340" t="str">
            <v>13</v>
          </cell>
          <cell r="C1340" t="str">
            <v>10</v>
          </cell>
          <cell r="D1340" t="str">
            <v>02</v>
          </cell>
          <cell r="E1340" t="str">
            <v>ANGASMARCA</v>
          </cell>
          <cell r="F1340">
            <v>6576</v>
          </cell>
        </row>
        <row r="1341">
          <cell r="A1341" t="str">
            <v>131003</v>
          </cell>
          <cell r="B1341" t="str">
            <v>13</v>
          </cell>
          <cell r="C1341" t="str">
            <v>10</v>
          </cell>
          <cell r="D1341" t="str">
            <v>03</v>
          </cell>
          <cell r="E1341" t="str">
            <v>CACHICADAN</v>
          </cell>
          <cell r="F1341">
            <v>7240</v>
          </cell>
        </row>
        <row r="1342">
          <cell r="A1342" t="str">
            <v>131004</v>
          </cell>
          <cell r="B1342" t="str">
            <v>13</v>
          </cell>
          <cell r="C1342" t="str">
            <v>10</v>
          </cell>
          <cell r="D1342" t="str">
            <v>04</v>
          </cell>
          <cell r="E1342" t="str">
            <v>MOLLEBAMBA</v>
          </cell>
          <cell r="F1342">
            <v>2124</v>
          </cell>
        </row>
        <row r="1343">
          <cell r="A1343" t="str">
            <v>131005</v>
          </cell>
          <cell r="B1343" t="str">
            <v>13</v>
          </cell>
          <cell r="C1343" t="str">
            <v>10</v>
          </cell>
          <cell r="D1343" t="str">
            <v>05</v>
          </cell>
          <cell r="E1343" t="str">
            <v>MOLLEPATA</v>
          </cell>
          <cell r="F1343">
            <v>2985</v>
          </cell>
        </row>
        <row r="1344">
          <cell r="A1344" t="str">
            <v>131006</v>
          </cell>
          <cell r="B1344" t="str">
            <v>13</v>
          </cell>
          <cell r="C1344" t="str">
            <v>10</v>
          </cell>
          <cell r="D1344" t="str">
            <v>06</v>
          </cell>
          <cell r="E1344" t="str">
            <v>QUIRUVILCA</v>
          </cell>
          <cell r="F1344">
            <v>15278</v>
          </cell>
        </row>
        <row r="1345">
          <cell r="A1345" t="str">
            <v>131007</v>
          </cell>
          <cell r="B1345" t="str">
            <v>13</v>
          </cell>
          <cell r="C1345" t="str">
            <v>10</v>
          </cell>
          <cell r="D1345" t="str">
            <v>07</v>
          </cell>
          <cell r="E1345" t="str">
            <v>SANTA CRUZ DE CHUCA</v>
          </cell>
          <cell r="F1345">
            <v>3508</v>
          </cell>
        </row>
        <row r="1346">
          <cell r="A1346" t="str">
            <v>131008</v>
          </cell>
          <cell r="B1346" t="str">
            <v>13</v>
          </cell>
          <cell r="C1346" t="str">
            <v>10</v>
          </cell>
          <cell r="D1346" t="str">
            <v>08</v>
          </cell>
          <cell r="E1346" t="str">
            <v>SITABAMBA</v>
          </cell>
          <cell r="F1346">
            <v>4080</v>
          </cell>
        </row>
        <row r="1347">
          <cell r="A1347" t="str">
            <v>131100</v>
          </cell>
          <cell r="B1347" t="str">
            <v>13</v>
          </cell>
          <cell r="C1347" t="str">
            <v>11</v>
          </cell>
          <cell r="D1347" t="str">
            <v>00</v>
          </cell>
          <cell r="E1347" t="str">
            <v>GRAN CHIMU</v>
          </cell>
          <cell r="F1347">
            <v>34450</v>
          </cell>
        </row>
        <row r="1348">
          <cell r="A1348" t="str">
            <v>131101</v>
          </cell>
          <cell r="B1348" t="str">
            <v>13</v>
          </cell>
          <cell r="C1348" t="str">
            <v>11</v>
          </cell>
          <cell r="D1348" t="str">
            <v>01</v>
          </cell>
          <cell r="E1348" t="str">
            <v>CASCAS</v>
          </cell>
          <cell r="F1348">
            <v>16084</v>
          </cell>
        </row>
        <row r="1349">
          <cell r="A1349" t="str">
            <v>131102</v>
          </cell>
          <cell r="B1349" t="str">
            <v>13</v>
          </cell>
          <cell r="C1349" t="str">
            <v>11</v>
          </cell>
          <cell r="D1349" t="str">
            <v>02</v>
          </cell>
          <cell r="E1349" t="str">
            <v>LUCMA</v>
          </cell>
          <cell r="F1349">
            <v>6543</v>
          </cell>
        </row>
        <row r="1350">
          <cell r="A1350" t="str">
            <v>131103</v>
          </cell>
          <cell r="B1350" t="str">
            <v>13</v>
          </cell>
          <cell r="C1350" t="str">
            <v>11</v>
          </cell>
          <cell r="D1350" t="str">
            <v>03</v>
          </cell>
          <cell r="E1350" t="str">
            <v xml:space="preserve">MARMOT </v>
          </cell>
          <cell r="F1350">
            <v>2765</v>
          </cell>
        </row>
        <row r="1351">
          <cell r="A1351" t="str">
            <v>131104</v>
          </cell>
          <cell r="B1351" t="str">
            <v>13</v>
          </cell>
          <cell r="C1351" t="str">
            <v>11</v>
          </cell>
          <cell r="D1351" t="str">
            <v>04</v>
          </cell>
          <cell r="E1351" t="str">
            <v>SAYAPULLO</v>
          </cell>
          <cell r="F1351">
            <v>9058</v>
          </cell>
        </row>
        <row r="1352">
          <cell r="A1352" t="str">
            <v>131200</v>
          </cell>
          <cell r="B1352" t="str">
            <v>13</v>
          </cell>
          <cell r="C1352" t="str">
            <v>12</v>
          </cell>
          <cell r="D1352" t="str">
            <v>00</v>
          </cell>
          <cell r="E1352" t="str">
            <v>VIRU</v>
          </cell>
          <cell r="F1352">
            <v>82458</v>
          </cell>
        </row>
        <row r="1353">
          <cell r="A1353" t="str">
            <v>131201</v>
          </cell>
          <cell r="B1353" t="str">
            <v>13</v>
          </cell>
          <cell r="C1353" t="str">
            <v>12</v>
          </cell>
          <cell r="D1353" t="str">
            <v>01</v>
          </cell>
          <cell r="E1353" t="str">
            <v>VIRU</v>
          </cell>
          <cell r="F1353">
            <v>51223</v>
          </cell>
        </row>
        <row r="1354">
          <cell r="A1354" t="str">
            <v>131202</v>
          </cell>
          <cell r="B1354" t="str">
            <v>13</v>
          </cell>
          <cell r="C1354" t="str">
            <v>12</v>
          </cell>
          <cell r="D1354" t="str">
            <v>02</v>
          </cell>
          <cell r="E1354" t="str">
            <v>CHAO</v>
          </cell>
          <cell r="F1354">
            <v>24536</v>
          </cell>
        </row>
        <row r="1355">
          <cell r="A1355" t="str">
            <v>131203</v>
          </cell>
          <cell r="B1355" t="str">
            <v>13</v>
          </cell>
          <cell r="C1355" t="str">
            <v>12</v>
          </cell>
          <cell r="D1355" t="str">
            <v>03</v>
          </cell>
          <cell r="E1355" t="str">
            <v>GUADALUPITO</v>
          </cell>
          <cell r="F1355">
            <v>6699</v>
          </cell>
        </row>
        <row r="1356">
          <cell r="A1356" t="str">
            <v>140000</v>
          </cell>
          <cell r="B1356" t="str">
            <v>14</v>
          </cell>
          <cell r="C1356" t="str">
            <v>00</v>
          </cell>
          <cell r="D1356" t="str">
            <v>00</v>
          </cell>
          <cell r="E1356" t="str">
            <v>LAMBAYEQUE</v>
          </cell>
          <cell r="F1356">
            <v>1193016</v>
          </cell>
        </row>
        <row r="1357">
          <cell r="A1357" t="str">
            <v>140100</v>
          </cell>
          <cell r="B1357" t="str">
            <v>14</v>
          </cell>
          <cell r="C1357" t="str">
            <v>01</v>
          </cell>
          <cell r="D1357" t="str">
            <v>00</v>
          </cell>
          <cell r="E1357" t="str">
            <v>CHICLAYO</v>
          </cell>
          <cell r="F1357">
            <v>809035</v>
          </cell>
        </row>
        <row r="1358">
          <cell r="A1358" t="str">
            <v>140101</v>
          </cell>
          <cell r="B1358" t="str">
            <v>14</v>
          </cell>
          <cell r="C1358" t="str">
            <v>01</v>
          </cell>
          <cell r="D1358" t="str">
            <v>01</v>
          </cell>
          <cell r="E1358" t="str">
            <v>CHICLAYO</v>
          </cell>
          <cell r="F1358">
            <v>278723</v>
          </cell>
        </row>
        <row r="1359">
          <cell r="A1359" t="str">
            <v>140102</v>
          </cell>
          <cell r="B1359" t="str">
            <v>14</v>
          </cell>
          <cell r="C1359" t="str">
            <v>01</v>
          </cell>
          <cell r="D1359" t="str">
            <v>02</v>
          </cell>
          <cell r="E1359" t="str">
            <v>CHONGOYAPE</v>
          </cell>
          <cell r="F1359">
            <v>18734</v>
          </cell>
        </row>
        <row r="1360">
          <cell r="A1360" t="str">
            <v>140103</v>
          </cell>
          <cell r="B1360" t="str">
            <v>14</v>
          </cell>
          <cell r="C1360" t="str">
            <v>01</v>
          </cell>
          <cell r="D1360" t="str">
            <v>03</v>
          </cell>
          <cell r="E1360" t="str">
            <v>ETEN</v>
          </cell>
          <cell r="F1360">
            <v>11399</v>
          </cell>
        </row>
        <row r="1361">
          <cell r="A1361" t="str">
            <v>140104</v>
          </cell>
          <cell r="B1361" t="str">
            <v>14</v>
          </cell>
          <cell r="C1361" t="str">
            <v>01</v>
          </cell>
          <cell r="D1361" t="str">
            <v>04</v>
          </cell>
          <cell r="E1361" t="str">
            <v>ETEN PUERTO</v>
          </cell>
          <cell r="F1361">
            <v>2390</v>
          </cell>
        </row>
        <row r="1362">
          <cell r="A1362" t="str">
            <v>140105</v>
          </cell>
          <cell r="B1362" t="str">
            <v>14</v>
          </cell>
          <cell r="C1362" t="str">
            <v>01</v>
          </cell>
          <cell r="D1362" t="str">
            <v>05</v>
          </cell>
          <cell r="E1362" t="str">
            <v>JOSE LEONARDO ORTIZ</v>
          </cell>
          <cell r="F1362">
            <v>172731</v>
          </cell>
        </row>
        <row r="1363">
          <cell r="A1363" t="str">
            <v>140106</v>
          </cell>
          <cell r="B1363" t="str">
            <v>14</v>
          </cell>
          <cell r="C1363" t="str">
            <v>01</v>
          </cell>
          <cell r="D1363" t="str">
            <v>06</v>
          </cell>
          <cell r="E1363" t="str">
            <v>LA VICTORIA</v>
          </cell>
          <cell r="F1363">
            <v>82991</v>
          </cell>
        </row>
        <row r="1364">
          <cell r="A1364" t="str">
            <v>140107</v>
          </cell>
          <cell r="B1364" t="str">
            <v>14</v>
          </cell>
          <cell r="C1364" t="str">
            <v>01</v>
          </cell>
          <cell r="D1364" t="str">
            <v>07</v>
          </cell>
          <cell r="E1364" t="str">
            <v>LAGUNAS</v>
          </cell>
          <cell r="F1364">
            <v>9988</v>
          </cell>
        </row>
        <row r="1365">
          <cell r="A1365" t="str">
            <v>140108</v>
          </cell>
          <cell r="B1365" t="str">
            <v>14</v>
          </cell>
          <cell r="C1365" t="str">
            <v>01</v>
          </cell>
          <cell r="D1365" t="str">
            <v>08</v>
          </cell>
          <cell r="E1365" t="str">
            <v>MONSEFU</v>
          </cell>
          <cell r="F1365">
            <v>32174</v>
          </cell>
        </row>
        <row r="1366">
          <cell r="A1366" t="str">
            <v>140109</v>
          </cell>
          <cell r="B1366" t="str">
            <v>14</v>
          </cell>
          <cell r="C1366" t="str">
            <v>01</v>
          </cell>
          <cell r="D1366" t="str">
            <v>09</v>
          </cell>
          <cell r="E1366" t="str">
            <v>NUEVA ARICA</v>
          </cell>
          <cell r="F1366">
            <v>2584</v>
          </cell>
        </row>
        <row r="1367">
          <cell r="A1367" t="str">
            <v>140110</v>
          </cell>
          <cell r="B1367" t="str">
            <v>14</v>
          </cell>
          <cell r="C1367" t="str">
            <v>01</v>
          </cell>
          <cell r="D1367" t="str">
            <v>10</v>
          </cell>
          <cell r="E1367" t="str">
            <v>OYOTUN</v>
          </cell>
          <cell r="F1367">
            <v>10631</v>
          </cell>
        </row>
        <row r="1368">
          <cell r="A1368" t="str">
            <v>140111</v>
          </cell>
          <cell r="B1368" t="str">
            <v>14</v>
          </cell>
          <cell r="C1368" t="str">
            <v>01</v>
          </cell>
          <cell r="D1368" t="str">
            <v>11</v>
          </cell>
          <cell r="E1368" t="str">
            <v>PICSI</v>
          </cell>
          <cell r="F1368">
            <v>9551</v>
          </cell>
        </row>
        <row r="1369">
          <cell r="A1369" t="str">
            <v>140112</v>
          </cell>
          <cell r="B1369" t="str">
            <v>14</v>
          </cell>
          <cell r="C1369" t="str">
            <v>01</v>
          </cell>
          <cell r="D1369" t="str">
            <v>12</v>
          </cell>
          <cell r="E1369" t="str">
            <v>PIMENTEL</v>
          </cell>
          <cell r="F1369">
            <v>34548</v>
          </cell>
        </row>
        <row r="1370">
          <cell r="A1370" t="str">
            <v>140113</v>
          </cell>
          <cell r="B1370" t="str">
            <v>14</v>
          </cell>
          <cell r="C1370" t="str">
            <v>01</v>
          </cell>
          <cell r="D1370" t="str">
            <v>13</v>
          </cell>
          <cell r="E1370" t="str">
            <v>REQUE</v>
          </cell>
          <cell r="F1370">
            <v>13465</v>
          </cell>
        </row>
        <row r="1371">
          <cell r="A1371" t="str">
            <v>140114</v>
          </cell>
          <cell r="B1371" t="str">
            <v>14</v>
          </cell>
          <cell r="C1371" t="str">
            <v>01</v>
          </cell>
          <cell r="D1371" t="str">
            <v>14</v>
          </cell>
          <cell r="E1371" t="str">
            <v>SANTA ROSA</v>
          </cell>
          <cell r="F1371">
            <v>11711</v>
          </cell>
        </row>
        <row r="1372">
          <cell r="A1372" t="str">
            <v>140115</v>
          </cell>
          <cell r="B1372" t="str">
            <v>14</v>
          </cell>
          <cell r="C1372" t="str">
            <v>01</v>
          </cell>
          <cell r="D1372" t="str">
            <v>15</v>
          </cell>
          <cell r="E1372" t="str">
            <v>SAÑA</v>
          </cell>
          <cell r="F1372">
            <v>12831</v>
          </cell>
        </row>
        <row r="1373">
          <cell r="A1373" t="str">
            <v>140116</v>
          </cell>
          <cell r="B1373" t="str">
            <v>14</v>
          </cell>
          <cell r="C1373" t="str">
            <v>01</v>
          </cell>
          <cell r="D1373" t="str">
            <v>16</v>
          </cell>
          <cell r="E1373" t="str">
            <v>CAYALTI</v>
          </cell>
          <cell r="F1373">
            <v>17684</v>
          </cell>
        </row>
        <row r="1374">
          <cell r="A1374" t="str">
            <v>140117</v>
          </cell>
          <cell r="B1374" t="str">
            <v>14</v>
          </cell>
          <cell r="C1374" t="str">
            <v>01</v>
          </cell>
          <cell r="D1374" t="str">
            <v>17</v>
          </cell>
          <cell r="E1374" t="str">
            <v>PATAPO</v>
          </cell>
          <cell r="F1374">
            <v>22298</v>
          </cell>
        </row>
        <row r="1375">
          <cell r="A1375" t="str">
            <v>140118</v>
          </cell>
          <cell r="B1375" t="str">
            <v>14</v>
          </cell>
          <cell r="C1375" t="str">
            <v>01</v>
          </cell>
          <cell r="D1375" t="str">
            <v>18</v>
          </cell>
          <cell r="E1375" t="str">
            <v>POMALCA</v>
          </cell>
          <cell r="F1375">
            <v>24664</v>
          </cell>
        </row>
        <row r="1376">
          <cell r="A1376" t="str">
            <v>140119</v>
          </cell>
          <cell r="B1376" t="str">
            <v>14</v>
          </cell>
          <cell r="C1376" t="str">
            <v>01</v>
          </cell>
          <cell r="D1376" t="str">
            <v>19</v>
          </cell>
          <cell r="E1376" t="str">
            <v>PUCALA</v>
          </cell>
          <cell r="F1376">
            <v>9903</v>
          </cell>
        </row>
        <row r="1377">
          <cell r="A1377" t="str">
            <v>140120</v>
          </cell>
          <cell r="B1377" t="str">
            <v>14</v>
          </cell>
          <cell r="C1377" t="str">
            <v>01</v>
          </cell>
          <cell r="D1377" t="str">
            <v>20</v>
          </cell>
          <cell r="E1377" t="str">
            <v>TUMAN</v>
          </cell>
          <cell r="F1377">
            <v>30035</v>
          </cell>
        </row>
        <row r="1378">
          <cell r="A1378" t="str">
            <v>140200</v>
          </cell>
          <cell r="B1378" t="str">
            <v>14</v>
          </cell>
          <cell r="C1378" t="str">
            <v>02</v>
          </cell>
          <cell r="D1378" t="str">
            <v>00</v>
          </cell>
          <cell r="E1378" t="str">
            <v>FERREÑAFE</v>
          </cell>
          <cell r="F1378">
            <v>104749</v>
          </cell>
        </row>
        <row r="1379">
          <cell r="A1379" t="str">
            <v>140201</v>
          </cell>
          <cell r="B1379" t="str">
            <v>14</v>
          </cell>
          <cell r="C1379" t="str">
            <v>02</v>
          </cell>
          <cell r="D1379" t="str">
            <v>01</v>
          </cell>
          <cell r="E1379" t="str">
            <v>FERREÑAFE</v>
          </cell>
          <cell r="F1379">
            <v>35589</v>
          </cell>
        </row>
        <row r="1380">
          <cell r="A1380" t="str">
            <v>140202</v>
          </cell>
          <cell r="B1380" t="str">
            <v>14</v>
          </cell>
          <cell r="C1380" t="str">
            <v>02</v>
          </cell>
          <cell r="D1380" t="str">
            <v>02</v>
          </cell>
          <cell r="E1380" t="str">
            <v>CAÑARIS</v>
          </cell>
          <cell r="F1380">
            <v>14205</v>
          </cell>
        </row>
        <row r="1381">
          <cell r="A1381" t="str">
            <v>140203</v>
          </cell>
          <cell r="B1381" t="str">
            <v>14</v>
          </cell>
          <cell r="C1381" t="str">
            <v>02</v>
          </cell>
          <cell r="D1381" t="str">
            <v>03</v>
          </cell>
          <cell r="E1381" t="str">
            <v>INCAHUASI</v>
          </cell>
          <cell r="F1381">
            <v>15504</v>
          </cell>
        </row>
        <row r="1382">
          <cell r="A1382" t="str">
            <v>140204</v>
          </cell>
          <cell r="B1382" t="str">
            <v>14</v>
          </cell>
          <cell r="C1382" t="str">
            <v>02</v>
          </cell>
          <cell r="D1382" t="str">
            <v>04</v>
          </cell>
          <cell r="E1382" t="str">
            <v>MANUEL ANTONIO MESONES MURO</v>
          </cell>
          <cell r="F1382">
            <v>4448</v>
          </cell>
        </row>
        <row r="1383">
          <cell r="A1383" t="str">
            <v>140205</v>
          </cell>
          <cell r="B1383" t="str">
            <v>14</v>
          </cell>
          <cell r="C1383" t="str">
            <v>02</v>
          </cell>
          <cell r="D1383" t="str">
            <v>05</v>
          </cell>
          <cell r="E1383" t="str">
            <v>PITIPO</v>
          </cell>
          <cell r="F1383">
            <v>21878</v>
          </cell>
        </row>
        <row r="1384">
          <cell r="A1384" t="str">
            <v>140206</v>
          </cell>
          <cell r="B1384" t="str">
            <v>14</v>
          </cell>
          <cell r="C1384" t="str">
            <v>02</v>
          </cell>
          <cell r="D1384" t="str">
            <v>06</v>
          </cell>
          <cell r="E1384" t="str">
            <v>PUEBLO NUEVO</v>
          </cell>
          <cell r="F1384">
            <v>13125</v>
          </cell>
        </row>
        <row r="1385">
          <cell r="A1385" t="str">
            <v>140300</v>
          </cell>
          <cell r="B1385" t="str">
            <v>14</v>
          </cell>
          <cell r="C1385" t="str">
            <v>03</v>
          </cell>
          <cell r="D1385" t="str">
            <v>00</v>
          </cell>
          <cell r="E1385" t="str">
            <v>LAMBAYEQUE</v>
          </cell>
          <cell r="F1385">
            <v>279232</v>
          </cell>
        </row>
        <row r="1386">
          <cell r="A1386" t="str">
            <v>140301</v>
          </cell>
          <cell r="B1386" t="str">
            <v>14</v>
          </cell>
          <cell r="C1386" t="str">
            <v>03</v>
          </cell>
          <cell r="D1386" t="str">
            <v>01</v>
          </cell>
          <cell r="E1386" t="str">
            <v>LAMBAYEQUE</v>
          </cell>
          <cell r="F1386">
            <v>68267</v>
          </cell>
        </row>
        <row r="1387">
          <cell r="A1387" t="str">
            <v>140302</v>
          </cell>
          <cell r="B1387" t="str">
            <v>14</v>
          </cell>
          <cell r="C1387" t="str">
            <v>03</v>
          </cell>
          <cell r="D1387" t="str">
            <v>02</v>
          </cell>
          <cell r="E1387" t="str">
            <v>CHOCHOPE</v>
          </cell>
          <cell r="F1387">
            <v>1325</v>
          </cell>
        </row>
        <row r="1388">
          <cell r="A1388" t="str">
            <v>140303</v>
          </cell>
          <cell r="B1388" t="str">
            <v>14</v>
          </cell>
          <cell r="C1388" t="str">
            <v>03</v>
          </cell>
          <cell r="D1388" t="str">
            <v>03</v>
          </cell>
          <cell r="E1388" t="str">
            <v>ILLIMO</v>
          </cell>
          <cell r="F1388">
            <v>9808</v>
          </cell>
        </row>
        <row r="1389">
          <cell r="A1389" t="str">
            <v>140304</v>
          </cell>
          <cell r="B1389" t="str">
            <v>14</v>
          </cell>
          <cell r="C1389" t="str">
            <v>03</v>
          </cell>
          <cell r="D1389" t="str">
            <v>04</v>
          </cell>
          <cell r="E1389" t="str">
            <v>JAYANCA</v>
          </cell>
          <cell r="F1389">
            <v>16199</v>
          </cell>
        </row>
        <row r="1390">
          <cell r="A1390" t="str">
            <v>140305</v>
          </cell>
          <cell r="B1390" t="str">
            <v>14</v>
          </cell>
          <cell r="C1390" t="str">
            <v>03</v>
          </cell>
          <cell r="D1390" t="str">
            <v>05</v>
          </cell>
          <cell r="E1390" t="str">
            <v>MOCHUMI</v>
          </cell>
          <cell r="F1390">
            <v>19432</v>
          </cell>
        </row>
        <row r="1391">
          <cell r="A1391" t="str">
            <v>140306</v>
          </cell>
          <cell r="B1391" t="str">
            <v>14</v>
          </cell>
          <cell r="C1391" t="str">
            <v>03</v>
          </cell>
          <cell r="D1391" t="str">
            <v>06</v>
          </cell>
          <cell r="E1391" t="str">
            <v>MORROPE</v>
          </cell>
          <cell r="F1391">
            <v>42190</v>
          </cell>
        </row>
        <row r="1392">
          <cell r="A1392" t="str">
            <v>140307</v>
          </cell>
          <cell r="B1392" t="str">
            <v>14</v>
          </cell>
          <cell r="C1392" t="str">
            <v>03</v>
          </cell>
          <cell r="D1392" t="str">
            <v>07</v>
          </cell>
          <cell r="E1392" t="str">
            <v>MOTUPE</v>
          </cell>
          <cell r="F1392">
            <v>25860</v>
          </cell>
        </row>
        <row r="1393">
          <cell r="A1393" t="str">
            <v>140308</v>
          </cell>
          <cell r="B1393" t="str">
            <v>14</v>
          </cell>
          <cell r="C1393" t="str">
            <v>03</v>
          </cell>
          <cell r="D1393" t="str">
            <v>08</v>
          </cell>
          <cell r="E1393" t="str">
            <v>OLMOS</v>
          </cell>
          <cell r="F1393">
            <v>39412</v>
          </cell>
        </row>
        <row r="1394">
          <cell r="A1394" t="str">
            <v>140309</v>
          </cell>
          <cell r="B1394" t="str">
            <v>14</v>
          </cell>
          <cell r="C1394" t="str">
            <v>03</v>
          </cell>
          <cell r="D1394" t="str">
            <v>09</v>
          </cell>
          <cell r="E1394" t="str">
            <v>PACORA</v>
          </cell>
          <cell r="F1394">
            <v>7318</v>
          </cell>
        </row>
        <row r="1395">
          <cell r="A1395" t="str">
            <v>140310</v>
          </cell>
          <cell r="B1395" t="str">
            <v>14</v>
          </cell>
          <cell r="C1395" t="str">
            <v>03</v>
          </cell>
          <cell r="D1395" t="str">
            <v>10</v>
          </cell>
          <cell r="E1395" t="str">
            <v>SALAS</v>
          </cell>
          <cell r="F1395">
            <v>13998</v>
          </cell>
        </row>
        <row r="1396">
          <cell r="A1396" t="str">
            <v>140311</v>
          </cell>
          <cell r="B1396" t="str">
            <v>14</v>
          </cell>
          <cell r="C1396" t="str">
            <v>03</v>
          </cell>
          <cell r="D1396" t="str">
            <v>11</v>
          </cell>
          <cell r="E1396" t="str">
            <v>SAN JOSE</v>
          </cell>
          <cell r="F1396">
            <v>13007</v>
          </cell>
        </row>
        <row r="1397">
          <cell r="A1397" t="str">
            <v>140312</v>
          </cell>
          <cell r="B1397" t="str">
            <v>14</v>
          </cell>
          <cell r="C1397" t="str">
            <v>03</v>
          </cell>
          <cell r="D1397" t="str">
            <v>12</v>
          </cell>
          <cell r="E1397" t="str">
            <v>TUCUME</v>
          </cell>
          <cell r="F1397">
            <v>22416</v>
          </cell>
        </row>
        <row r="1398">
          <cell r="A1398" t="str">
            <v>150000</v>
          </cell>
          <cell r="B1398" t="str">
            <v>15</v>
          </cell>
          <cell r="C1398" t="str">
            <v>00</v>
          </cell>
          <cell r="D1398" t="str">
            <v>00</v>
          </cell>
          <cell r="E1398" t="str">
            <v xml:space="preserve">LIMA </v>
          </cell>
          <cell r="F1398">
            <v>8941558</v>
          </cell>
        </row>
        <row r="1399">
          <cell r="A1399" t="str">
            <v>150100</v>
          </cell>
          <cell r="B1399" t="str">
            <v>15</v>
          </cell>
          <cell r="C1399" t="str">
            <v>01</v>
          </cell>
          <cell r="D1399" t="str">
            <v>00</v>
          </cell>
          <cell r="E1399" t="str">
            <v>LIMA</v>
          </cell>
          <cell r="F1399">
            <v>8002346</v>
          </cell>
        </row>
        <row r="1400">
          <cell r="A1400" t="str">
            <v>150101</v>
          </cell>
          <cell r="B1400" t="str">
            <v>15</v>
          </cell>
          <cell r="C1400" t="str">
            <v>01</v>
          </cell>
          <cell r="D1400" t="str">
            <v>01</v>
          </cell>
          <cell r="E1400" t="str">
            <v>LIMA</v>
          </cell>
          <cell r="F1400">
            <v>315111</v>
          </cell>
        </row>
        <row r="1401">
          <cell r="A1401" t="str">
            <v>150102</v>
          </cell>
          <cell r="B1401" t="str">
            <v>15</v>
          </cell>
          <cell r="C1401" t="str">
            <v>01</v>
          </cell>
          <cell r="D1401" t="str">
            <v>02</v>
          </cell>
          <cell r="E1401" t="str">
            <v>ANCON</v>
          </cell>
          <cell r="F1401">
            <v>35106</v>
          </cell>
        </row>
        <row r="1402">
          <cell r="A1402" t="str">
            <v>150103</v>
          </cell>
          <cell r="B1402" t="str">
            <v>15</v>
          </cell>
          <cell r="C1402" t="str">
            <v>01</v>
          </cell>
          <cell r="D1402" t="str">
            <v>03</v>
          </cell>
          <cell r="E1402" t="str">
            <v>ATE</v>
          </cell>
          <cell r="F1402">
            <v>503218</v>
          </cell>
        </row>
        <row r="1403">
          <cell r="A1403" t="str">
            <v>150104</v>
          </cell>
          <cell r="B1403" t="str">
            <v>15</v>
          </cell>
          <cell r="C1403" t="str">
            <v>01</v>
          </cell>
          <cell r="D1403" t="str">
            <v>04</v>
          </cell>
          <cell r="E1403" t="str">
            <v>BARRANCO</v>
          </cell>
          <cell r="F1403">
            <v>35671</v>
          </cell>
        </row>
        <row r="1404">
          <cell r="A1404" t="str">
            <v>150105</v>
          </cell>
          <cell r="B1404" t="str">
            <v>15</v>
          </cell>
          <cell r="C1404" t="str">
            <v>01</v>
          </cell>
          <cell r="D1404" t="str">
            <v>05</v>
          </cell>
          <cell r="E1404" t="str">
            <v>BREÑA</v>
          </cell>
          <cell r="F1404">
            <v>86181</v>
          </cell>
        </row>
        <row r="1405">
          <cell r="A1405" t="str">
            <v>150106</v>
          </cell>
          <cell r="B1405" t="str">
            <v>15</v>
          </cell>
          <cell r="C1405" t="str">
            <v>01</v>
          </cell>
          <cell r="D1405" t="str">
            <v>06</v>
          </cell>
          <cell r="E1405" t="str">
            <v>CARABAYLLO</v>
          </cell>
          <cell r="F1405">
            <v>224513</v>
          </cell>
        </row>
        <row r="1406">
          <cell r="A1406" t="str">
            <v>150107</v>
          </cell>
          <cell r="B1406" t="str">
            <v>15</v>
          </cell>
          <cell r="C1406" t="str">
            <v>01</v>
          </cell>
          <cell r="D1406" t="str">
            <v>07</v>
          </cell>
          <cell r="E1406" t="str">
            <v>CHACLACAYO</v>
          </cell>
          <cell r="F1406">
            <v>43253</v>
          </cell>
        </row>
        <row r="1407">
          <cell r="A1407" t="str">
            <v>150108</v>
          </cell>
          <cell r="B1407" t="str">
            <v>15</v>
          </cell>
          <cell r="C1407" t="str">
            <v>01</v>
          </cell>
          <cell r="D1407" t="str">
            <v>08</v>
          </cell>
          <cell r="E1407" t="str">
            <v>CHORRILLOS</v>
          </cell>
          <cell r="F1407">
            <v>301942</v>
          </cell>
        </row>
        <row r="1408">
          <cell r="A1408" t="str">
            <v>150109</v>
          </cell>
          <cell r="B1408" t="str">
            <v>15</v>
          </cell>
          <cell r="C1408" t="str">
            <v>01</v>
          </cell>
          <cell r="D1408" t="str">
            <v>09</v>
          </cell>
          <cell r="E1408" t="str">
            <v>CIENEGUILLA</v>
          </cell>
          <cell r="F1408">
            <v>28119</v>
          </cell>
        </row>
        <row r="1409">
          <cell r="A1409" t="str">
            <v>150110</v>
          </cell>
          <cell r="B1409" t="str">
            <v>15</v>
          </cell>
          <cell r="C1409" t="str">
            <v>01</v>
          </cell>
          <cell r="D1409" t="str">
            <v>10</v>
          </cell>
          <cell r="E1409" t="str">
            <v>COMAS</v>
          </cell>
          <cell r="F1409">
            <v>512371</v>
          </cell>
        </row>
        <row r="1410">
          <cell r="A1410" t="str">
            <v>150111</v>
          </cell>
          <cell r="B1410" t="str">
            <v>15</v>
          </cell>
          <cell r="C1410" t="str">
            <v>01</v>
          </cell>
          <cell r="D1410" t="str">
            <v>11</v>
          </cell>
          <cell r="E1410" t="str">
            <v>EL AGUSTINO</v>
          </cell>
          <cell r="F1410">
            <v>189661</v>
          </cell>
        </row>
        <row r="1411">
          <cell r="A1411" t="str">
            <v>150112</v>
          </cell>
          <cell r="B1411" t="str">
            <v>15</v>
          </cell>
          <cell r="C1411" t="str">
            <v>01</v>
          </cell>
          <cell r="D1411" t="str">
            <v>12</v>
          </cell>
          <cell r="E1411" t="str">
            <v>INDEPENDENCIA</v>
          </cell>
          <cell r="F1411">
            <v>218474</v>
          </cell>
        </row>
        <row r="1412">
          <cell r="A1412" t="str">
            <v>150113</v>
          </cell>
          <cell r="B1412" t="str">
            <v>15</v>
          </cell>
          <cell r="C1412" t="str">
            <v>01</v>
          </cell>
          <cell r="D1412" t="str">
            <v>13</v>
          </cell>
          <cell r="E1412" t="str">
            <v>JESUS MARIA</v>
          </cell>
          <cell r="F1412">
            <v>69622</v>
          </cell>
        </row>
        <row r="1413">
          <cell r="A1413" t="str">
            <v>150114</v>
          </cell>
          <cell r="B1413" t="str">
            <v>15</v>
          </cell>
          <cell r="C1413" t="str">
            <v>01</v>
          </cell>
          <cell r="D1413" t="str">
            <v>14</v>
          </cell>
          <cell r="E1413" t="str">
            <v>LA MOLINA</v>
          </cell>
          <cell r="F1413">
            <v>139408</v>
          </cell>
        </row>
        <row r="1414">
          <cell r="A1414" t="str">
            <v>150115</v>
          </cell>
          <cell r="B1414" t="str">
            <v>15</v>
          </cell>
          <cell r="C1414" t="str">
            <v>01</v>
          </cell>
          <cell r="D1414" t="str">
            <v>15</v>
          </cell>
          <cell r="E1414" t="str">
            <v>LA VICTORIA</v>
          </cell>
          <cell r="F1414">
            <v>202773</v>
          </cell>
        </row>
        <row r="1415">
          <cell r="A1415" t="str">
            <v>150116</v>
          </cell>
          <cell r="B1415" t="str">
            <v>15</v>
          </cell>
          <cell r="C1415" t="str">
            <v>01</v>
          </cell>
          <cell r="D1415" t="str">
            <v>16</v>
          </cell>
          <cell r="E1415" t="str">
            <v>LINCE</v>
          </cell>
          <cell r="F1415">
            <v>58123</v>
          </cell>
        </row>
        <row r="1416">
          <cell r="A1416" t="str">
            <v>150117</v>
          </cell>
          <cell r="B1416" t="str">
            <v>15</v>
          </cell>
          <cell r="C1416" t="str">
            <v>01</v>
          </cell>
          <cell r="D1416" t="str">
            <v>17</v>
          </cell>
          <cell r="E1416" t="str">
            <v>LOS OLIVOS</v>
          </cell>
          <cell r="F1416">
            <v>334730</v>
          </cell>
        </row>
        <row r="1417">
          <cell r="A1417" t="str">
            <v>150118</v>
          </cell>
          <cell r="B1417" t="str">
            <v>15</v>
          </cell>
          <cell r="C1417" t="str">
            <v>01</v>
          </cell>
          <cell r="D1417" t="str">
            <v>18</v>
          </cell>
          <cell r="E1417" t="str">
            <v>LURIGANCHO</v>
          </cell>
          <cell r="F1417">
            <v>178190</v>
          </cell>
        </row>
        <row r="1418">
          <cell r="A1418" t="str">
            <v>150119</v>
          </cell>
          <cell r="B1418" t="str">
            <v>15</v>
          </cell>
          <cell r="C1418" t="str">
            <v>01</v>
          </cell>
          <cell r="D1418" t="str">
            <v>19</v>
          </cell>
          <cell r="E1418" t="str">
            <v>LURIN</v>
          </cell>
          <cell r="F1418">
            <v>66221</v>
          </cell>
        </row>
        <row r="1419">
          <cell r="A1419" t="str">
            <v>150120</v>
          </cell>
          <cell r="B1419" t="str">
            <v>15</v>
          </cell>
          <cell r="C1419" t="str">
            <v>01</v>
          </cell>
          <cell r="D1419" t="str">
            <v>20</v>
          </cell>
          <cell r="E1419" t="str">
            <v>MAGDALENA DEL MAR</v>
          </cell>
          <cell r="F1419">
            <v>53411</v>
          </cell>
        </row>
        <row r="1420">
          <cell r="A1420" t="str">
            <v>150121</v>
          </cell>
          <cell r="B1420" t="str">
            <v>15</v>
          </cell>
          <cell r="C1420" t="str">
            <v>01</v>
          </cell>
          <cell r="D1420" t="str">
            <v>21</v>
          </cell>
          <cell r="E1420" t="str">
            <v>MAGDALENA VIEJA</v>
          </cell>
          <cell r="F1420">
            <v>78032</v>
          </cell>
        </row>
        <row r="1421">
          <cell r="A1421" t="str">
            <v>150122</v>
          </cell>
          <cell r="B1421" t="str">
            <v>15</v>
          </cell>
          <cell r="C1421" t="str">
            <v>01</v>
          </cell>
          <cell r="D1421" t="str">
            <v>22</v>
          </cell>
          <cell r="E1421" t="str">
            <v>MIRAFLORES</v>
          </cell>
          <cell r="F1421">
            <v>89501</v>
          </cell>
        </row>
        <row r="1422">
          <cell r="A1422" t="str">
            <v>150123</v>
          </cell>
          <cell r="B1422" t="str">
            <v>15</v>
          </cell>
          <cell r="C1422" t="str">
            <v>01</v>
          </cell>
          <cell r="D1422" t="str">
            <v>23</v>
          </cell>
          <cell r="E1422" t="str">
            <v>PACHACAMAC</v>
          </cell>
          <cell r="F1422">
            <v>72011</v>
          </cell>
        </row>
        <row r="1423">
          <cell r="A1423" t="str">
            <v>150124</v>
          </cell>
          <cell r="B1423" t="str">
            <v>15</v>
          </cell>
          <cell r="C1423" t="str">
            <v>01</v>
          </cell>
          <cell r="D1423" t="str">
            <v>24</v>
          </cell>
          <cell r="E1423" t="str">
            <v>PUCUSANA</v>
          </cell>
          <cell r="F1423">
            <v>11188</v>
          </cell>
        </row>
        <row r="1424">
          <cell r="A1424" t="str">
            <v>150125</v>
          </cell>
          <cell r="B1424" t="str">
            <v>15</v>
          </cell>
          <cell r="C1424" t="str">
            <v>01</v>
          </cell>
          <cell r="D1424" t="str">
            <v>25</v>
          </cell>
          <cell r="E1424" t="str">
            <v>PUENTE PIEDRA</v>
          </cell>
          <cell r="F1424">
            <v>245782</v>
          </cell>
        </row>
        <row r="1425">
          <cell r="A1425" t="str">
            <v>150126</v>
          </cell>
          <cell r="B1425" t="str">
            <v>15</v>
          </cell>
          <cell r="C1425" t="str">
            <v>01</v>
          </cell>
          <cell r="D1425" t="str">
            <v>26</v>
          </cell>
          <cell r="E1425" t="str">
            <v>PUNTA HERMOSA</v>
          </cell>
          <cell r="F1425">
            <v>6063</v>
          </cell>
        </row>
        <row r="1426">
          <cell r="A1426" t="str">
            <v>150127</v>
          </cell>
          <cell r="B1426" t="str">
            <v>15</v>
          </cell>
          <cell r="C1426" t="str">
            <v>01</v>
          </cell>
          <cell r="D1426" t="str">
            <v>27</v>
          </cell>
          <cell r="E1426" t="str">
            <v>PUNTA NEGRA</v>
          </cell>
          <cell r="F1426">
            <v>5560</v>
          </cell>
        </row>
        <row r="1427">
          <cell r="A1427" t="str">
            <v>150128</v>
          </cell>
          <cell r="B1427" t="str">
            <v>15</v>
          </cell>
          <cell r="C1427" t="str">
            <v>01</v>
          </cell>
          <cell r="D1427" t="str">
            <v>28</v>
          </cell>
          <cell r="E1427" t="str">
            <v>RIMAC</v>
          </cell>
          <cell r="F1427">
            <v>185355</v>
          </cell>
        </row>
        <row r="1428">
          <cell r="A1428" t="str">
            <v>150129</v>
          </cell>
          <cell r="B1428" t="str">
            <v>15</v>
          </cell>
          <cell r="C1428" t="str">
            <v>01</v>
          </cell>
          <cell r="D1428" t="str">
            <v>29</v>
          </cell>
          <cell r="E1428" t="str">
            <v>SAN BARTOLO</v>
          </cell>
          <cell r="F1428">
            <v>6116</v>
          </cell>
        </row>
        <row r="1429">
          <cell r="A1429" t="str">
            <v>150130</v>
          </cell>
          <cell r="B1429" t="str">
            <v>15</v>
          </cell>
          <cell r="C1429" t="str">
            <v>01</v>
          </cell>
          <cell r="D1429" t="str">
            <v>30</v>
          </cell>
          <cell r="E1429" t="str">
            <v>SAN BORJA</v>
          </cell>
          <cell r="F1429">
            <v>110556</v>
          </cell>
        </row>
        <row r="1430">
          <cell r="A1430" t="str">
            <v>150131</v>
          </cell>
          <cell r="B1430" t="str">
            <v>15</v>
          </cell>
          <cell r="C1430" t="str">
            <v>01</v>
          </cell>
          <cell r="D1430" t="str">
            <v>31</v>
          </cell>
          <cell r="E1430" t="str">
            <v>SAN ISIDRO</v>
          </cell>
          <cell r="F1430">
            <v>61083</v>
          </cell>
        </row>
        <row r="1431">
          <cell r="A1431" t="str">
            <v>150132</v>
          </cell>
          <cell r="B1431" t="str">
            <v>15</v>
          </cell>
          <cell r="C1431" t="str">
            <v>01</v>
          </cell>
          <cell r="D1431" t="str">
            <v>32</v>
          </cell>
          <cell r="E1431" t="str">
            <v>SAN JUAN DE LURIGANCHO</v>
          </cell>
          <cell r="F1431">
            <v>945290</v>
          </cell>
        </row>
        <row r="1432">
          <cell r="A1432" t="str">
            <v>150133</v>
          </cell>
          <cell r="B1432" t="str">
            <v>15</v>
          </cell>
          <cell r="C1432" t="str">
            <v>01</v>
          </cell>
          <cell r="D1432" t="str">
            <v>33</v>
          </cell>
          <cell r="E1432" t="str">
            <v>SAN JUAN DE MIRAFLORES</v>
          </cell>
          <cell r="F1432">
            <v>381554</v>
          </cell>
        </row>
        <row r="1433">
          <cell r="A1433" t="str">
            <v>150134</v>
          </cell>
          <cell r="B1433" t="str">
            <v>15</v>
          </cell>
          <cell r="C1433" t="str">
            <v>01</v>
          </cell>
          <cell r="D1433" t="str">
            <v>34</v>
          </cell>
          <cell r="E1433" t="str">
            <v>SAN LUIS</v>
          </cell>
          <cell r="F1433">
            <v>57483</v>
          </cell>
        </row>
        <row r="1434">
          <cell r="A1434" t="str">
            <v>150135</v>
          </cell>
          <cell r="B1434" t="str">
            <v>15</v>
          </cell>
          <cell r="C1434" t="str">
            <v>01</v>
          </cell>
          <cell r="D1434" t="str">
            <v>35</v>
          </cell>
          <cell r="E1434" t="str">
            <v>SAN MARTIN DE PORRES</v>
          </cell>
          <cell r="F1434">
            <v>609782</v>
          </cell>
        </row>
        <row r="1435">
          <cell r="A1435" t="str">
            <v>150136</v>
          </cell>
          <cell r="B1435" t="str">
            <v>15</v>
          </cell>
          <cell r="C1435" t="str">
            <v>01</v>
          </cell>
          <cell r="D1435" t="str">
            <v>36</v>
          </cell>
          <cell r="E1435" t="str">
            <v>SAN MIGUEL</v>
          </cell>
          <cell r="F1435">
            <v>135839</v>
          </cell>
        </row>
        <row r="1436">
          <cell r="A1436" t="str">
            <v>150137</v>
          </cell>
          <cell r="B1436" t="str">
            <v>15</v>
          </cell>
          <cell r="C1436" t="str">
            <v>01</v>
          </cell>
          <cell r="D1436" t="str">
            <v>37</v>
          </cell>
          <cell r="E1436" t="str">
            <v>SANTA ANITA</v>
          </cell>
          <cell r="F1436">
            <v>194241</v>
          </cell>
        </row>
        <row r="1437">
          <cell r="A1437" t="str">
            <v>150138</v>
          </cell>
          <cell r="B1437" t="str">
            <v>15</v>
          </cell>
          <cell r="C1437" t="str">
            <v>01</v>
          </cell>
          <cell r="D1437" t="str">
            <v>38</v>
          </cell>
          <cell r="E1437" t="str">
            <v>SANTA MARIA DEL MAR</v>
          </cell>
          <cell r="F1437">
            <v>801</v>
          </cell>
        </row>
        <row r="1438">
          <cell r="A1438" t="str">
            <v>150139</v>
          </cell>
          <cell r="B1438" t="str">
            <v>15</v>
          </cell>
          <cell r="C1438" t="str">
            <v>01</v>
          </cell>
          <cell r="D1438" t="str">
            <v>39</v>
          </cell>
          <cell r="E1438" t="str">
            <v>SANTA ROSA</v>
          </cell>
          <cell r="F1438">
            <v>11471</v>
          </cell>
        </row>
        <row r="1439">
          <cell r="A1439" t="str">
            <v>150140</v>
          </cell>
          <cell r="B1439" t="str">
            <v>15</v>
          </cell>
          <cell r="C1439" t="str">
            <v>01</v>
          </cell>
          <cell r="D1439" t="str">
            <v>40</v>
          </cell>
          <cell r="E1439" t="str">
            <v>SANTIAGO DE SURCO</v>
          </cell>
          <cell r="F1439">
            <v>304698</v>
          </cell>
        </row>
        <row r="1440">
          <cell r="A1440" t="str">
            <v>150141</v>
          </cell>
          <cell r="B1440" t="str">
            <v>15</v>
          </cell>
          <cell r="C1440" t="str">
            <v>01</v>
          </cell>
          <cell r="D1440" t="str">
            <v>41</v>
          </cell>
          <cell r="E1440" t="str">
            <v>SURQUILLO</v>
          </cell>
          <cell r="F1440">
            <v>93938</v>
          </cell>
        </row>
        <row r="1441">
          <cell r="A1441" t="str">
            <v>150142</v>
          </cell>
          <cell r="B1441" t="str">
            <v>15</v>
          </cell>
          <cell r="C1441" t="str">
            <v>01</v>
          </cell>
          <cell r="D1441" t="str">
            <v>42</v>
          </cell>
          <cell r="E1441" t="str">
            <v>VILLA EL SALVADOR</v>
          </cell>
          <cell r="F1441">
            <v>401698</v>
          </cell>
        </row>
        <row r="1442">
          <cell r="A1442" t="str">
            <v>150143</v>
          </cell>
          <cell r="B1442" t="str">
            <v>15</v>
          </cell>
          <cell r="C1442" t="str">
            <v>01</v>
          </cell>
          <cell r="D1442" t="str">
            <v>43</v>
          </cell>
          <cell r="E1442" t="str">
            <v>VILLA MARIA DEL TRIUNFO</v>
          </cell>
          <cell r="F1442">
            <v>398206</v>
          </cell>
        </row>
        <row r="1443">
          <cell r="A1443" t="str">
            <v>150200</v>
          </cell>
          <cell r="B1443" t="str">
            <v>15</v>
          </cell>
          <cell r="C1443" t="str">
            <v>02</v>
          </cell>
          <cell r="D1443" t="str">
            <v>00</v>
          </cell>
          <cell r="E1443" t="str">
            <v>BARRANCA</v>
          </cell>
          <cell r="F1443">
            <v>142468</v>
          </cell>
        </row>
        <row r="1444">
          <cell r="A1444" t="str">
            <v>150201</v>
          </cell>
          <cell r="B1444" t="str">
            <v>15</v>
          </cell>
          <cell r="C1444" t="str">
            <v>02</v>
          </cell>
          <cell r="D1444" t="str">
            <v>01</v>
          </cell>
          <cell r="E1444" t="str">
            <v>BARRANCA</v>
          </cell>
          <cell r="F1444">
            <v>65092</v>
          </cell>
        </row>
        <row r="1445">
          <cell r="A1445" t="str">
            <v>150202</v>
          </cell>
          <cell r="B1445" t="str">
            <v>15</v>
          </cell>
          <cell r="C1445" t="str">
            <v>02</v>
          </cell>
          <cell r="D1445" t="str">
            <v>02</v>
          </cell>
          <cell r="E1445" t="str">
            <v>PARAMONGA</v>
          </cell>
          <cell r="F1445">
            <v>25544</v>
          </cell>
        </row>
        <row r="1446">
          <cell r="A1446" t="str">
            <v>150203</v>
          </cell>
          <cell r="B1446" t="str">
            <v>15</v>
          </cell>
          <cell r="C1446" t="str">
            <v>02</v>
          </cell>
          <cell r="D1446" t="str">
            <v>03</v>
          </cell>
          <cell r="E1446" t="str">
            <v>PATIVILCA</v>
          </cell>
          <cell r="F1446">
            <v>18203</v>
          </cell>
        </row>
        <row r="1447">
          <cell r="A1447" t="str">
            <v>150204</v>
          </cell>
          <cell r="B1447" t="str">
            <v>15</v>
          </cell>
          <cell r="C1447" t="str">
            <v>02</v>
          </cell>
          <cell r="D1447" t="str">
            <v>04</v>
          </cell>
          <cell r="E1447" t="str">
            <v>SUPE</v>
          </cell>
          <cell r="F1447">
            <v>21823</v>
          </cell>
        </row>
        <row r="1448">
          <cell r="A1448" t="str">
            <v>150205</v>
          </cell>
          <cell r="B1448" t="str">
            <v>15</v>
          </cell>
          <cell r="C1448" t="str">
            <v>02</v>
          </cell>
          <cell r="D1448" t="str">
            <v>05</v>
          </cell>
          <cell r="E1448" t="str">
            <v>SUPE PUERTO</v>
          </cell>
          <cell r="F1448">
            <v>11806</v>
          </cell>
        </row>
        <row r="1449">
          <cell r="A1449" t="str">
            <v>150300</v>
          </cell>
          <cell r="B1449" t="str">
            <v>15</v>
          </cell>
          <cell r="C1449" t="str">
            <v>03</v>
          </cell>
          <cell r="D1449" t="str">
            <v>00</v>
          </cell>
          <cell r="E1449" t="str">
            <v>CAJATAMBO</v>
          </cell>
          <cell r="F1449">
            <v>10066</v>
          </cell>
        </row>
        <row r="1450">
          <cell r="A1450" t="str">
            <v>150301</v>
          </cell>
          <cell r="B1450" t="str">
            <v>15</v>
          </cell>
          <cell r="C1450" t="str">
            <v>03</v>
          </cell>
          <cell r="D1450" t="str">
            <v>01</v>
          </cell>
          <cell r="E1450" t="str">
            <v>CAJATAMBO</v>
          </cell>
          <cell r="F1450">
            <v>3360</v>
          </cell>
        </row>
        <row r="1451">
          <cell r="A1451" t="str">
            <v>150302</v>
          </cell>
          <cell r="B1451" t="str">
            <v>15</v>
          </cell>
          <cell r="C1451" t="str">
            <v>03</v>
          </cell>
          <cell r="D1451" t="str">
            <v>02</v>
          </cell>
          <cell r="E1451" t="str">
            <v>COPA</v>
          </cell>
          <cell r="F1451">
            <v>1193</v>
          </cell>
        </row>
        <row r="1452">
          <cell r="A1452" t="str">
            <v>150303</v>
          </cell>
          <cell r="B1452" t="str">
            <v>15</v>
          </cell>
          <cell r="C1452" t="str">
            <v>03</v>
          </cell>
          <cell r="D1452" t="str">
            <v>03</v>
          </cell>
          <cell r="E1452" t="str">
            <v>GORGOR</v>
          </cell>
          <cell r="F1452">
            <v>2739</v>
          </cell>
        </row>
        <row r="1453">
          <cell r="A1453" t="str">
            <v>150304</v>
          </cell>
          <cell r="B1453" t="str">
            <v>15</v>
          </cell>
          <cell r="C1453" t="str">
            <v>03</v>
          </cell>
          <cell r="D1453" t="str">
            <v>04</v>
          </cell>
          <cell r="E1453" t="str">
            <v>HUANCAPON</v>
          </cell>
          <cell r="F1453">
            <v>1475</v>
          </cell>
        </row>
        <row r="1454">
          <cell r="A1454" t="str">
            <v>150305</v>
          </cell>
          <cell r="B1454" t="str">
            <v>15</v>
          </cell>
          <cell r="C1454" t="str">
            <v>03</v>
          </cell>
          <cell r="D1454" t="str">
            <v>05</v>
          </cell>
          <cell r="E1454" t="str">
            <v>MANAS</v>
          </cell>
          <cell r="F1454">
            <v>1299</v>
          </cell>
        </row>
        <row r="1455">
          <cell r="A1455" t="str">
            <v>150400</v>
          </cell>
          <cell r="B1455" t="str">
            <v>15</v>
          </cell>
          <cell r="C1455" t="str">
            <v>04</v>
          </cell>
          <cell r="D1455" t="str">
            <v>00</v>
          </cell>
          <cell r="E1455" t="str">
            <v>CANTA</v>
          </cell>
          <cell r="F1455">
            <v>16999</v>
          </cell>
        </row>
        <row r="1456">
          <cell r="A1456" t="str">
            <v>150401</v>
          </cell>
          <cell r="B1456" t="str">
            <v>15</v>
          </cell>
          <cell r="C1456" t="str">
            <v>04</v>
          </cell>
          <cell r="D1456" t="str">
            <v>01</v>
          </cell>
          <cell r="E1456" t="str">
            <v>CANTA</v>
          </cell>
          <cell r="F1456">
            <v>3745</v>
          </cell>
        </row>
        <row r="1457">
          <cell r="A1457" t="str">
            <v>150402</v>
          </cell>
          <cell r="B1457" t="str">
            <v>15</v>
          </cell>
          <cell r="C1457" t="str">
            <v>04</v>
          </cell>
          <cell r="D1457" t="str">
            <v>02</v>
          </cell>
          <cell r="E1457" t="str">
            <v>ARAHUAY</v>
          </cell>
          <cell r="F1457">
            <v>862</v>
          </cell>
        </row>
        <row r="1458">
          <cell r="A1458" t="str">
            <v>150403</v>
          </cell>
          <cell r="B1458" t="str">
            <v>15</v>
          </cell>
          <cell r="C1458" t="str">
            <v>04</v>
          </cell>
          <cell r="D1458" t="str">
            <v>03</v>
          </cell>
          <cell r="E1458" t="str">
            <v>HUAMANTANGA</v>
          </cell>
          <cell r="F1458">
            <v>1590</v>
          </cell>
        </row>
        <row r="1459">
          <cell r="A1459" t="str">
            <v>150404</v>
          </cell>
          <cell r="B1459" t="str">
            <v>15</v>
          </cell>
          <cell r="C1459" t="str">
            <v>04</v>
          </cell>
          <cell r="D1459" t="str">
            <v>04</v>
          </cell>
          <cell r="E1459" t="str">
            <v>HUAROS</v>
          </cell>
          <cell r="F1459">
            <v>1159</v>
          </cell>
        </row>
        <row r="1460">
          <cell r="A1460" t="str">
            <v>150405</v>
          </cell>
          <cell r="B1460" t="str">
            <v>15</v>
          </cell>
          <cell r="C1460" t="str">
            <v>04</v>
          </cell>
          <cell r="D1460" t="str">
            <v>05</v>
          </cell>
          <cell r="E1460" t="str">
            <v>LACHAQUI</v>
          </cell>
          <cell r="F1460">
            <v>1239</v>
          </cell>
        </row>
        <row r="1461">
          <cell r="A1461" t="str">
            <v>150406</v>
          </cell>
          <cell r="B1461" t="str">
            <v>15</v>
          </cell>
          <cell r="C1461" t="str">
            <v>04</v>
          </cell>
          <cell r="D1461" t="str">
            <v>06</v>
          </cell>
          <cell r="E1461" t="str">
            <v>SAN BUENAVENTURA</v>
          </cell>
          <cell r="F1461">
            <v>635</v>
          </cell>
        </row>
        <row r="1462">
          <cell r="A1462" t="str">
            <v>150407</v>
          </cell>
          <cell r="B1462" t="str">
            <v>15</v>
          </cell>
          <cell r="C1462" t="str">
            <v>04</v>
          </cell>
          <cell r="D1462" t="str">
            <v>07</v>
          </cell>
          <cell r="E1462" t="str">
            <v>SANTA ROSA DE QUIVES</v>
          </cell>
          <cell r="F1462">
            <v>7769</v>
          </cell>
        </row>
        <row r="1463">
          <cell r="A1463" t="str">
            <v>150500</v>
          </cell>
          <cell r="B1463" t="str">
            <v>15</v>
          </cell>
          <cell r="C1463" t="str">
            <v>05</v>
          </cell>
          <cell r="D1463" t="str">
            <v>00</v>
          </cell>
          <cell r="E1463" t="str">
            <v>CAÑETE</v>
          </cell>
          <cell r="F1463">
            <v>236820</v>
          </cell>
        </row>
        <row r="1464">
          <cell r="A1464" t="str">
            <v>150501</v>
          </cell>
          <cell r="B1464" t="str">
            <v>15</v>
          </cell>
          <cell r="C1464" t="str">
            <v>05</v>
          </cell>
          <cell r="D1464" t="str">
            <v>01</v>
          </cell>
          <cell r="E1464" t="str">
            <v>SAN VICENTE DE CAÑETE</v>
          </cell>
          <cell r="F1464">
            <v>54839</v>
          </cell>
        </row>
        <row r="1465">
          <cell r="A1465" t="str">
            <v>150502</v>
          </cell>
          <cell r="B1465" t="str">
            <v>15</v>
          </cell>
          <cell r="C1465" t="str">
            <v>05</v>
          </cell>
          <cell r="D1465" t="str">
            <v>02</v>
          </cell>
          <cell r="E1465" t="str">
            <v>ASIA</v>
          </cell>
          <cell r="F1465">
            <v>7810</v>
          </cell>
        </row>
        <row r="1466">
          <cell r="A1466" t="str">
            <v>150503</v>
          </cell>
          <cell r="B1466" t="str">
            <v>15</v>
          </cell>
          <cell r="C1466" t="str">
            <v>05</v>
          </cell>
          <cell r="D1466" t="str">
            <v>03</v>
          </cell>
          <cell r="E1466" t="str">
            <v>CALANGO</v>
          </cell>
          <cell r="F1466">
            <v>2625</v>
          </cell>
        </row>
        <row r="1467">
          <cell r="A1467" t="str">
            <v>150504</v>
          </cell>
          <cell r="B1467" t="str">
            <v>15</v>
          </cell>
          <cell r="C1467" t="str">
            <v>05</v>
          </cell>
          <cell r="D1467" t="str">
            <v>04</v>
          </cell>
          <cell r="E1467" t="str">
            <v>CERRO AZUL</v>
          </cell>
          <cell r="F1467">
            <v>8136</v>
          </cell>
        </row>
        <row r="1468">
          <cell r="A1468" t="str">
            <v>150505</v>
          </cell>
          <cell r="B1468" t="str">
            <v>15</v>
          </cell>
          <cell r="C1468" t="str">
            <v>05</v>
          </cell>
          <cell r="D1468" t="str">
            <v>05</v>
          </cell>
          <cell r="E1468" t="str">
            <v>CHILCA</v>
          </cell>
          <cell r="F1468">
            <v>17182</v>
          </cell>
        </row>
        <row r="1469">
          <cell r="A1469" t="str">
            <v>150506</v>
          </cell>
          <cell r="B1469" t="str">
            <v>15</v>
          </cell>
          <cell r="C1469" t="str">
            <v>05</v>
          </cell>
          <cell r="D1469" t="str">
            <v>06</v>
          </cell>
          <cell r="E1469" t="str">
            <v>COAYLLO</v>
          </cell>
          <cell r="F1469">
            <v>1216</v>
          </cell>
        </row>
        <row r="1470">
          <cell r="A1470" t="str">
            <v>150507</v>
          </cell>
          <cell r="B1470" t="str">
            <v>15</v>
          </cell>
          <cell r="C1470" t="str">
            <v>05</v>
          </cell>
          <cell r="D1470" t="str">
            <v>07</v>
          </cell>
          <cell r="E1470" t="str">
            <v>IMPERIAL</v>
          </cell>
          <cell r="F1470">
            <v>42888</v>
          </cell>
        </row>
        <row r="1471">
          <cell r="A1471" t="str">
            <v>150508</v>
          </cell>
          <cell r="B1471" t="str">
            <v>15</v>
          </cell>
          <cell r="C1471" t="str">
            <v>05</v>
          </cell>
          <cell r="D1471" t="str">
            <v>08</v>
          </cell>
          <cell r="E1471" t="str">
            <v>LUNAHUANA</v>
          </cell>
          <cell r="F1471">
            <v>5390</v>
          </cell>
        </row>
        <row r="1472">
          <cell r="A1472" t="str">
            <v>150509</v>
          </cell>
          <cell r="B1472" t="str">
            <v>15</v>
          </cell>
          <cell r="C1472" t="str">
            <v>05</v>
          </cell>
          <cell r="D1472" t="str">
            <v>09</v>
          </cell>
          <cell r="E1472" t="str">
            <v>MALA</v>
          </cell>
          <cell r="F1472">
            <v>32904</v>
          </cell>
        </row>
        <row r="1473">
          <cell r="A1473" t="str">
            <v>150510</v>
          </cell>
          <cell r="B1473" t="str">
            <v>15</v>
          </cell>
          <cell r="C1473" t="str">
            <v>05</v>
          </cell>
          <cell r="D1473" t="str">
            <v>10</v>
          </cell>
          <cell r="E1473" t="str">
            <v>NUEVO IMPERIAL</v>
          </cell>
          <cell r="F1473">
            <v>22454</v>
          </cell>
        </row>
        <row r="1474">
          <cell r="A1474" t="str">
            <v>150511</v>
          </cell>
          <cell r="B1474" t="str">
            <v>15</v>
          </cell>
          <cell r="C1474" t="str">
            <v>05</v>
          </cell>
          <cell r="D1474" t="str">
            <v>11</v>
          </cell>
          <cell r="E1474" t="str">
            <v>PACARAN</v>
          </cell>
          <cell r="F1474">
            <v>1992</v>
          </cell>
        </row>
        <row r="1475">
          <cell r="A1475" t="str">
            <v>150512</v>
          </cell>
          <cell r="B1475" t="str">
            <v>15</v>
          </cell>
          <cell r="C1475" t="str">
            <v>05</v>
          </cell>
          <cell r="D1475" t="str">
            <v>12</v>
          </cell>
          <cell r="E1475" t="str">
            <v>QUILMANA</v>
          </cell>
          <cell r="F1475">
            <v>16124</v>
          </cell>
        </row>
        <row r="1476">
          <cell r="A1476" t="str">
            <v>150513</v>
          </cell>
          <cell r="B1476" t="str">
            <v>15</v>
          </cell>
          <cell r="C1476" t="str">
            <v>05</v>
          </cell>
          <cell r="D1476" t="str">
            <v>13</v>
          </cell>
          <cell r="E1476" t="str">
            <v>SAN ANTONIO</v>
          </cell>
          <cell r="F1476">
            <v>4295</v>
          </cell>
        </row>
        <row r="1477">
          <cell r="A1477" t="str">
            <v>150514</v>
          </cell>
          <cell r="B1477" t="str">
            <v>15</v>
          </cell>
          <cell r="C1477" t="str">
            <v>05</v>
          </cell>
          <cell r="D1477" t="str">
            <v>14</v>
          </cell>
          <cell r="E1477" t="str">
            <v>SAN LUIS</v>
          </cell>
          <cell r="F1477">
            <v>14092</v>
          </cell>
        </row>
        <row r="1478">
          <cell r="A1478" t="str">
            <v>150515</v>
          </cell>
          <cell r="B1478" t="str">
            <v>15</v>
          </cell>
          <cell r="C1478" t="str">
            <v>05</v>
          </cell>
          <cell r="D1478" t="str">
            <v>15</v>
          </cell>
          <cell r="E1478" t="str">
            <v>SANTA CRUZ DE FLORES</v>
          </cell>
          <cell r="F1478">
            <v>3005</v>
          </cell>
        </row>
        <row r="1479">
          <cell r="A1479" t="str">
            <v>150516</v>
          </cell>
          <cell r="B1479" t="str">
            <v>15</v>
          </cell>
          <cell r="C1479" t="str">
            <v>05</v>
          </cell>
          <cell r="D1479" t="str">
            <v>16</v>
          </cell>
          <cell r="E1479" t="str">
            <v>ZUÑIGA</v>
          </cell>
          <cell r="F1479">
            <v>1868</v>
          </cell>
        </row>
        <row r="1480">
          <cell r="A1480" t="str">
            <v>150600</v>
          </cell>
          <cell r="B1480" t="str">
            <v>15</v>
          </cell>
          <cell r="C1480" t="str">
            <v>06</v>
          </cell>
          <cell r="D1480" t="str">
            <v>00</v>
          </cell>
          <cell r="E1480" t="str">
            <v>HUARAL</v>
          </cell>
          <cell r="F1480">
            <v>177022</v>
          </cell>
        </row>
        <row r="1481">
          <cell r="A1481" t="str">
            <v>150601</v>
          </cell>
          <cell r="B1481" t="str">
            <v>15</v>
          </cell>
          <cell r="C1481" t="str">
            <v>06</v>
          </cell>
          <cell r="D1481" t="str">
            <v>01</v>
          </cell>
          <cell r="E1481" t="str">
            <v>HUARAL</v>
          </cell>
          <cell r="F1481">
            <v>95208</v>
          </cell>
        </row>
        <row r="1482">
          <cell r="A1482" t="str">
            <v>150602</v>
          </cell>
          <cell r="B1482" t="str">
            <v>15</v>
          </cell>
          <cell r="C1482" t="str">
            <v>06</v>
          </cell>
          <cell r="D1482" t="str">
            <v>02</v>
          </cell>
          <cell r="E1482" t="str">
            <v>ATAVILLOS ALTO</v>
          </cell>
          <cell r="F1482">
            <v>1050</v>
          </cell>
        </row>
        <row r="1483">
          <cell r="A1483" t="str">
            <v>150603</v>
          </cell>
          <cell r="B1483" t="str">
            <v>15</v>
          </cell>
          <cell r="C1483" t="str">
            <v>06</v>
          </cell>
          <cell r="D1483" t="str">
            <v>03</v>
          </cell>
          <cell r="E1483" t="str">
            <v>ATAVILLOS BAJO</v>
          </cell>
          <cell r="F1483">
            <v>1478</v>
          </cell>
        </row>
        <row r="1484">
          <cell r="A1484" t="str">
            <v>150604</v>
          </cell>
          <cell r="B1484" t="str">
            <v>15</v>
          </cell>
          <cell r="C1484" t="str">
            <v>06</v>
          </cell>
          <cell r="D1484" t="str">
            <v>04</v>
          </cell>
          <cell r="E1484" t="str">
            <v>AUCALLAMA</v>
          </cell>
          <cell r="F1484">
            <v>17411</v>
          </cell>
        </row>
        <row r="1485">
          <cell r="A1485" t="str">
            <v>150605</v>
          </cell>
          <cell r="B1485" t="str">
            <v>15</v>
          </cell>
          <cell r="C1485" t="str">
            <v>06</v>
          </cell>
          <cell r="D1485" t="str">
            <v>05</v>
          </cell>
          <cell r="E1485" t="str">
            <v>CHANCAY</v>
          </cell>
          <cell r="F1485">
            <v>53681</v>
          </cell>
        </row>
        <row r="1486">
          <cell r="A1486" t="str">
            <v>150606</v>
          </cell>
          <cell r="B1486" t="str">
            <v>15</v>
          </cell>
          <cell r="C1486" t="str">
            <v>06</v>
          </cell>
          <cell r="D1486" t="str">
            <v>06</v>
          </cell>
          <cell r="E1486" t="str">
            <v>IHUARI</v>
          </cell>
          <cell r="F1486">
            <v>2871</v>
          </cell>
        </row>
        <row r="1487">
          <cell r="A1487" t="str">
            <v>150607</v>
          </cell>
          <cell r="B1487" t="str">
            <v>15</v>
          </cell>
          <cell r="C1487" t="str">
            <v>06</v>
          </cell>
          <cell r="D1487" t="str">
            <v>07</v>
          </cell>
          <cell r="E1487" t="str">
            <v>LAMPIAN</v>
          </cell>
          <cell r="F1487">
            <v>557</v>
          </cell>
        </row>
        <row r="1488">
          <cell r="A1488" t="str">
            <v>150608</v>
          </cell>
          <cell r="B1488" t="str">
            <v>15</v>
          </cell>
          <cell r="C1488" t="str">
            <v>06</v>
          </cell>
          <cell r="D1488" t="str">
            <v>08</v>
          </cell>
          <cell r="E1488" t="str">
            <v>PACARAOS</v>
          </cell>
          <cell r="F1488">
            <v>803</v>
          </cell>
        </row>
        <row r="1489">
          <cell r="A1489" t="str">
            <v>150609</v>
          </cell>
          <cell r="B1489" t="str">
            <v>15</v>
          </cell>
          <cell r="C1489" t="str">
            <v>06</v>
          </cell>
          <cell r="D1489" t="str">
            <v>09</v>
          </cell>
          <cell r="E1489" t="str">
            <v>SAN MIGUEL DE ACOS</v>
          </cell>
          <cell r="F1489">
            <v>810</v>
          </cell>
        </row>
        <row r="1490">
          <cell r="A1490" t="str">
            <v>150610</v>
          </cell>
          <cell r="B1490" t="str">
            <v>15</v>
          </cell>
          <cell r="C1490" t="str">
            <v>06</v>
          </cell>
          <cell r="D1490" t="str">
            <v>10</v>
          </cell>
          <cell r="E1490" t="str">
            <v>SANTA CRUZ DE ANDAMARCA</v>
          </cell>
          <cell r="F1490">
            <v>1310</v>
          </cell>
        </row>
        <row r="1491">
          <cell r="A1491" t="str">
            <v>150611</v>
          </cell>
          <cell r="B1491" t="str">
            <v>15</v>
          </cell>
          <cell r="C1491" t="str">
            <v>06</v>
          </cell>
          <cell r="D1491" t="str">
            <v>11</v>
          </cell>
          <cell r="E1491" t="str">
            <v>SUMBILCA</v>
          </cell>
          <cell r="F1491">
            <v>1258</v>
          </cell>
        </row>
        <row r="1492">
          <cell r="A1492" t="str">
            <v>150612</v>
          </cell>
          <cell r="B1492" t="str">
            <v>15</v>
          </cell>
          <cell r="C1492" t="str">
            <v>06</v>
          </cell>
          <cell r="D1492" t="str">
            <v>12</v>
          </cell>
          <cell r="E1492" t="str">
            <v>VEINTISIETE DE NOVIEMBRE</v>
          </cell>
          <cell r="F1492">
            <v>585</v>
          </cell>
        </row>
        <row r="1493">
          <cell r="A1493" t="str">
            <v>150700</v>
          </cell>
          <cell r="B1493" t="str">
            <v>15</v>
          </cell>
          <cell r="C1493" t="str">
            <v>07</v>
          </cell>
          <cell r="D1493" t="str">
            <v>00</v>
          </cell>
          <cell r="E1493" t="str">
            <v>HUAROCHIRI</v>
          </cell>
          <cell r="F1493">
            <v>87419</v>
          </cell>
        </row>
        <row r="1494">
          <cell r="A1494" t="str">
            <v>150701</v>
          </cell>
          <cell r="B1494" t="str">
            <v>15</v>
          </cell>
          <cell r="C1494" t="str">
            <v>07</v>
          </cell>
          <cell r="D1494" t="str">
            <v>01</v>
          </cell>
          <cell r="E1494" t="str">
            <v>MATUCANA</v>
          </cell>
          <cell r="F1494">
            <v>5410</v>
          </cell>
        </row>
        <row r="1495">
          <cell r="A1495" t="str">
            <v>150702</v>
          </cell>
          <cell r="B1495" t="str">
            <v>15</v>
          </cell>
          <cell r="C1495" t="str">
            <v>07</v>
          </cell>
          <cell r="D1495" t="str">
            <v>02</v>
          </cell>
          <cell r="E1495" t="str">
            <v>ANTIOQUIA</v>
          </cell>
          <cell r="F1495">
            <v>1651</v>
          </cell>
        </row>
        <row r="1496">
          <cell r="A1496" t="str">
            <v>150703</v>
          </cell>
          <cell r="B1496" t="str">
            <v>15</v>
          </cell>
          <cell r="C1496" t="str">
            <v>07</v>
          </cell>
          <cell r="D1496" t="str">
            <v>03</v>
          </cell>
          <cell r="E1496" t="str">
            <v>CALLAHUANCA</v>
          </cell>
          <cell r="F1496">
            <v>2886</v>
          </cell>
        </row>
        <row r="1497">
          <cell r="A1497" t="str">
            <v>150704</v>
          </cell>
          <cell r="B1497" t="str">
            <v>15</v>
          </cell>
          <cell r="C1497" t="str">
            <v>07</v>
          </cell>
          <cell r="D1497" t="str">
            <v>04</v>
          </cell>
          <cell r="E1497" t="str">
            <v>CARAMPOMA</v>
          </cell>
          <cell r="F1497">
            <v>1394</v>
          </cell>
        </row>
        <row r="1498">
          <cell r="A1498" t="str">
            <v>150705</v>
          </cell>
          <cell r="B1498" t="str">
            <v>15</v>
          </cell>
          <cell r="C1498" t="str">
            <v>07</v>
          </cell>
          <cell r="D1498" t="str">
            <v>05</v>
          </cell>
          <cell r="E1498" t="str">
            <v>CHICLA</v>
          </cell>
          <cell r="F1498">
            <v>8633</v>
          </cell>
        </row>
        <row r="1499">
          <cell r="A1499" t="str">
            <v>150706</v>
          </cell>
          <cell r="B1499" t="str">
            <v>15</v>
          </cell>
          <cell r="C1499" t="str">
            <v>07</v>
          </cell>
          <cell r="D1499" t="str">
            <v>06</v>
          </cell>
          <cell r="E1499" t="str">
            <v>CUENCA</v>
          </cell>
          <cell r="F1499">
            <v>470</v>
          </cell>
        </row>
        <row r="1500">
          <cell r="A1500" t="str">
            <v>150707</v>
          </cell>
          <cell r="B1500" t="str">
            <v>15</v>
          </cell>
          <cell r="C1500" t="str">
            <v>07</v>
          </cell>
          <cell r="D1500" t="str">
            <v>07</v>
          </cell>
          <cell r="E1500" t="str">
            <v>HUACHUPAMPA</v>
          </cell>
          <cell r="F1500">
            <v>1880</v>
          </cell>
        </row>
        <row r="1501">
          <cell r="A1501" t="str">
            <v>150708</v>
          </cell>
          <cell r="B1501" t="str">
            <v>15</v>
          </cell>
          <cell r="C1501" t="str">
            <v>07</v>
          </cell>
          <cell r="D1501" t="str">
            <v>08</v>
          </cell>
          <cell r="E1501" t="str">
            <v>HUANZA</v>
          </cell>
          <cell r="F1501">
            <v>2228</v>
          </cell>
        </row>
        <row r="1502">
          <cell r="A1502" t="str">
            <v>150709</v>
          </cell>
          <cell r="B1502" t="str">
            <v>15</v>
          </cell>
          <cell r="C1502" t="str">
            <v>07</v>
          </cell>
          <cell r="D1502" t="str">
            <v>09</v>
          </cell>
          <cell r="E1502" t="str">
            <v>HUAROCHIRI</v>
          </cell>
          <cell r="F1502">
            <v>1907</v>
          </cell>
        </row>
        <row r="1503">
          <cell r="A1503" t="str">
            <v>150710</v>
          </cell>
          <cell r="B1503" t="str">
            <v>15</v>
          </cell>
          <cell r="C1503" t="str">
            <v>07</v>
          </cell>
          <cell r="D1503" t="str">
            <v>10</v>
          </cell>
          <cell r="E1503" t="str">
            <v>LAHUAYTAMBO</v>
          </cell>
          <cell r="F1503">
            <v>1005</v>
          </cell>
        </row>
        <row r="1504">
          <cell r="A1504" t="str">
            <v>150711</v>
          </cell>
          <cell r="B1504" t="str">
            <v>15</v>
          </cell>
          <cell r="C1504" t="str">
            <v>07</v>
          </cell>
          <cell r="D1504" t="str">
            <v>11</v>
          </cell>
          <cell r="E1504" t="str">
            <v>LANGA</v>
          </cell>
          <cell r="F1504">
            <v>1268</v>
          </cell>
        </row>
        <row r="1505">
          <cell r="A1505" t="str">
            <v>150712</v>
          </cell>
          <cell r="B1505" t="str">
            <v>15</v>
          </cell>
          <cell r="C1505" t="str">
            <v>07</v>
          </cell>
          <cell r="D1505" t="str">
            <v>12</v>
          </cell>
          <cell r="E1505" t="str">
            <v>LARAOS</v>
          </cell>
          <cell r="F1505">
            <v>1481</v>
          </cell>
        </row>
        <row r="1506">
          <cell r="A1506" t="str">
            <v>150713</v>
          </cell>
          <cell r="B1506" t="str">
            <v>15</v>
          </cell>
          <cell r="C1506" t="str">
            <v>07</v>
          </cell>
          <cell r="D1506" t="str">
            <v>13</v>
          </cell>
          <cell r="E1506" t="str">
            <v>MARIATANA</v>
          </cell>
          <cell r="F1506">
            <v>1703</v>
          </cell>
        </row>
        <row r="1507">
          <cell r="A1507" t="str">
            <v>150714</v>
          </cell>
          <cell r="B1507" t="str">
            <v>15</v>
          </cell>
          <cell r="C1507" t="str">
            <v>07</v>
          </cell>
          <cell r="D1507" t="str">
            <v>14</v>
          </cell>
          <cell r="E1507" t="str">
            <v>RICARDO PALMA</v>
          </cell>
          <cell r="F1507">
            <v>6924</v>
          </cell>
        </row>
        <row r="1508">
          <cell r="A1508" t="str">
            <v>150715</v>
          </cell>
          <cell r="B1508" t="str">
            <v>15</v>
          </cell>
          <cell r="C1508" t="str">
            <v>07</v>
          </cell>
          <cell r="D1508" t="str">
            <v>15</v>
          </cell>
          <cell r="E1508" t="str">
            <v>SAN ANDRES DE TUPICOCHA</v>
          </cell>
          <cell r="F1508">
            <v>1708</v>
          </cell>
        </row>
        <row r="1509">
          <cell r="A1509" t="str">
            <v>150716</v>
          </cell>
          <cell r="B1509" t="str">
            <v>15</v>
          </cell>
          <cell r="C1509" t="str">
            <v>07</v>
          </cell>
          <cell r="D1509" t="str">
            <v>16</v>
          </cell>
          <cell r="E1509" t="str">
            <v>SAN ANTONIO</v>
          </cell>
          <cell r="F1509">
            <v>5420</v>
          </cell>
        </row>
        <row r="1510">
          <cell r="A1510" t="str">
            <v>150717</v>
          </cell>
          <cell r="B1510" t="str">
            <v>15</v>
          </cell>
          <cell r="C1510" t="str">
            <v>07</v>
          </cell>
          <cell r="D1510" t="str">
            <v>17</v>
          </cell>
          <cell r="E1510" t="str">
            <v>SAN BARTOLOME</v>
          </cell>
          <cell r="F1510">
            <v>2152</v>
          </cell>
        </row>
        <row r="1511">
          <cell r="A1511" t="str">
            <v>150718</v>
          </cell>
          <cell r="B1511" t="str">
            <v>15</v>
          </cell>
          <cell r="C1511" t="str">
            <v>07</v>
          </cell>
          <cell r="D1511" t="str">
            <v>18</v>
          </cell>
          <cell r="E1511" t="str">
            <v>SAN DAMIAN</v>
          </cell>
          <cell r="F1511">
            <v>1787</v>
          </cell>
        </row>
        <row r="1512">
          <cell r="A1512" t="str">
            <v>150719</v>
          </cell>
          <cell r="B1512" t="str">
            <v>15</v>
          </cell>
          <cell r="C1512" t="str">
            <v>07</v>
          </cell>
          <cell r="D1512" t="str">
            <v>19</v>
          </cell>
          <cell r="E1512" t="str">
            <v>SAN JUAN DE IRIS</v>
          </cell>
          <cell r="F1512">
            <v>1213</v>
          </cell>
        </row>
        <row r="1513">
          <cell r="A1513" t="str">
            <v>150720</v>
          </cell>
          <cell r="B1513" t="str">
            <v>15</v>
          </cell>
          <cell r="C1513" t="str">
            <v>07</v>
          </cell>
          <cell r="D1513" t="str">
            <v>20</v>
          </cell>
          <cell r="E1513" t="str">
            <v>SAN JUAN DE TANTARANCHE</v>
          </cell>
          <cell r="F1513">
            <v>581</v>
          </cell>
        </row>
        <row r="1514">
          <cell r="A1514" t="str">
            <v>150721</v>
          </cell>
          <cell r="B1514" t="str">
            <v>15</v>
          </cell>
          <cell r="C1514" t="str">
            <v>07</v>
          </cell>
          <cell r="D1514" t="str">
            <v>21</v>
          </cell>
          <cell r="E1514" t="str">
            <v>SAN LORENZO DE QUINTI</v>
          </cell>
          <cell r="F1514">
            <v>2018</v>
          </cell>
        </row>
        <row r="1515">
          <cell r="A1515" t="str">
            <v>150722</v>
          </cell>
          <cell r="B1515" t="str">
            <v>15</v>
          </cell>
          <cell r="C1515" t="str">
            <v>07</v>
          </cell>
          <cell r="D1515" t="str">
            <v>22</v>
          </cell>
          <cell r="E1515" t="str">
            <v>SAN MATEO</v>
          </cell>
          <cell r="F1515">
            <v>6336</v>
          </cell>
        </row>
        <row r="1516">
          <cell r="A1516" t="str">
            <v>150723</v>
          </cell>
          <cell r="B1516" t="str">
            <v>15</v>
          </cell>
          <cell r="C1516" t="str">
            <v>07</v>
          </cell>
          <cell r="D1516" t="str">
            <v>23</v>
          </cell>
          <cell r="E1516" t="str">
            <v>SAN MATEO DE OTAO</v>
          </cell>
          <cell r="F1516">
            <v>2200</v>
          </cell>
        </row>
        <row r="1517">
          <cell r="A1517" t="str">
            <v>150724</v>
          </cell>
          <cell r="B1517" t="str">
            <v>15</v>
          </cell>
          <cell r="C1517" t="str">
            <v>07</v>
          </cell>
          <cell r="D1517" t="str">
            <v>24</v>
          </cell>
          <cell r="E1517" t="str">
            <v>SAN PEDRO DE CASTA</v>
          </cell>
          <cell r="F1517">
            <v>1433</v>
          </cell>
        </row>
        <row r="1518">
          <cell r="A1518" t="str">
            <v>150725</v>
          </cell>
          <cell r="B1518" t="str">
            <v>15</v>
          </cell>
          <cell r="C1518" t="str">
            <v>07</v>
          </cell>
          <cell r="D1518" t="str">
            <v>25</v>
          </cell>
          <cell r="E1518" t="str">
            <v>SAN PEDRO DE HUANCAYRE</v>
          </cell>
          <cell r="F1518">
            <v>315</v>
          </cell>
        </row>
        <row r="1519">
          <cell r="A1519" t="str">
            <v>150726</v>
          </cell>
          <cell r="B1519" t="str">
            <v>15</v>
          </cell>
          <cell r="C1519" t="str">
            <v>07</v>
          </cell>
          <cell r="D1519" t="str">
            <v>26</v>
          </cell>
          <cell r="E1519" t="str">
            <v>SANGALLAYA</v>
          </cell>
          <cell r="F1519">
            <v>813</v>
          </cell>
        </row>
        <row r="1520">
          <cell r="A1520" t="str">
            <v>150727</v>
          </cell>
          <cell r="B1520" t="str">
            <v>15</v>
          </cell>
          <cell r="C1520" t="str">
            <v>07</v>
          </cell>
          <cell r="D1520" t="str">
            <v>27</v>
          </cell>
          <cell r="E1520" t="str">
            <v>SANTA CRUZ DE COCACHACRA</v>
          </cell>
          <cell r="F1520">
            <v>2762</v>
          </cell>
        </row>
        <row r="1521">
          <cell r="A1521" t="str">
            <v>150728</v>
          </cell>
          <cell r="B1521" t="str">
            <v>15</v>
          </cell>
          <cell r="C1521" t="str">
            <v>07</v>
          </cell>
          <cell r="D1521" t="str">
            <v>28</v>
          </cell>
          <cell r="E1521" t="str">
            <v>SANTA EULALIA</v>
          </cell>
          <cell r="F1521">
            <v>12707</v>
          </cell>
        </row>
        <row r="1522">
          <cell r="A1522" t="str">
            <v>150729</v>
          </cell>
          <cell r="B1522" t="str">
            <v>15</v>
          </cell>
          <cell r="C1522" t="str">
            <v>07</v>
          </cell>
          <cell r="D1522" t="str">
            <v>29</v>
          </cell>
          <cell r="E1522" t="str">
            <v>SANTIAGO DE ANCHUCAYA</v>
          </cell>
          <cell r="F1522">
            <v>689</v>
          </cell>
        </row>
        <row r="1523">
          <cell r="A1523" t="str">
            <v>150730</v>
          </cell>
          <cell r="B1523" t="str">
            <v>15</v>
          </cell>
          <cell r="C1523" t="str">
            <v>07</v>
          </cell>
          <cell r="D1523" t="str">
            <v>30</v>
          </cell>
          <cell r="E1523" t="str">
            <v>SANTIAGO DE TUNA</v>
          </cell>
          <cell r="F1523">
            <v>800</v>
          </cell>
        </row>
        <row r="1524">
          <cell r="A1524" t="str">
            <v>150731</v>
          </cell>
          <cell r="B1524" t="str">
            <v>15</v>
          </cell>
          <cell r="C1524" t="str">
            <v>07</v>
          </cell>
          <cell r="D1524" t="str">
            <v>31</v>
          </cell>
          <cell r="E1524" t="str">
            <v>SANTO DOMINGO DE LOS OLLERO</v>
          </cell>
          <cell r="F1524">
            <v>3488</v>
          </cell>
        </row>
        <row r="1525">
          <cell r="A1525" t="str">
            <v>150732</v>
          </cell>
          <cell r="B1525" t="str">
            <v>15</v>
          </cell>
          <cell r="C1525" t="str">
            <v>07</v>
          </cell>
          <cell r="D1525" t="str">
            <v>32</v>
          </cell>
          <cell r="E1525" t="str">
            <v>SURCO</v>
          </cell>
          <cell r="F1525">
            <v>2157</v>
          </cell>
        </row>
        <row r="1526">
          <cell r="A1526" t="str">
            <v>150800</v>
          </cell>
          <cell r="B1526" t="str">
            <v>15</v>
          </cell>
          <cell r="C1526" t="str">
            <v>08</v>
          </cell>
          <cell r="D1526" t="str">
            <v>00</v>
          </cell>
          <cell r="E1526" t="str">
            <v>HUAURA</v>
          </cell>
          <cell r="F1526">
            <v>212532</v>
          </cell>
        </row>
        <row r="1527">
          <cell r="A1527" t="str">
            <v>150801</v>
          </cell>
          <cell r="B1527" t="str">
            <v>15</v>
          </cell>
          <cell r="C1527" t="str">
            <v>08</v>
          </cell>
          <cell r="D1527" t="str">
            <v>01</v>
          </cell>
          <cell r="E1527" t="str">
            <v>HUACHO</v>
          </cell>
          <cell r="F1527">
            <v>59696</v>
          </cell>
        </row>
        <row r="1528">
          <cell r="A1528" t="str">
            <v>150802</v>
          </cell>
          <cell r="B1528" t="str">
            <v>15</v>
          </cell>
          <cell r="C1528" t="str">
            <v>08</v>
          </cell>
          <cell r="D1528" t="str">
            <v>02</v>
          </cell>
          <cell r="E1528" t="str">
            <v>AMBAR</v>
          </cell>
          <cell r="F1528">
            <v>3043</v>
          </cell>
        </row>
        <row r="1529">
          <cell r="A1529" t="str">
            <v>150803</v>
          </cell>
          <cell r="B1529" t="str">
            <v>15</v>
          </cell>
          <cell r="C1529" t="str">
            <v>08</v>
          </cell>
          <cell r="D1529" t="str">
            <v>03</v>
          </cell>
          <cell r="E1529" t="str">
            <v>CALETA DE CARQUIN</v>
          </cell>
          <cell r="F1529">
            <v>6559</v>
          </cell>
        </row>
        <row r="1530">
          <cell r="A1530" t="str">
            <v>150804</v>
          </cell>
          <cell r="B1530" t="str">
            <v>15</v>
          </cell>
          <cell r="C1530" t="str">
            <v>08</v>
          </cell>
          <cell r="D1530" t="str">
            <v>04</v>
          </cell>
          <cell r="E1530" t="str">
            <v>CHECRAS</v>
          </cell>
          <cell r="F1530">
            <v>1606</v>
          </cell>
        </row>
        <row r="1531">
          <cell r="A1531" t="str">
            <v>150805</v>
          </cell>
          <cell r="B1531" t="str">
            <v>15</v>
          </cell>
          <cell r="C1531" t="str">
            <v>08</v>
          </cell>
          <cell r="D1531" t="str">
            <v>05</v>
          </cell>
          <cell r="E1531" t="str">
            <v>HUALMAY</v>
          </cell>
          <cell r="F1531">
            <v>28866</v>
          </cell>
        </row>
        <row r="1532">
          <cell r="A1532" t="str">
            <v>150806</v>
          </cell>
          <cell r="B1532" t="str">
            <v>15</v>
          </cell>
          <cell r="C1532" t="str">
            <v>08</v>
          </cell>
          <cell r="D1532" t="str">
            <v>06</v>
          </cell>
          <cell r="E1532" t="str">
            <v>HUAURA</v>
          </cell>
          <cell r="F1532">
            <v>33607</v>
          </cell>
        </row>
        <row r="1533">
          <cell r="A1533" t="str">
            <v>150807</v>
          </cell>
          <cell r="B1533" t="str">
            <v>15</v>
          </cell>
          <cell r="C1533" t="str">
            <v>08</v>
          </cell>
          <cell r="D1533" t="str">
            <v>07</v>
          </cell>
          <cell r="E1533" t="str">
            <v>LEONCIO PRADO</v>
          </cell>
          <cell r="F1533">
            <v>2166</v>
          </cell>
        </row>
        <row r="1534">
          <cell r="A1534" t="str">
            <v>150808</v>
          </cell>
          <cell r="B1534" t="str">
            <v>15</v>
          </cell>
          <cell r="C1534" t="str">
            <v>08</v>
          </cell>
          <cell r="D1534" t="str">
            <v>08</v>
          </cell>
          <cell r="E1534" t="str">
            <v>PACCHO</v>
          </cell>
          <cell r="F1534">
            <v>2212</v>
          </cell>
        </row>
        <row r="1535">
          <cell r="A1535" t="str">
            <v>150809</v>
          </cell>
          <cell r="B1535" t="str">
            <v>15</v>
          </cell>
          <cell r="C1535" t="str">
            <v>08</v>
          </cell>
          <cell r="D1535" t="str">
            <v>09</v>
          </cell>
          <cell r="E1535" t="str">
            <v>SANTA LEONOR</v>
          </cell>
          <cell r="F1535">
            <v>1637</v>
          </cell>
        </row>
        <row r="1536">
          <cell r="A1536" t="str">
            <v>150810</v>
          </cell>
          <cell r="B1536" t="str">
            <v>15</v>
          </cell>
          <cell r="C1536" t="str">
            <v>08</v>
          </cell>
          <cell r="D1536" t="str">
            <v>10</v>
          </cell>
          <cell r="E1536" t="str">
            <v>SANTA MARIA</v>
          </cell>
          <cell r="F1536">
            <v>29825</v>
          </cell>
        </row>
        <row r="1537">
          <cell r="A1537" t="str">
            <v>150811</v>
          </cell>
          <cell r="B1537" t="str">
            <v>15</v>
          </cell>
          <cell r="C1537" t="str">
            <v>08</v>
          </cell>
          <cell r="D1537" t="str">
            <v>11</v>
          </cell>
          <cell r="E1537" t="str">
            <v>SAYAN</v>
          </cell>
          <cell r="F1537">
            <v>23648</v>
          </cell>
        </row>
        <row r="1538">
          <cell r="A1538" t="str">
            <v>150812</v>
          </cell>
          <cell r="B1538" t="str">
            <v>15</v>
          </cell>
          <cell r="C1538" t="str">
            <v>08</v>
          </cell>
          <cell r="D1538" t="str">
            <v>12</v>
          </cell>
          <cell r="E1538" t="str">
            <v>VEGUETA</v>
          </cell>
          <cell r="F1538">
            <v>19667</v>
          </cell>
        </row>
        <row r="1539">
          <cell r="A1539" t="str">
            <v>150900</v>
          </cell>
          <cell r="B1539" t="str">
            <v>15</v>
          </cell>
          <cell r="C1539" t="str">
            <v>09</v>
          </cell>
          <cell r="D1539" t="str">
            <v>00</v>
          </cell>
          <cell r="E1539" t="str">
            <v>OYON</v>
          </cell>
          <cell r="F1539">
            <v>24332</v>
          </cell>
        </row>
        <row r="1540">
          <cell r="A1540" t="str">
            <v>150901</v>
          </cell>
          <cell r="B1540" t="str">
            <v>15</v>
          </cell>
          <cell r="C1540" t="str">
            <v>09</v>
          </cell>
          <cell r="D1540" t="str">
            <v>01</v>
          </cell>
          <cell r="E1540" t="str">
            <v>OYON</v>
          </cell>
          <cell r="F1540">
            <v>15104</v>
          </cell>
        </row>
        <row r="1541">
          <cell r="A1541" t="str">
            <v>150902</v>
          </cell>
          <cell r="B1541" t="str">
            <v>15</v>
          </cell>
          <cell r="C1541" t="str">
            <v>09</v>
          </cell>
          <cell r="D1541" t="str">
            <v>02</v>
          </cell>
          <cell r="E1541" t="str">
            <v>ANDAJES</v>
          </cell>
          <cell r="F1541">
            <v>1211</v>
          </cell>
        </row>
        <row r="1542">
          <cell r="A1542" t="str">
            <v>150903</v>
          </cell>
          <cell r="B1542" t="str">
            <v>15</v>
          </cell>
          <cell r="C1542" t="str">
            <v>09</v>
          </cell>
          <cell r="D1542" t="str">
            <v>03</v>
          </cell>
          <cell r="E1542" t="str">
            <v>CAUJUL</v>
          </cell>
          <cell r="F1542">
            <v>1080</v>
          </cell>
        </row>
        <row r="1543">
          <cell r="A1543" t="str">
            <v>150904</v>
          </cell>
          <cell r="B1543" t="str">
            <v>15</v>
          </cell>
          <cell r="C1543" t="str">
            <v>09</v>
          </cell>
          <cell r="D1543" t="str">
            <v>04</v>
          </cell>
          <cell r="E1543" t="str">
            <v>COCHAMARCA</v>
          </cell>
          <cell r="F1543">
            <v>1757</v>
          </cell>
        </row>
        <row r="1544">
          <cell r="A1544" t="str">
            <v>150905</v>
          </cell>
          <cell r="B1544" t="str">
            <v>15</v>
          </cell>
          <cell r="C1544" t="str">
            <v>09</v>
          </cell>
          <cell r="D1544" t="str">
            <v>05</v>
          </cell>
          <cell r="E1544" t="str">
            <v>NAVAN</v>
          </cell>
          <cell r="F1544">
            <v>1266</v>
          </cell>
        </row>
        <row r="1545">
          <cell r="A1545" t="str">
            <v>150906</v>
          </cell>
          <cell r="B1545" t="str">
            <v>15</v>
          </cell>
          <cell r="C1545" t="str">
            <v>09</v>
          </cell>
          <cell r="D1545" t="str">
            <v>06</v>
          </cell>
          <cell r="E1545" t="str">
            <v>PACHANGARA</v>
          </cell>
          <cell r="F1545">
            <v>3914</v>
          </cell>
        </row>
        <row r="1546">
          <cell r="A1546" t="str">
            <v>151000</v>
          </cell>
          <cell r="B1546" t="str">
            <v>15</v>
          </cell>
          <cell r="C1546" t="str">
            <v>10</v>
          </cell>
          <cell r="D1546" t="str">
            <v>00</v>
          </cell>
          <cell r="E1546" t="str">
            <v>YAUYOS</v>
          </cell>
          <cell r="F1546">
            <v>31554</v>
          </cell>
        </row>
        <row r="1547">
          <cell r="A1547" t="str">
            <v>151001</v>
          </cell>
          <cell r="B1547" t="str">
            <v>15</v>
          </cell>
          <cell r="C1547" t="str">
            <v>10</v>
          </cell>
          <cell r="D1547" t="str">
            <v>01</v>
          </cell>
          <cell r="E1547" t="str">
            <v>YAUYOS</v>
          </cell>
          <cell r="F1547">
            <v>2874</v>
          </cell>
        </row>
        <row r="1548">
          <cell r="A1548" t="str">
            <v>151002</v>
          </cell>
          <cell r="B1548" t="str">
            <v>15</v>
          </cell>
          <cell r="C1548" t="str">
            <v>10</v>
          </cell>
          <cell r="D1548" t="str">
            <v>02</v>
          </cell>
          <cell r="E1548" t="str">
            <v>ALIS</v>
          </cell>
          <cell r="F1548">
            <v>1654</v>
          </cell>
        </row>
        <row r="1549">
          <cell r="A1549" t="str">
            <v>151003</v>
          </cell>
          <cell r="B1549" t="str">
            <v>15</v>
          </cell>
          <cell r="C1549" t="str">
            <v>10</v>
          </cell>
          <cell r="D1549" t="str">
            <v>03</v>
          </cell>
          <cell r="E1549" t="str">
            <v>AYAUCA</v>
          </cell>
          <cell r="F1549">
            <v>1889</v>
          </cell>
        </row>
        <row r="1550">
          <cell r="A1550" t="str">
            <v>151004</v>
          </cell>
          <cell r="B1550" t="str">
            <v>15</v>
          </cell>
          <cell r="C1550" t="str">
            <v>10</v>
          </cell>
          <cell r="D1550" t="str">
            <v>04</v>
          </cell>
          <cell r="E1550" t="str">
            <v>AYAVIRI</v>
          </cell>
          <cell r="F1550">
            <v>915</v>
          </cell>
        </row>
        <row r="1551">
          <cell r="A1551" t="str">
            <v>151005</v>
          </cell>
          <cell r="B1551" t="str">
            <v>15</v>
          </cell>
          <cell r="C1551" t="str">
            <v>10</v>
          </cell>
          <cell r="D1551" t="str">
            <v>05</v>
          </cell>
          <cell r="E1551" t="str">
            <v>AZANGARO</v>
          </cell>
          <cell r="F1551">
            <v>640</v>
          </cell>
        </row>
        <row r="1552">
          <cell r="A1552" t="str">
            <v>151006</v>
          </cell>
          <cell r="B1552" t="str">
            <v>15</v>
          </cell>
          <cell r="C1552" t="str">
            <v>10</v>
          </cell>
          <cell r="D1552" t="str">
            <v>06</v>
          </cell>
          <cell r="E1552" t="str">
            <v>CACRA</v>
          </cell>
          <cell r="F1552">
            <v>756</v>
          </cell>
        </row>
        <row r="1553">
          <cell r="A1553" t="str">
            <v>151007</v>
          </cell>
          <cell r="B1553" t="str">
            <v>15</v>
          </cell>
          <cell r="C1553" t="str">
            <v>10</v>
          </cell>
          <cell r="D1553" t="str">
            <v>07</v>
          </cell>
          <cell r="E1553" t="str">
            <v>CARANIA</v>
          </cell>
          <cell r="F1553">
            <v>362</v>
          </cell>
        </row>
        <row r="1554">
          <cell r="A1554" t="str">
            <v>151008</v>
          </cell>
          <cell r="B1554" t="str">
            <v>15</v>
          </cell>
          <cell r="C1554" t="str">
            <v>10</v>
          </cell>
          <cell r="D1554" t="str">
            <v>08</v>
          </cell>
          <cell r="E1554" t="str">
            <v>CATAHUASI</v>
          </cell>
          <cell r="F1554">
            <v>1451</v>
          </cell>
        </row>
        <row r="1555">
          <cell r="A1555" t="str">
            <v>151009</v>
          </cell>
          <cell r="B1555" t="str">
            <v>15</v>
          </cell>
          <cell r="C1555" t="str">
            <v>10</v>
          </cell>
          <cell r="D1555" t="str">
            <v>09</v>
          </cell>
          <cell r="E1555" t="str">
            <v>CHOCOS</v>
          </cell>
          <cell r="F1555">
            <v>1340</v>
          </cell>
        </row>
        <row r="1556">
          <cell r="A1556" t="str">
            <v>151010</v>
          </cell>
          <cell r="B1556" t="str">
            <v>15</v>
          </cell>
          <cell r="C1556" t="str">
            <v>10</v>
          </cell>
          <cell r="D1556" t="str">
            <v>10</v>
          </cell>
          <cell r="E1556" t="str">
            <v>COCHAS</v>
          </cell>
          <cell r="F1556">
            <v>312</v>
          </cell>
        </row>
        <row r="1557">
          <cell r="A1557" t="str">
            <v>151011</v>
          </cell>
          <cell r="B1557" t="str">
            <v>15</v>
          </cell>
          <cell r="C1557" t="str">
            <v>10</v>
          </cell>
          <cell r="D1557" t="str">
            <v>11</v>
          </cell>
          <cell r="E1557" t="str">
            <v>COLONIA</v>
          </cell>
          <cell r="F1557">
            <v>1577</v>
          </cell>
        </row>
        <row r="1558">
          <cell r="A1558" t="str">
            <v>151012</v>
          </cell>
          <cell r="B1558" t="str">
            <v>15</v>
          </cell>
          <cell r="C1558" t="str">
            <v>10</v>
          </cell>
          <cell r="D1558" t="str">
            <v>12</v>
          </cell>
          <cell r="E1558" t="str">
            <v>HONGOS</v>
          </cell>
          <cell r="F1558">
            <v>463</v>
          </cell>
        </row>
        <row r="1559">
          <cell r="A1559" t="str">
            <v>151013</v>
          </cell>
          <cell r="B1559" t="str">
            <v>15</v>
          </cell>
          <cell r="C1559" t="str">
            <v>10</v>
          </cell>
          <cell r="D1559" t="str">
            <v>13</v>
          </cell>
          <cell r="E1559" t="str">
            <v>HUAMPARA</v>
          </cell>
          <cell r="F1559">
            <v>281</v>
          </cell>
        </row>
        <row r="1560">
          <cell r="A1560" t="str">
            <v>151014</v>
          </cell>
          <cell r="B1560" t="str">
            <v>15</v>
          </cell>
          <cell r="C1560" t="str">
            <v>10</v>
          </cell>
          <cell r="D1560" t="str">
            <v>14</v>
          </cell>
          <cell r="E1560" t="str">
            <v>HUANCAYA</v>
          </cell>
          <cell r="F1560">
            <v>1066</v>
          </cell>
        </row>
        <row r="1561">
          <cell r="A1561" t="str">
            <v>151015</v>
          </cell>
          <cell r="B1561" t="str">
            <v>15</v>
          </cell>
          <cell r="C1561" t="str">
            <v>10</v>
          </cell>
          <cell r="D1561" t="str">
            <v>15</v>
          </cell>
          <cell r="E1561" t="str">
            <v>HUANGASCAR</v>
          </cell>
          <cell r="F1561">
            <v>732</v>
          </cell>
        </row>
        <row r="1562">
          <cell r="A1562" t="str">
            <v>151016</v>
          </cell>
          <cell r="B1562" t="str">
            <v>15</v>
          </cell>
          <cell r="C1562" t="str">
            <v>10</v>
          </cell>
          <cell r="D1562" t="str">
            <v>16</v>
          </cell>
          <cell r="E1562" t="str">
            <v>HUANTAN</v>
          </cell>
          <cell r="F1562">
            <v>1113</v>
          </cell>
        </row>
        <row r="1563">
          <cell r="A1563" t="str">
            <v>151017</v>
          </cell>
          <cell r="B1563" t="str">
            <v>15</v>
          </cell>
          <cell r="C1563" t="str">
            <v>10</v>
          </cell>
          <cell r="D1563" t="str">
            <v>17</v>
          </cell>
          <cell r="E1563" t="str">
            <v>HUAÑEC</v>
          </cell>
          <cell r="F1563">
            <v>604</v>
          </cell>
        </row>
        <row r="1564">
          <cell r="A1564" t="str">
            <v>151018</v>
          </cell>
          <cell r="B1564" t="str">
            <v>15</v>
          </cell>
          <cell r="C1564" t="str">
            <v>10</v>
          </cell>
          <cell r="D1564" t="str">
            <v>18</v>
          </cell>
          <cell r="E1564" t="str">
            <v>LARAOS</v>
          </cell>
          <cell r="F1564">
            <v>1052</v>
          </cell>
        </row>
        <row r="1565">
          <cell r="A1565" t="str">
            <v>151019</v>
          </cell>
          <cell r="B1565" t="str">
            <v>15</v>
          </cell>
          <cell r="C1565" t="str">
            <v>10</v>
          </cell>
          <cell r="D1565" t="str">
            <v>19</v>
          </cell>
          <cell r="E1565" t="str">
            <v>LINCHA</v>
          </cell>
          <cell r="F1565">
            <v>846</v>
          </cell>
        </row>
        <row r="1566">
          <cell r="A1566" t="str">
            <v>151020</v>
          </cell>
          <cell r="B1566" t="str">
            <v>15</v>
          </cell>
          <cell r="C1566" t="str">
            <v>10</v>
          </cell>
          <cell r="D1566" t="str">
            <v>20</v>
          </cell>
          <cell r="E1566" t="str">
            <v>MADEAN</v>
          </cell>
          <cell r="F1566">
            <v>990</v>
          </cell>
        </row>
        <row r="1567">
          <cell r="A1567" t="str">
            <v>151021</v>
          </cell>
          <cell r="B1567" t="str">
            <v>15</v>
          </cell>
          <cell r="C1567" t="str">
            <v>10</v>
          </cell>
          <cell r="D1567" t="str">
            <v>21</v>
          </cell>
          <cell r="E1567" t="str">
            <v>MIRAFLORES</v>
          </cell>
          <cell r="F1567">
            <v>519</v>
          </cell>
        </row>
        <row r="1568">
          <cell r="A1568" t="str">
            <v>151022</v>
          </cell>
          <cell r="B1568" t="str">
            <v>15</v>
          </cell>
          <cell r="C1568" t="str">
            <v>10</v>
          </cell>
          <cell r="D1568" t="str">
            <v>22</v>
          </cell>
          <cell r="E1568" t="str">
            <v>OMAS</v>
          </cell>
          <cell r="F1568">
            <v>719</v>
          </cell>
        </row>
        <row r="1569">
          <cell r="A1569" t="str">
            <v>151023</v>
          </cell>
          <cell r="B1569" t="str">
            <v>15</v>
          </cell>
          <cell r="C1569" t="str">
            <v>10</v>
          </cell>
          <cell r="D1569" t="str">
            <v>23</v>
          </cell>
          <cell r="E1569" t="str">
            <v>PUTINZA</v>
          </cell>
          <cell r="F1569">
            <v>603</v>
          </cell>
        </row>
        <row r="1570">
          <cell r="A1570" t="str">
            <v>151024</v>
          </cell>
          <cell r="B1570" t="str">
            <v>15</v>
          </cell>
          <cell r="C1570" t="str">
            <v>10</v>
          </cell>
          <cell r="D1570" t="str">
            <v>24</v>
          </cell>
          <cell r="E1570" t="str">
            <v>QUINCHES</v>
          </cell>
          <cell r="F1570">
            <v>1345</v>
          </cell>
        </row>
        <row r="1571">
          <cell r="A1571" t="str">
            <v>151025</v>
          </cell>
          <cell r="B1571" t="str">
            <v>15</v>
          </cell>
          <cell r="C1571" t="str">
            <v>10</v>
          </cell>
          <cell r="D1571" t="str">
            <v>25</v>
          </cell>
          <cell r="E1571" t="str">
            <v>QUINOCAY</v>
          </cell>
          <cell r="F1571">
            <v>722</v>
          </cell>
        </row>
        <row r="1572">
          <cell r="A1572" t="str">
            <v>151026</v>
          </cell>
          <cell r="B1572" t="str">
            <v>15</v>
          </cell>
          <cell r="C1572" t="str">
            <v>10</v>
          </cell>
          <cell r="D1572" t="str">
            <v>26</v>
          </cell>
          <cell r="E1572" t="str">
            <v>SAN JOAQUIN</v>
          </cell>
          <cell r="F1572">
            <v>341</v>
          </cell>
        </row>
        <row r="1573">
          <cell r="A1573" t="str">
            <v>151027</v>
          </cell>
          <cell r="B1573" t="str">
            <v>15</v>
          </cell>
          <cell r="C1573" t="str">
            <v>10</v>
          </cell>
          <cell r="D1573" t="str">
            <v>27</v>
          </cell>
          <cell r="E1573" t="str">
            <v>SAN PEDRO DE PILAS</v>
          </cell>
          <cell r="F1573">
            <v>458</v>
          </cell>
        </row>
        <row r="1574">
          <cell r="A1574" t="str">
            <v>151028</v>
          </cell>
          <cell r="B1574" t="str">
            <v>15</v>
          </cell>
          <cell r="C1574" t="str">
            <v>10</v>
          </cell>
          <cell r="D1574" t="str">
            <v>28</v>
          </cell>
          <cell r="E1574" t="str">
            <v>TANTA</v>
          </cell>
          <cell r="F1574">
            <v>548</v>
          </cell>
        </row>
        <row r="1575">
          <cell r="A1575" t="str">
            <v>151029</v>
          </cell>
          <cell r="B1575" t="str">
            <v>15</v>
          </cell>
          <cell r="C1575" t="str">
            <v>10</v>
          </cell>
          <cell r="D1575" t="str">
            <v>29</v>
          </cell>
          <cell r="E1575" t="str">
            <v>TAURIPAMPA</v>
          </cell>
          <cell r="F1575">
            <v>752</v>
          </cell>
        </row>
        <row r="1576">
          <cell r="A1576" t="str">
            <v>151030</v>
          </cell>
          <cell r="B1576" t="str">
            <v>15</v>
          </cell>
          <cell r="C1576" t="str">
            <v>10</v>
          </cell>
          <cell r="D1576" t="str">
            <v>30</v>
          </cell>
          <cell r="E1576" t="str">
            <v>TOMAS</v>
          </cell>
          <cell r="F1576">
            <v>1180</v>
          </cell>
        </row>
        <row r="1577">
          <cell r="A1577" t="str">
            <v>151031</v>
          </cell>
          <cell r="B1577" t="str">
            <v>15</v>
          </cell>
          <cell r="C1577" t="str">
            <v>10</v>
          </cell>
          <cell r="D1577" t="str">
            <v>31</v>
          </cell>
          <cell r="E1577" t="str">
            <v>TUPE</v>
          </cell>
          <cell r="F1577">
            <v>910</v>
          </cell>
        </row>
        <row r="1578">
          <cell r="A1578" t="str">
            <v>151032</v>
          </cell>
          <cell r="B1578" t="str">
            <v>15</v>
          </cell>
          <cell r="C1578" t="str">
            <v>10</v>
          </cell>
          <cell r="D1578" t="str">
            <v>32</v>
          </cell>
          <cell r="E1578" t="str">
            <v>VIÑAC</v>
          </cell>
          <cell r="F1578">
            <v>1964</v>
          </cell>
        </row>
        <row r="1579">
          <cell r="A1579" t="str">
            <v>151033</v>
          </cell>
          <cell r="B1579" t="str">
            <v>15</v>
          </cell>
          <cell r="C1579" t="str">
            <v>10</v>
          </cell>
          <cell r="D1579" t="str">
            <v>33</v>
          </cell>
          <cell r="E1579" t="str">
            <v>VITIS</v>
          </cell>
          <cell r="F1579">
            <v>576</v>
          </cell>
        </row>
        <row r="1580">
          <cell r="A1580" t="str">
            <v>160000</v>
          </cell>
          <cell r="B1580" t="str">
            <v>16</v>
          </cell>
          <cell r="C1580" t="str">
            <v>00</v>
          </cell>
          <cell r="D1580" t="str">
            <v>00</v>
          </cell>
          <cell r="E1580" t="str">
            <v>LORETO</v>
          </cell>
          <cell r="F1580">
            <v>962047</v>
          </cell>
        </row>
        <row r="1581">
          <cell r="A1581" t="str">
            <v>160100</v>
          </cell>
          <cell r="B1581" t="str">
            <v>16</v>
          </cell>
          <cell r="C1581" t="str">
            <v>01</v>
          </cell>
          <cell r="D1581" t="str">
            <v>00</v>
          </cell>
          <cell r="E1581" t="str">
            <v>MAYNAS</v>
          </cell>
          <cell r="F1581">
            <v>529675</v>
          </cell>
        </row>
        <row r="1582">
          <cell r="A1582" t="str">
            <v>160101</v>
          </cell>
          <cell r="B1582" t="str">
            <v>16</v>
          </cell>
          <cell r="C1582" t="str">
            <v>01</v>
          </cell>
          <cell r="D1582" t="str">
            <v>01</v>
          </cell>
          <cell r="E1582" t="str">
            <v>IQUITOS</v>
          </cell>
          <cell r="F1582">
            <v>170860</v>
          </cell>
        </row>
        <row r="1583">
          <cell r="A1583" t="str">
            <v>160102</v>
          </cell>
          <cell r="B1583" t="str">
            <v>16</v>
          </cell>
          <cell r="C1583" t="str">
            <v>01</v>
          </cell>
          <cell r="D1583" t="str">
            <v>02</v>
          </cell>
          <cell r="E1583" t="str">
            <v>ALTO NANAY</v>
          </cell>
          <cell r="F1583">
            <v>2811</v>
          </cell>
        </row>
        <row r="1584">
          <cell r="A1584" t="str">
            <v>160103</v>
          </cell>
          <cell r="B1584" t="str">
            <v>16</v>
          </cell>
          <cell r="C1584" t="str">
            <v>01</v>
          </cell>
          <cell r="D1584" t="str">
            <v>03</v>
          </cell>
          <cell r="E1584" t="str">
            <v>FERNANDO LORES</v>
          </cell>
          <cell r="F1584">
            <v>20550</v>
          </cell>
        </row>
        <row r="1585">
          <cell r="A1585" t="str">
            <v>160104</v>
          </cell>
          <cell r="B1585" t="str">
            <v>16</v>
          </cell>
          <cell r="C1585" t="str">
            <v>01</v>
          </cell>
          <cell r="D1585" t="str">
            <v>04</v>
          </cell>
          <cell r="E1585" t="str">
            <v>INDIANA</v>
          </cell>
          <cell r="F1585">
            <v>13104</v>
          </cell>
        </row>
        <row r="1586">
          <cell r="A1586" t="str">
            <v>160105</v>
          </cell>
          <cell r="B1586" t="str">
            <v>16</v>
          </cell>
          <cell r="C1586" t="str">
            <v>01</v>
          </cell>
          <cell r="D1586" t="str">
            <v>05</v>
          </cell>
          <cell r="E1586" t="str">
            <v>LAS AMAZONAS</v>
          </cell>
          <cell r="F1586">
            <v>11100</v>
          </cell>
        </row>
        <row r="1587">
          <cell r="A1587" t="str">
            <v>160106</v>
          </cell>
          <cell r="B1587" t="str">
            <v>16</v>
          </cell>
          <cell r="C1587" t="str">
            <v>01</v>
          </cell>
          <cell r="D1587" t="str">
            <v>06</v>
          </cell>
          <cell r="E1587" t="str">
            <v>MAZAN</v>
          </cell>
          <cell r="F1587">
            <v>14073</v>
          </cell>
        </row>
        <row r="1588">
          <cell r="A1588" t="str">
            <v>160107</v>
          </cell>
          <cell r="B1588" t="str">
            <v>16</v>
          </cell>
          <cell r="C1588" t="str">
            <v>01</v>
          </cell>
          <cell r="D1588" t="str">
            <v>07</v>
          </cell>
          <cell r="E1588" t="str">
            <v>NAPO</v>
          </cell>
          <cell r="F1588">
            <v>15989</v>
          </cell>
        </row>
        <row r="1589">
          <cell r="A1589" t="str">
            <v>160108</v>
          </cell>
          <cell r="B1589" t="str">
            <v>16</v>
          </cell>
          <cell r="C1589" t="str">
            <v>01</v>
          </cell>
          <cell r="D1589" t="str">
            <v>08</v>
          </cell>
          <cell r="E1589" t="str">
            <v>PUNCHANA</v>
          </cell>
          <cell r="F1589">
            <v>82122</v>
          </cell>
        </row>
        <row r="1590">
          <cell r="A1590" t="str">
            <v>160109</v>
          </cell>
          <cell r="B1590" t="str">
            <v>16</v>
          </cell>
          <cell r="C1590" t="str">
            <v>01</v>
          </cell>
          <cell r="D1590" t="str">
            <v>09</v>
          </cell>
          <cell r="E1590" t="str">
            <v xml:space="preserve">PUTUMAYO    </v>
          </cell>
          <cell r="F1590">
            <v>6057</v>
          </cell>
        </row>
        <row r="1591">
          <cell r="A1591" t="str">
            <v>160110</v>
          </cell>
          <cell r="B1591" t="str">
            <v>16</v>
          </cell>
          <cell r="C1591" t="str">
            <v>01</v>
          </cell>
          <cell r="D1591" t="str">
            <v>10</v>
          </cell>
          <cell r="E1591" t="str">
            <v>TORRES CAUSANA</v>
          </cell>
          <cell r="F1591">
            <v>5226</v>
          </cell>
        </row>
        <row r="1592">
          <cell r="A1592" t="str">
            <v>160112</v>
          </cell>
          <cell r="B1592" t="str">
            <v>16</v>
          </cell>
          <cell r="C1592" t="str">
            <v>01</v>
          </cell>
          <cell r="D1592" t="str">
            <v>12</v>
          </cell>
          <cell r="E1592" t="str">
            <v>BELEN</v>
          </cell>
          <cell r="F1592">
            <v>73925</v>
          </cell>
        </row>
        <row r="1593">
          <cell r="A1593" t="str">
            <v>160113</v>
          </cell>
          <cell r="B1593" t="str">
            <v>16</v>
          </cell>
          <cell r="C1593" t="str">
            <v>01</v>
          </cell>
          <cell r="D1593" t="str">
            <v>13</v>
          </cell>
          <cell r="E1593" t="str">
            <v>SAN JUAN BAUTISTA</v>
          </cell>
          <cell r="F1593">
            <v>109672</v>
          </cell>
        </row>
        <row r="1594">
          <cell r="A1594" t="str">
            <v>160114</v>
          </cell>
          <cell r="B1594" t="str">
            <v>16</v>
          </cell>
          <cell r="C1594" t="str">
            <v>01</v>
          </cell>
          <cell r="D1594" t="str">
            <v>14</v>
          </cell>
          <cell r="E1594" t="str">
            <v xml:space="preserve">TENIENTE MANUEL CLAVERO </v>
          </cell>
          <cell r="F1594">
            <v>4186</v>
          </cell>
        </row>
        <row r="1595">
          <cell r="A1595" t="str">
            <v>160200</v>
          </cell>
          <cell r="B1595" t="str">
            <v>16</v>
          </cell>
          <cell r="C1595" t="str">
            <v>02</v>
          </cell>
          <cell r="D1595" t="str">
            <v>00</v>
          </cell>
          <cell r="E1595" t="str">
            <v>ALTO AMAZONAS</v>
          </cell>
          <cell r="F1595">
            <v>113047</v>
          </cell>
        </row>
        <row r="1596">
          <cell r="A1596" t="str">
            <v>160201</v>
          </cell>
          <cell r="B1596" t="str">
            <v>16</v>
          </cell>
          <cell r="C1596" t="str">
            <v>02</v>
          </cell>
          <cell r="D1596" t="str">
            <v>01</v>
          </cell>
          <cell r="E1596" t="str">
            <v>YURIMAGUAS</v>
          </cell>
          <cell r="F1596">
            <v>68416</v>
          </cell>
        </row>
        <row r="1597">
          <cell r="A1597" t="str">
            <v>160202</v>
          </cell>
          <cell r="B1597" t="str">
            <v>16</v>
          </cell>
          <cell r="C1597" t="str">
            <v>02</v>
          </cell>
          <cell r="D1597" t="str">
            <v>02</v>
          </cell>
          <cell r="E1597" t="str">
            <v>BALSAPUERTO</v>
          </cell>
          <cell r="F1597">
            <v>14978</v>
          </cell>
        </row>
        <row r="1598">
          <cell r="A1598" t="str">
            <v>160205</v>
          </cell>
          <cell r="B1598" t="str">
            <v>16</v>
          </cell>
          <cell r="C1598" t="str">
            <v>02</v>
          </cell>
          <cell r="D1598" t="str">
            <v>05</v>
          </cell>
          <cell r="E1598" t="str">
            <v>JEBEROS</v>
          </cell>
          <cell r="F1598">
            <v>4534</v>
          </cell>
        </row>
        <row r="1599">
          <cell r="A1599" t="str">
            <v>160206</v>
          </cell>
          <cell r="B1599" t="str">
            <v>16</v>
          </cell>
          <cell r="C1599" t="str">
            <v>02</v>
          </cell>
          <cell r="D1599" t="str">
            <v>06</v>
          </cell>
          <cell r="E1599" t="str">
            <v>LAGUNAS</v>
          </cell>
          <cell r="F1599">
            <v>14333</v>
          </cell>
        </row>
        <row r="1600">
          <cell r="A1600" t="str">
            <v>160210</v>
          </cell>
          <cell r="B1600" t="str">
            <v>16</v>
          </cell>
          <cell r="C1600" t="str">
            <v>02</v>
          </cell>
          <cell r="D1600" t="str">
            <v>10</v>
          </cell>
          <cell r="E1600" t="str">
            <v>SANTA CRUZ</v>
          </cell>
          <cell r="F1600">
            <v>4422</v>
          </cell>
        </row>
        <row r="1601">
          <cell r="A1601" t="str">
            <v>160211</v>
          </cell>
          <cell r="B1601" t="str">
            <v>16</v>
          </cell>
          <cell r="C1601" t="str">
            <v>02</v>
          </cell>
          <cell r="D1601" t="str">
            <v>11</v>
          </cell>
          <cell r="E1601" t="str">
            <v>TENIENTE CESAR LOPEZ ROJAS</v>
          </cell>
          <cell r="F1601">
            <v>6364</v>
          </cell>
        </row>
        <row r="1602">
          <cell r="A1602" t="str">
            <v>160300</v>
          </cell>
          <cell r="B1602" t="str">
            <v>16</v>
          </cell>
          <cell r="C1602" t="str">
            <v>03</v>
          </cell>
          <cell r="D1602" t="str">
            <v>00</v>
          </cell>
          <cell r="E1602" t="str">
            <v>LORETO</v>
          </cell>
          <cell r="F1602">
            <v>68501</v>
          </cell>
        </row>
        <row r="1603">
          <cell r="A1603" t="str">
            <v>160301</v>
          </cell>
          <cell r="B1603" t="str">
            <v>16</v>
          </cell>
          <cell r="C1603" t="str">
            <v>03</v>
          </cell>
          <cell r="D1603" t="str">
            <v>01</v>
          </cell>
          <cell r="E1603" t="str">
            <v>NAUTA</v>
          </cell>
          <cell r="F1603">
            <v>31603</v>
          </cell>
        </row>
        <row r="1604">
          <cell r="A1604" t="str">
            <v>160302</v>
          </cell>
          <cell r="B1604" t="str">
            <v>16</v>
          </cell>
          <cell r="C1604" t="str">
            <v>03</v>
          </cell>
          <cell r="D1604" t="str">
            <v>02</v>
          </cell>
          <cell r="E1604" t="str">
            <v xml:space="preserve">PARINARI  </v>
          </cell>
          <cell r="F1604">
            <v>8036</v>
          </cell>
        </row>
        <row r="1605">
          <cell r="A1605" t="str">
            <v>160303</v>
          </cell>
          <cell r="B1605" t="str">
            <v>16</v>
          </cell>
          <cell r="C1605" t="str">
            <v>03</v>
          </cell>
          <cell r="D1605" t="str">
            <v>03</v>
          </cell>
          <cell r="E1605" t="str">
            <v>TIGRE</v>
          </cell>
          <cell r="F1605">
            <v>8048</v>
          </cell>
        </row>
        <row r="1606">
          <cell r="A1606" t="str">
            <v>160304</v>
          </cell>
          <cell r="B1606" t="str">
            <v>16</v>
          </cell>
          <cell r="C1606" t="str">
            <v>03</v>
          </cell>
          <cell r="D1606" t="str">
            <v>04</v>
          </cell>
          <cell r="E1606" t="str">
            <v>TROMPETEROS</v>
          </cell>
          <cell r="F1606">
            <v>8211</v>
          </cell>
        </row>
        <row r="1607">
          <cell r="A1607" t="str">
            <v>160305</v>
          </cell>
          <cell r="B1607" t="str">
            <v>16</v>
          </cell>
          <cell r="C1607" t="str">
            <v>03</v>
          </cell>
          <cell r="D1607" t="str">
            <v>05</v>
          </cell>
          <cell r="E1607" t="str">
            <v xml:space="preserve">URARINAS   </v>
          </cell>
          <cell r="F1607">
            <v>12603</v>
          </cell>
        </row>
        <row r="1608">
          <cell r="A1608" t="str">
            <v>160400</v>
          </cell>
          <cell r="B1608" t="str">
            <v>16</v>
          </cell>
          <cell r="C1608" t="str">
            <v>04</v>
          </cell>
          <cell r="D1608" t="str">
            <v>00</v>
          </cell>
          <cell r="E1608" t="str">
            <v>MARISCAL RAMON CASTILLA</v>
          </cell>
          <cell r="F1608">
            <v>59975</v>
          </cell>
        </row>
        <row r="1609">
          <cell r="A1609" t="str">
            <v>160401</v>
          </cell>
          <cell r="B1609" t="str">
            <v>16</v>
          </cell>
          <cell r="C1609" t="str">
            <v>04</v>
          </cell>
          <cell r="D1609" t="str">
            <v>01</v>
          </cell>
          <cell r="E1609" t="str">
            <v>RAMON CASTILLA</v>
          </cell>
          <cell r="F1609">
            <v>20544</v>
          </cell>
        </row>
        <row r="1610">
          <cell r="A1610" t="str">
            <v>160402</v>
          </cell>
          <cell r="B1610" t="str">
            <v>16</v>
          </cell>
          <cell r="C1610" t="str">
            <v>04</v>
          </cell>
          <cell r="D1610" t="str">
            <v>02</v>
          </cell>
          <cell r="E1610" t="str">
            <v>PEBAS</v>
          </cell>
          <cell r="F1610">
            <v>14903</v>
          </cell>
        </row>
        <row r="1611">
          <cell r="A1611" t="str">
            <v>160403</v>
          </cell>
          <cell r="B1611" t="str">
            <v>16</v>
          </cell>
          <cell r="C1611" t="str">
            <v>04</v>
          </cell>
          <cell r="D1611" t="str">
            <v>03</v>
          </cell>
          <cell r="E1611" t="str">
            <v>YAVARI</v>
          </cell>
          <cell r="F1611">
            <v>11185</v>
          </cell>
        </row>
        <row r="1612">
          <cell r="A1612" t="str">
            <v>160404</v>
          </cell>
          <cell r="B1612" t="str">
            <v>16</v>
          </cell>
          <cell r="C1612" t="str">
            <v>04</v>
          </cell>
          <cell r="D1612" t="str">
            <v>04</v>
          </cell>
          <cell r="E1612" t="str">
            <v>SAN PABLO</v>
          </cell>
          <cell r="F1612">
            <v>13343</v>
          </cell>
        </row>
        <row r="1613">
          <cell r="A1613" t="str">
            <v>160500</v>
          </cell>
          <cell r="B1613" t="str">
            <v>16</v>
          </cell>
          <cell r="C1613" t="str">
            <v>05</v>
          </cell>
          <cell r="D1613" t="str">
            <v>00</v>
          </cell>
          <cell r="E1613" t="str">
            <v>REQUENA</v>
          </cell>
          <cell r="F1613">
            <v>71031</v>
          </cell>
        </row>
        <row r="1614">
          <cell r="A1614" t="str">
            <v>160501</v>
          </cell>
          <cell r="B1614" t="str">
            <v>16</v>
          </cell>
          <cell r="C1614" t="str">
            <v>05</v>
          </cell>
          <cell r="D1614" t="str">
            <v>01</v>
          </cell>
          <cell r="E1614" t="str">
            <v>REQUENA</v>
          </cell>
          <cell r="F1614">
            <v>28100</v>
          </cell>
        </row>
        <row r="1615">
          <cell r="A1615" t="str">
            <v>160502</v>
          </cell>
          <cell r="B1615" t="str">
            <v>16</v>
          </cell>
          <cell r="C1615" t="str">
            <v>05</v>
          </cell>
          <cell r="D1615" t="str">
            <v>02</v>
          </cell>
          <cell r="E1615" t="str">
            <v>ALTO TAPICHE</v>
          </cell>
          <cell r="F1615">
            <v>2105</v>
          </cell>
        </row>
        <row r="1616">
          <cell r="A1616" t="str">
            <v>160503</v>
          </cell>
          <cell r="B1616" t="str">
            <v>16</v>
          </cell>
          <cell r="C1616" t="str">
            <v>05</v>
          </cell>
          <cell r="D1616" t="str">
            <v>03</v>
          </cell>
          <cell r="E1616" t="str">
            <v>CAPELO</v>
          </cell>
          <cell r="F1616">
            <v>4262</v>
          </cell>
        </row>
        <row r="1617">
          <cell r="A1617" t="str">
            <v>160504</v>
          </cell>
          <cell r="B1617" t="str">
            <v>16</v>
          </cell>
          <cell r="C1617" t="str">
            <v>05</v>
          </cell>
          <cell r="D1617" t="str">
            <v>04</v>
          </cell>
          <cell r="E1617" t="str">
            <v>EMILIO SAN MARTIN</v>
          </cell>
          <cell r="F1617">
            <v>7472</v>
          </cell>
        </row>
        <row r="1618">
          <cell r="A1618" t="str">
            <v>160505</v>
          </cell>
          <cell r="B1618" t="str">
            <v>16</v>
          </cell>
          <cell r="C1618" t="str">
            <v>05</v>
          </cell>
          <cell r="D1618" t="str">
            <v>05</v>
          </cell>
          <cell r="E1618" t="str">
            <v>MAQUIA</v>
          </cell>
          <cell r="F1618">
            <v>8546</v>
          </cell>
        </row>
        <row r="1619">
          <cell r="A1619" t="str">
            <v>160506</v>
          </cell>
          <cell r="B1619" t="str">
            <v>16</v>
          </cell>
          <cell r="C1619" t="str">
            <v>05</v>
          </cell>
          <cell r="D1619" t="str">
            <v>06</v>
          </cell>
          <cell r="E1619" t="str">
            <v>PUINAHUA</v>
          </cell>
          <cell r="F1619">
            <v>5728</v>
          </cell>
        </row>
        <row r="1620">
          <cell r="A1620" t="str">
            <v>160507</v>
          </cell>
          <cell r="B1620" t="str">
            <v>16</v>
          </cell>
          <cell r="C1620" t="str">
            <v>05</v>
          </cell>
          <cell r="D1620" t="str">
            <v>07</v>
          </cell>
          <cell r="E1620" t="str">
            <v>SAQUENA</v>
          </cell>
          <cell r="F1620">
            <v>4905</v>
          </cell>
        </row>
        <row r="1621">
          <cell r="A1621" t="str">
            <v>160508</v>
          </cell>
          <cell r="B1621" t="str">
            <v>16</v>
          </cell>
          <cell r="C1621" t="str">
            <v>05</v>
          </cell>
          <cell r="D1621" t="str">
            <v>08</v>
          </cell>
          <cell r="E1621" t="str">
            <v xml:space="preserve">SOPLIN   </v>
          </cell>
          <cell r="F1621">
            <v>663</v>
          </cell>
        </row>
        <row r="1622">
          <cell r="A1622" t="str">
            <v>160509</v>
          </cell>
          <cell r="B1622" t="str">
            <v>16</v>
          </cell>
          <cell r="C1622" t="str">
            <v>05</v>
          </cell>
          <cell r="D1622" t="str">
            <v>09</v>
          </cell>
          <cell r="E1622" t="str">
            <v>TAPICHE</v>
          </cell>
          <cell r="F1622">
            <v>1127</v>
          </cell>
        </row>
        <row r="1623">
          <cell r="A1623" t="str">
            <v>160510</v>
          </cell>
          <cell r="B1623" t="str">
            <v>16</v>
          </cell>
          <cell r="C1623" t="str">
            <v>05</v>
          </cell>
          <cell r="D1623" t="str">
            <v>10</v>
          </cell>
          <cell r="E1623" t="str">
            <v>JENARO HERRERA</v>
          </cell>
          <cell r="F1623">
            <v>5532</v>
          </cell>
        </row>
        <row r="1624">
          <cell r="A1624" t="str">
            <v>160511</v>
          </cell>
          <cell r="B1624" t="str">
            <v>16</v>
          </cell>
          <cell r="C1624" t="str">
            <v>05</v>
          </cell>
          <cell r="D1624" t="str">
            <v>11</v>
          </cell>
          <cell r="E1624" t="str">
            <v xml:space="preserve">YAQUERANA   </v>
          </cell>
          <cell r="F1624">
            <v>2591</v>
          </cell>
        </row>
        <row r="1625">
          <cell r="A1625" t="str">
            <v>160600</v>
          </cell>
          <cell r="B1625" t="str">
            <v>16</v>
          </cell>
          <cell r="C1625" t="str">
            <v>06</v>
          </cell>
          <cell r="D1625" t="str">
            <v>00</v>
          </cell>
          <cell r="E1625" t="str">
            <v>UCAYALI</v>
          </cell>
          <cell r="F1625">
            <v>66143</v>
          </cell>
        </row>
        <row r="1626">
          <cell r="A1626" t="str">
            <v>160601</v>
          </cell>
          <cell r="B1626" t="str">
            <v>16</v>
          </cell>
          <cell r="C1626" t="str">
            <v>06</v>
          </cell>
          <cell r="D1626" t="str">
            <v>01</v>
          </cell>
          <cell r="E1626" t="str">
            <v>CONTAMANA</v>
          </cell>
          <cell r="F1626">
            <v>24807</v>
          </cell>
        </row>
        <row r="1627">
          <cell r="A1627" t="str">
            <v>160602</v>
          </cell>
          <cell r="B1627" t="str">
            <v>16</v>
          </cell>
          <cell r="C1627" t="str">
            <v>06</v>
          </cell>
          <cell r="D1627" t="str">
            <v>02</v>
          </cell>
          <cell r="E1627" t="str">
            <v>INAHUAYA</v>
          </cell>
          <cell r="F1627">
            <v>2293</v>
          </cell>
        </row>
        <row r="1628">
          <cell r="A1628" t="str">
            <v>160603</v>
          </cell>
          <cell r="B1628" t="str">
            <v>16</v>
          </cell>
          <cell r="C1628" t="str">
            <v>06</v>
          </cell>
          <cell r="D1628" t="str">
            <v>03</v>
          </cell>
          <cell r="E1628" t="str">
            <v>PADRE MARQUEZ</v>
          </cell>
          <cell r="F1628">
            <v>5949</v>
          </cell>
        </row>
        <row r="1629">
          <cell r="A1629" t="str">
            <v>160604</v>
          </cell>
          <cell r="B1629" t="str">
            <v>16</v>
          </cell>
          <cell r="C1629" t="str">
            <v>06</v>
          </cell>
          <cell r="D1629" t="str">
            <v>04</v>
          </cell>
          <cell r="E1629" t="str">
            <v>PAMPA HERMOSA</v>
          </cell>
          <cell r="F1629">
            <v>7834</v>
          </cell>
        </row>
        <row r="1630">
          <cell r="A1630" t="str">
            <v>160605</v>
          </cell>
          <cell r="B1630" t="str">
            <v>16</v>
          </cell>
          <cell r="C1630" t="str">
            <v>06</v>
          </cell>
          <cell r="D1630" t="str">
            <v>05</v>
          </cell>
          <cell r="E1630" t="str">
            <v>SARAYACU</v>
          </cell>
          <cell r="F1630">
            <v>16466</v>
          </cell>
        </row>
        <row r="1631">
          <cell r="A1631" t="str">
            <v>160606</v>
          </cell>
          <cell r="B1631" t="str">
            <v>16</v>
          </cell>
          <cell r="C1631" t="str">
            <v>06</v>
          </cell>
          <cell r="D1631" t="str">
            <v>06</v>
          </cell>
          <cell r="E1631" t="str">
            <v>VARGAS GUERRA</v>
          </cell>
          <cell r="F1631">
            <v>8794</v>
          </cell>
        </row>
        <row r="1632">
          <cell r="A1632" t="str">
            <v>160700</v>
          </cell>
          <cell r="B1632" t="str">
            <v>16</v>
          </cell>
          <cell r="C1632" t="str">
            <v>07</v>
          </cell>
          <cell r="D1632" t="str">
            <v>00</v>
          </cell>
          <cell r="E1632" t="str">
            <v xml:space="preserve">DATEM DEL MARAÑON </v>
          </cell>
          <cell r="F1632">
            <v>53675</v>
          </cell>
        </row>
        <row r="1633">
          <cell r="A1633" t="str">
            <v>160701</v>
          </cell>
          <cell r="B1633" t="str">
            <v>16</v>
          </cell>
          <cell r="C1633" t="str">
            <v>07</v>
          </cell>
          <cell r="D1633" t="str">
            <v>01</v>
          </cell>
          <cell r="E1633" t="str">
            <v>BARRANCA</v>
          </cell>
          <cell r="F1633">
            <v>12844</v>
          </cell>
        </row>
        <row r="1634">
          <cell r="A1634" t="str">
            <v>160702</v>
          </cell>
          <cell r="B1634" t="str">
            <v>16</v>
          </cell>
          <cell r="C1634" t="str">
            <v>07</v>
          </cell>
          <cell r="D1634" t="str">
            <v>02</v>
          </cell>
          <cell r="E1634" t="str">
            <v>CAHUAPANAS</v>
          </cell>
          <cell r="F1634">
            <v>7387</v>
          </cell>
        </row>
        <row r="1635">
          <cell r="A1635" t="str">
            <v>160703</v>
          </cell>
          <cell r="B1635" t="str">
            <v>16</v>
          </cell>
          <cell r="C1635" t="str">
            <v>07</v>
          </cell>
          <cell r="D1635" t="str">
            <v>03</v>
          </cell>
          <cell r="E1635" t="str">
            <v>MANSERICHE</v>
          </cell>
          <cell r="F1635">
            <v>9764</v>
          </cell>
        </row>
        <row r="1636">
          <cell r="A1636" t="str">
            <v>160704</v>
          </cell>
          <cell r="B1636" t="str">
            <v>16</v>
          </cell>
          <cell r="C1636" t="str">
            <v>07</v>
          </cell>
          <cell r="D1636" t="str">
            <v>04</v>
          </cell>
          <cell r="E1636" t="str">
            <v>MORONA</v>
          </cell>
          <cell r="F1636">
            <v>6882</v>
          </cell>
        </row>
        <row r="1637">
          <cell r="A1637" t="str">
            <v>160705</v>
          </cell>
          <cell r="B1637" t="str">
            <v>16</v>
          </cell>
          <cell r="C1637" t="str">
            <v>07</v>
          </cell>
          <cell r="D1637" t="str">
            <v>05</v>
          </cell>
          <cell r="E1637" t="str">
            <v>PASTAZA</v>
          </cell>
          <cell r="F1637">
            <v>6646</v>
          </cell>
        </row>
        <row r="1638">
          <cell r="A1638" t="str">
            <v>160706</v>
          </cell>
          <cell r="B1638" t="str">
            <v>16</v>
          </cell>
          <cell r="C1638" t="str">
            <v>07</v>
          </cell>
          <cell r="D1638" t="str">
            <v>06</v>
          </cell>
          <cell r="E1638" t="str">
            <v xml:space="preserve">ANDOAS </v>
          </cell>
          <cell r="F1638">
            <v>10152</v>
          </cell>
        </row>
        <row r="1639">
          <cell r="A1639" t="str">
            <v>170000</v>
          </cell>
          <cell r="B1639" t="str">
            <v>17</v>
          </cell>
          <cell r="C1639" t="str">
            <v>00</v>
          </cell>
          <cell r="D1639" t="str">
            <v>00</v>
          </cell>
          <cell r="E1639" t="str">
            <v>MADRE DE DIOS</v>
          </cell>
          <cell r="F1639">
            <v>117776</v>
          </cell>
        </row>
        <row r="1640">
          <cell r="A1640" t="str">
            <v>170100</v>
          </cell>
          <cell r="B1640" t="str">
            <v>17</v>
          </cell>
          <cell r="C1640" t="str">
            <v>01</v>
          </cell>
          <cell r="D1640" t="str">
            <v>00</v>
          </cell>
          <cell r="E1640" t="str">
            <v>TAMBOPATA</v>
          </cell>
          <cell r="F1640">
            <v>84708</v>
          </cell>
        </row>
        <row r="1641">
          <cell r="A1641" t="str">
            <v>170101</v>
          </cell>
          <cell r="B1641" t="str">
            <v>17</v>
          </cell>
          <cell r="C1641" t="str">
            <v>01</v>
          </cell>
          <cell r="D1641" t="str">
            <v>01</v>
          </cell>
          <cell r="E1641" t="str">
            <v>TAMBOPATA</v>
          </cell>
          <cell r="F1641">
            <v>64955</v>
          </cell>
        </row>
        <row r="1642">
          <cell r="A1642" t="str">
            <v>170102</v>
          </cell>
          <cell r="B1642" t="str">
            <v>17</v>
          </cell>
          <cell r="C1642" t="str">
            <v>01</v>
          </cell>
          <cell r="D1642" t="str">
            <v>02</v>
          </cell>
          <cell r="E1642" t="str">
            <v xml:space="preserve">INAMBARI   </v>
          </cell>
          <cell r="F1642">
            <v>8672</v>
          </cell>
        </row>
        <row r="1643">
          <cell r="A1643" t="str">
            <v>170103</v>
          </cell>
          <cell r="B1643" t="str">
            <v>17</v>
          </cell>
          <cell r="C1643" t="str">
            <v>01</v>
          </cell>
          <cell r="D1643" t="str">
            <v>03</v>
          </cell>
          <cell r="E1643" t="str">
            <v xml:space="preserve">LAS PIEDRAS  </v>
          </cell>
          <cell r="F1643">
            <v>5924</v>
          </cell>
        </row>
        <row r="1644">
          <cell r="A1644" t="str">
            <v>170104</v>
          </cell>
          <cell r="B1644" t="str">
            <v>17</v>
          </cell>
          <cell r="C1644" t="str">
            <v>01</v>
          </cell>
          <cell r="D1644" t="str">
            <v>04</v>
          </cell>
          <cell r="E1644" t="str">
            <v>LABERINTO</v>
          </cell>
          <cell r="F1644">
            <v>5157</v>
          </cell>
        </row>
        <row r="1645">
          <cell r="A1645" t="str">
            <v>170200</v>
          </cell>
          <cell r="B1645" t="str">
            <v>17</v>
          </cell>
          <cell r="C1645" t="str">
            <v>02</v>
          </cell>
          <cell r="D1645" t="str">
            <v>00</v>
          </cell>
          <cell r="E1645" t="str">
            <v>MANU</v>
          </cell>
          <cell r="F1645">
            <v>21418</v>
          </cell>
        </row>
        <row r="1646">
          <cell r="A1646" t="str">
            <v>170201</v>
          </cell>
          <cell r="B1646" t="str">
            <v>17</v>
          </cell>
          <cell r="C1646" t="str">
            <v>02</v>
          </cell>
          <cell r="D1646" t="str">
            <v>01</v>
          </cell>
          <cell r="E1646" t="str">
            <v xml:space="preserve">MANU   </v>
          </cell>
          <cell r="F1646">
            <v>2792</v>
          </cell>
        </row>
        <row r="1647">
          <cell r="A1647" t="str">
            <v>170202</v>
          </cell>
          <cell r="B1647" t="str">
            <v>17</v>
          </cell>
          <cell r="C1647" t="str">
            <v>02</v>
          </cell>
          <cell r="D1647" t="str">
            <v>02</v>
          </cell>
          <cell r="E1647" t="str">
            <v xml:space="preserve">FITZCARRALD   </v>
          </cell>
          <cell r="F1647">
            <v>1334</v>
          </cell>
        </row>
        <row r="1648">
          <cell r="A1648" t="str">
            <v>170203</v>
          </cell>
          <cell r="B1648" t="str">
            <v>17</v>
          </cell>
          <cell r="C1648" t="str">
            <v>02</v>
          </cell>
          <cell r="D1648" t="str">
            <v>03</v>
          </cell>
          <cell r="E1648" t="str">
            <v xml:space="preserve">MADRE DE DIOS   </v>
          </cell>
          <cell r="F1648">
            <v>9925</v>
          </cell>
        </row>
        <row r="1649">
          <cell r="A1649" t="str">
            <v>170204</v>
          </cell>
          <cell r="B1649" t="str">
            <v>17</v>
          </cell>
          <cell r="C1649" t="str">
            <v>02</v>
          </cell>
          <cell r="D1649" t="str">
            <v>04</v>
          </cell>
          <cell r="E1649" t="str">
            <v>HUEPETUHE</v>
          </cell>
          <cell r="F1649">
            <v>7367</v>
          </cell>
        </row>
        <row r="1650">
          <cell r="A1650" t="str">
            <v>170300</v>
          </cell>
          <cell r="B1650" t="str">
            <v>17</v>
          </cell>
          <cell r="C1650" t="str">
            <v>03</v>
          </cell>
          <cell r="D1650" t="str">
            <v>00</v>
          </cell>
          <cell r="E1650" t="str">
            <v>TAHUAMANU</v>
          </cell>
          <cell r="F1650">
            <v>11650</v>
          </cell>
        </row>
        <row r="1651">
          <cell r="A1651" t="str">
            <v>170301</v>
          </cell>
          <cell r="B1651" t="str">
            <v>17</v>
          </cell>
          <cell r="C1651" t="str">
            <v>03</v>
          </cell>
          <cell r="D1651" t="str">
            <v>01</v>
          </cell>
          <cell r="E1651" t="str">
            <v>IÑAPARI</v>
          </cell>
          <cell r="F1651">
            <v>1397</v>
          </cell>
        </row>
        <row r="1652">
          <cell r="A1652" t="str">
            <v>170302</v>
          </cell>
          <cell r="B1652" t="str">
            <v>17</v>
          </cell>
          <cell r="C1652" t="str">
            <v>03</v>
          </cell>
          <cell r="D1652" t="str">
            <v>02</v>
          </cell>
          <cell r="E1652" t="str">
            <v>IBERIA</v>
          </cell>
          <cell r="F1652">
            <v>7282</v>
          </cell>
        </row>
        <row r="1653">
          <cell r="A1653" t="str">
            <v>170303</v>
          </cell>
          <cell r="B1653" t="str">
            <v>17</v>
          </cell>
          <cell r="C1653" t="str">
            <v>03</v>
          </cell>
          <cell r="D1653" t="str">
            <v>03</v>
          </cell>
          <cell r="E1653" t="str">
            <v>TAHUAMANU</v>
          </cell>
          <cell r="F1653">
            <v>2971</v>
          </cell>
        </row>
        <row r="1654">
          <cell r="A1654" t="str">
            <v>180000</v>
          </cell>
          <cell r="B1654" t="str">
            <v>18</v>
          </cell>
          <cell r="C1654" t="str">
            <v>00</v>
          </cell>
          <cell r="D1654" t="str">
            <v>00</v>
          </cell>
          <cell r="E1654" t="str">
            <v>MOQUEGUA</v>
          </cell>
          <cell r="F1654">
            <v>172770</v>
          </cell>
        </row>
        <row r="1655">
          <cell r="A1655" t="str">
            <v>180100</v>
          </cell>
          <cell r="B1655" t="str">
            <v>18</v>
          </cell>
          <cell r="C1655" t="str">
            <v>01</v>
          </cell>
          <cell r="D1655" t="str">
            <v>00</v>
          </cell>
          <cell r="E1655" t="str">
            <v>MARISCAL NIETO</v>
          </cell>
          <cell r="F1655">
            <v>77599</v>
          </cell>
        </row>
        <row r="1656">
          <cell r="A1656" t="str">
            <v>180101</v>
          </cell>
          <cell r="B1656" t="str">
            <v>18</v>
          </cell>
          <cell r="C1656" t="str">
            <v>01</v>
          </cell>
          <cell r="D1656" t="str">
            <v>01</v>
          </cell>
          <cell r="E1656" t="str">
            <v>MOQUEGUA</v>
          </cell>
          <cell r="F1656">
            <v>52644</v>
          </cell>
        </row>
        <row r="1657">
          <cell r="A1657" t="str">
            <v>180102</v>
          </cell>
          <cell r="B1657" t="str">
            <v>18</v>
          </cell>
          <cell r="C1657" t="str">
            <v>01</v>
          </cell>
          <cell r="D1657" t="str">
            <v>02</v>
          </cell>
          <cell r="E1657" t="str">
            <v>CARUMAS</v>
          </cell>
          <cell r="F1657">
            <v>5129</v>
          </cell>
        </row>
        <row r="1658">
          <cell r="A1658" t="str">
            <v>180103</v>
          </cell>
          <cell r="B1658" t="str">
            <v>18</v>
          </cell>
          <cell r="C1658" t="str">
            <v>01</v>
          </cell>
          <cell r="D1658" t="str">
            <v>03</v>
          </cell>
          <cell r="E1658" t="str">
            <v>CUCHUMBAYA</v>
          </cell>
          <cell r="F1658">
            <v>2119</v>
          </cell>
        </row>
        <row r="1659">
          <cell r="A1659" t="str">
            <v>180104</v>
          </cell>
          <cell r="B1659" t="str">
            <v>18</v>
          </cell>
          <cell r="C1659" t="str">
            <v>01</v>
          </cell>
          <cell r="D1659" t="str">
            <v>04</v>
          </cell>
          <cell r="E1659" t="str">
            <v>SAMEGUA</v>
          </cell>
          <cell r="F1659">
            <v>6939</v>
          </cell>
        </row>
        <row r="1660">
          <cell r="A1660" t="str">
            <v>180105</v>
          </cell>
          <cell r="B1660" t="str">
            <v>18</v>
          </cell>
          <cell r="C1660" t="str">
            <v>01</v>
          </cell>
          <cell r="D1660" t="str">
            <v>05</v>
          </cell>
          <cell r="E1660" t="str">
            <v>SAN CRISTOBAL</v>
          </cell>
          <cell r="F1660">
            <v>3747</v>
          </cell>
        </row>
        <row r="1661">
          <cell r="A1661" t="str">
            <v>180106</v>
          </cell>
          <cell r="B1661" t="str">
            <v>18</v>
          </cell>
          <cell r="C1661" t="str">
            <v>01</v>
          </cell>
          <cell r="D1661" t="str">
            <v>06</v>
          </cell>
          <cell r="E1661" t="str">
            <v>TORATA</v>
          </cell>
          <cell r="F1661">
            <v>7021</v>
          </cell>
        </row>
        <row r="1662">
          <cell r="A1662" t="str">
            <v>180200</v>
          </cell>
          <cell r="B1662" t="str">
            <v>18</v>
          </cell>
          <cell r="C1662" t="str">
            <v>02</v>
          </cell>
          <cell r="D1662" t="str">
            <v>00</v>
          </cell>
          <cell r="E1662" t="str">
            <v>GENERAL SANCHEZ CERRO</v>
          </cell>
          <cell r="F1662">
            <v>27500</v>
          </cell>
        </row>
        <row r="1663">
          <cell r="A1663" t="str">
            <v>180201</v>
          </cell>
          <cell r="B1663" t="str">
            <v>18</v>
          </cell>
          <cell r="C1663" t="str">
            <v>02</v>
          </cell>
          <cell r="D1663" t="str">
            <v>01</v>
          </cell>
          <cell r="E1663" t="str">
            <v>OMATE</v>
          </cell>
          <cell r="F1663">
            <v>4307</v>
          </cell>
        </row>
        <row r="1664">
          <cell r="A1664" t="str">
            <v>180202</v>
          </cell>
          <cell r="B1664" t="str">
            <v>18</v>
          </cell>
          <cell r="C1664" t="str">
            <v>02</v>
          </cell>
          <cell r="D1664" t="str">
            <v>02</v>
          </cell>
          <cell r="E1664" t="str">
            <v>CHOJATA</v>
          </cell>
          <cell r="F1664">
            <v>2444</v>
          </cell>
        </row>
        <row r="1665">
          <cell r="A1665" t="str">
            <v>180203</v>
          </cell>
          <cell r="B1665" t="str">
            <v>18</v>
          </cell>
          <cell r="C1665" t="str">
            <v>02</v>
          </cell>
          <cell r="D1665" t="str">
            <v>03</v>
          </cell>
          <cell r="E1665" t="str">
            <v>COALAQUE</v>
          </cell>
          <cell r="F1665">
            <v>1443</v>
          </cell>
        </row>
        <row r="1666">
          <cell r="A1666" t="str">
            <v>180204</v>
          </cell>
          <cell r="B1666" t="str">
            <v>18</v>
          </cell>
          <cell r="C1666" t="str">
            <v>02</v>
          </cell>
          <cell r="D1666" t="str">
            <v>04</v>
          </cell>
          <cell r="E1666" t="str">
            <v>ICHUÑA</v>
          </cell>
          <cell r="F1666">
            <v>4482</v>
          </cell>
        </row>
        <row r="1667">
          <cell r="A1667" t="str">
            <v>180205</v>
          </cell>
          <cell r="B1667" t="str">
            <v>18</v>
          </cell>
          <cell r="C1667" t="str">
            <v>02</v>
          </cell>
          <cell r="D1667" t="str">
            <v>05</v>
          </cell>
          <cell r="E1667" t="str">
            <v>LA CAPILLA</v>
          </cell>
          <cell r="F1667">
            <v>1911</v>
          </cell>
        </row>
        <row r="1668">
          <cell r="A1668" t="str">
            <v>180206</v>
          </cell>
          <cell r="B1668" t="str">
            <v>18</v>
          </cell>
          <cell r="C1668" t="str">
            <v>02</v>
          </cell>
          <cell r="D1668" t="str">
            <v>06</v>
          </cell>
          <cell r="E1668" t="str">
            <v>LLOQUE</v>
          </cell>
          <cell r="F1668">
            <v>1519</v>
          </cell>
        </row>
        <row r="1669">
          <cell r="A1669" t="str">
            <v>180207</v>
          </cell>
          <cell r="B1669" t="str">
            <v>18</v>
          </cell>
          <cell r="C1669" t="str">
            <v>02</v>
          </cell>
          <cell r="D1669" t="str">
            <v>07</v>
          </cell>
          <cell r="E1669" t="str">
            <v>MATALAQUE</v>
          </cell>
          <cell r="F1669">
            <v>1140</v>
          </cell>
        </row>
        <row r="1670">
          <cell r="A1670" t="str">
            <v>180208</v>
          </cell>
          <cell r="B1670" t="str">
            <v>18</v>
          </cell>
          <cell r="C1670" t="str">
            <v>02</v>
          </cell>
          <cell r="D1670" t="str">
            <v>08</v>
          </cell>
          <cell r="E1670" t="str">
            <v>PUQUINA</v>
          </cell>
          <cell r="F1670">
            <v>3289</v>
          </cell>
        </row>
        <row r="1671">
          <cell r="A1671" t="str">
            <v>180209</v>
          </cell>
          <cell r="B1671" t="str">
            <v>18</v>
          </cell>
          <cell r="C1671" t="str">
            <v>02</v>
          </cell>
          <cell r="D1671" t="str">
            <v>09</v>
          </cell>
          <cell r="E1671" t="str">
            <v>QUINISTAQUILLAS</v>
          </cell>
          <cell r="F1671">
            <v>1118</v>
          </cell>
        </row>
        <row r="1672">
          <cell r="A1672" t="str">
            <v>180210</v>
          </cell>
          <cell r="B1672" t="str">
            <v>18</v>
          </cell>
          <cell r="C1672" t="str">
            <v>02</v>
          </cell>
          <cell r="D1672" t="str">
            <v>10</v>
          </cell>
          <cell r="E1672" t="str">
            <v>UBINAS</v>
          </cell>
          <cell r="F1672">
            <v>4113</v>
          </cell>
        </row>
        <row r="1673">
          <cell r="A1673" t="str">
            <v>180211</v>
          </cell>
          <cell r="B1673" t="str">
            <v>18</v>
          </cell>
          <cell r="C1673" t="str">
            <v>02</v>
          </cell>
          <cell r="D1673" t="str">
            <v>11</v>
          </cell>
          <cell r="E1673" t="str">
            <v>YUNGA</v>
          </cell>
          <cell r="F1673">
            <v>1734</v>
          </cell>
        </row>
        <row r="1674">
          <cell r="A1674" t="str">
            <v>180300</v>
          </cell>
          <cell r="B1674" t="str">
            <v>18</v>
          </cell>
          <cell r="C1674" t="str">
            <v>03</v>
          </cell>
          <cell r="D1674" t="str">
            <v>00</v>
          </cell>
          <cell r="E1674" t="str">
            <v>ILO</v>
          </cell>
          <cell r="F1674">
            <v>67671</v>
          </cell>
        </row>
        <row r="1675">
          <cell r="A1675" t="str">
            <v>180301</v>
          </cell>
          <cell r="B1675" t="str">
            <v>18</v>
          </cell>
          <cell r="C1675" t="str">
            <v>03</v>
          </cell>
          <cell r="D1675" t="str">
            <v>01</v>
          </cell>
          <cell r="E1675" t="str">
            <v>ILO</v>
          </cell>
          <cell r="F1675">
            <v>62738</v>
          </cell>
        </row>
        <row r="1676">
          <cell r="A1676" t="str">
            <v>180302</v>
          </cell>
          <cell r="B1676" t="str">
            <v>18</v>
          </cell>
          <cell r="C1676" t="str">
            <v>03</v>
          </cell>
          <cell r="D1676" t="str">
            <v>02</v>
          </cell>
          <cell r="E1676" t="str">
            <v>EL ALGARROBAL</v>
          </cell>
          <cell r="F1676">
            <v>263</v>
          </cell>
        </row>
        <row r="1677">
          <cell r="A1677" t="str">
            <v>180303</v>
          </cell>
          <cell r="B1677" t="str">
            <v>18</v>
          </cell>
          <cell r="C1677" t="str">
            <v>03</v>
          </cell>
          <cell r="D1677" t="str">
            <v>03</v>
          </cell>
          <cell r="E1677" t="str">
            <v>PACOCHA</v>
          </cell>
          <cell r="F1677">
            <v>4670</v>
          </cell>
        </row>
        <row r="1678">
          <cell r="A1678" t="str">
            <v>190000</v>
          </cell>
          <cell r="B1678" t="str">
            <v>19</v>
          </cell>
          <cell r="C1678" t="str">
            <v>00</v>
          </cell>
          <cell r="D1678" t="str">
            <v>00</v>
          </cell>
          <cell r="E1678" t="str">
            <v>PASCO</v>
          </cell>
          <cell r="F1678">
            <v>303041</v>
          </cell>
        </row>
        <row r="1679">
          <cell r="A1679" t="str">
            <v>190100</v>
          </cell>
          <cell r="B1679" t="str">
            <v>19</v>
          </cell>
          <cell r="C1679" t="str">
            <v>01</v>
          </cell>
          <cell r="D1679" t="str">
            <v>00</v>
          </cell>
          <cell r="E1679" t="str">
            <v>PASCO</v>
          </cell>
          <cell r="F1679">
            <v>165804</v>
          </cell>
        </row>
        <row r="1680">
          <cell r="A1680" t="str">
            <v>190101</v>
          </cell>
          <cell r="B1680" t="str">
            <v>19</v>
          </cell>
          <cell r="C1680" t="str">
            <v>01</v>
          </cell>
          <cell r="D1680" t="str">
            <v>01</v>
          </cell>
          <cell r="E1680" t="str">
            <v>CHAUPIMARCA</v>
          </cell>
          <cell r="F1680">
            <v>30664</v>
          </cell>
        </row>
        <row r="1681">
          <cell r="A1681" t="str">
            <v>190102</v>
          </cell>
          <cell r="B1681" t="str">
            <v>19</v>
          </cell>
          <cell r="C1681" t="str">
            <v>01</v>
          </cell>
          <cell r="D1681" t="str">
            <v>02</v>
          </cell>
          <cell r="E1681" t="str">
            <v>HUACHON</v>
          </cell>
          <cell r="F1681">
            <v>5036</v>
          </cell>
        </row>
        <row r="1682">
          <cell r="A1682" t="str">
            <v>190103</v>
          </cell>
          <cell r="B1682" t="str">
            <v>19</v>
          </cell>
          <cell r="C1682" t="str">
            <v>01</v>
          </cell>
          <cell r="D1682" t="str">
            <v>03</v>
          </cell>
          <cell r="E1682" t="str">
            <v>HUARIACA</v>
          </cell>
          <cell r="F1682">
            <v>8759</v>
          </cell>
        </row>
        <row r="1683">
          <cell r="A1683" t="str">
            <v>190104</v>
          </cell>
          <cell r="B1683" t="str">
            <v>19</v>
          </cell>
          <cell r="C1683" t="str">
            <v>01</v>
          </cell>
          <cell r="D1683" t="str">
            <v>04</v>
          </cell>
          <cell r="E1683" t="str">
            <v>HUAYLLAY</v>
          </cell>
          <cell r="F1683">
            <v>11681</v>
          </cell>
        </row>
        <row r="1684">
          <cell r="A1684" t="str">
            <v>190105</v>
          </cell>
          <cell r="B1684" t="str">
            <v>19</v>
          </cell>
          <cell r="C1684" t="str">
            <v>01</v>
          </cell>
          <cell r="D1684" t="str">
            <v>05</v>
          </cell>
          <cell r="E1684" t="str">
            <v>NINACACA</v>
          </cell>
          <cell r="F1684">
            <v>4200</v>
          </cell>
        </row>
        <row r="1685">
          <cell r="A1685" t="str">
            <v>190106</v>
          </cell>
          <cell r="B1685" t="str">
            <v>19</v>
          </cell>
          <cell r="C1685" t="str">
            <v>01</v>
          </cell>
          <cell r="D1685" t="str">
            <v>06</v>
          </cell>
          <cell r="E1685" t="str">
            <v>PALLANCHACRA</v>
          </cell>
          <cell r="F1685">
            <v>4569</v>
          </cell>
        </row>
        <row r="1686">
          <cell r="A1686" t="str">
            <v>190107</v>
          </cell>
          <cell r="B1686" t="str">
            <v>19</v>
          </cell>
          <cell r="C1686" t="str">
            <v>01</v>
          </cell>
          <cell r="D1686" t="str">
            <v>07</v>
          </cell>
          <cell r="E1686" t="str">
            <v>PAUCARTAMBO</v>
          </cell>
          <cell r="F1686">
            <v>23094</v>
          </cell>
        </row>
        <row r="1687">
          <cell r="A1687" t="str">
            <v>190108</v>
          </cell>
          <cell r="B1687" t="str">
            <v>19</v>
          </cell>
          <cell r="C1687" t="str">
            <v>01</v>
          </cell>
          <cell r="D1687" t="str">
            <v>08</v>
          </cell>
          <cell r="E1687" t="str">
            <v>SAN FCO.DE ASIS DE YARUSYAC</v>
          </cell>
          <cell r="F1687">
            <v>12331</v>
          </cell>
        </row>
        <row r="1688">
          <cell r="A1688" t="str">
            <v>190109</v>
          </cell>
          <cell r="B1688" t="str">
            <v>19</v>
          </cell>
          <cell r="C1688" t="str">
            <v>01</v>
          </cell>
          <cell r="D1688" t="str">
            <v>09</v>
          </cell>
          <cell r="E1688" t="str">
            <v>SIMON BOLIVAR</v>
          </cell>
          <cell r="F1688">
            <v>15051</v>
          </cell>
        </row>
        <row r="1689">
          <cell r="A1689" t="str">
            <v>190110</v>
          </cell>
          <cell r="B1689" t="str">
            <v>19</v>
          </cell>
          <cell r="C1689" t="str">
            <v>01</v>
          </cell>
          <cell r="D1689" t="str">
            <v>10</v>
          </cell>
          <cell r="E1689" t="str">
            <v>TICLACAYAN</v>
          </cell>
          <cell r="F1689">
            <v>8297</v>
          </cell>
        </row>
        <row r="1690">
          <cell r="A1690" t="str">
            <v>190111</v>
          </cell>
          <cell r="B1690" t="str">
            <v>19</v>
          </cell>
          <cell r="C1690" t="str">
            <v>01</v>
          </cell>
          <cell r="D1690" t="str">
            <v>11</v>
          </cell>
          <cell r="E1690" t="str">
            <v>TINYAHUARCO</v>
          </cell>
          <cell r="F1690">
            <v>6559</v>
          </cell>
        </row>
        <row r="1691">
          <cell r="A1691" t="str">
            <v>190112</v>
          </cell>
          <cell r="B1691" t="str">
            <v>19</v>
          </cell>
          <cell r="C1691" t="str">
            <v>01</v>
          </cell>
          <cell r="D1691" t="str">
            <v>12</v>
          </cell>
          <cell r="E1691" t="str">
            <v>VICCO</v>
          </cell>
          <cell r="F1691">
            <v>3004</v>
          </cell>
        </row>
        <row r="1692">
          <cell r="A1692" t="str">
            <v>190113</v>
          </cell>
          <cell r="B1692" t="str">
            <v>19</v>
          </cell>
          <cell r="C1692" t="str">
            <v>01</v>
          </cell>
          <cell r="D1692" t="str">
            <v>13</v>
          </cell>
          <cell r="E1692" t="str">
            <v>YANACANCHA</v>
          </cell>
          <cell r="F1692">
            <v>32559</v>
          </cell>
        </row>
        <row r="1693">
          <cell r="A1693" t="str">
            <v>190200</v>
          </cell>
          <cell r="B1693" t="str">
            <v>19</v>
          </cell>
          <cell r="C1693" t="str">
            <v>02</v>
          </cell>
          <cell r="D1693" t="str">
            <v>00</v>
          </cell>
          <cell r="E1693" t="str">
            <v>DANIEL ALCIDES CARRION</v>
          </cell>
          <cell r="F1693">
            <v>51337</v>
          </cell>
        </row>
        <row r="1694">
          <cell r="A1694" t="str">
            <v>190201</v>
          </cell>
          <cell r="B1694" t="str">
            <v>19</v>
          </cell>
          <cell r="C1694" t="str">
            <v>02</v>
          </cell>
          <cell r="D1694" t="str">
            <v>01</v>
          </cell>
          <cell r="E1694" t="str">
            <v>YANAHUANCA</v>
          </cell>
          <cell r="F1694">
            <v>15337</v>
          </cell>
        </row>
        <row r="1695">
          <cell r="A1695" t="str">
            <v>190202</v>
          </cell>
          <cell r="B1695" t="str">
            <v>19</v>
          </cell>
          <cell r="C1695" t="str">
            <v>02</v>
          </cell>
          <cell r="D1695" t="str">
            <v>02</v>
          </cell>
          <cell r="E1695" t="str">
            <v>CHACAYAN</v>
          </cell>
          <cell r="F1695">
            <v>4305</v>
          </cell>
        </row>
        <row r="1696">
          <cell r="A1696" t="str">
            <v>190203</v>
          </cell>
          <cell r="B1696" t="str">
            <v>19</v>
          </cell>
          <cell r="C1696" t="str">
            <v>02</v>
          </cell>
          <cell r="D1696" t="str">
            <v>03</v>
          </cell>
          <cell r="E1696" t="str">
            <v>GOYLLARISQUIZGA</v>
          </cell>
          <cell r="F1696">
            <v>2690</v>
          </cell>
        </row>
        <row r="1697">
          <cell r="A1697" t="str">
            <v>190204</v>
          </cell>
          <cell r="B1697" t="str">
            <v>19</v>
          </cell>
          <cell r="C1697" t="str">
            <v>02</v>
          </cell>
          <cell r="D1697" t="str">
            <v>04</v>
          </cell>
          <cell r="E1697" t="str">
            <v>PAUCAR</v>
          </cell>
          <cell r="F1697">
            <v>2400</v>
          </cell>
        </row>
        <row r="1698">
          <cell r="A1698" t="str">
            <v>190205</v>
          </cell>
          <cell r="B1698" t="str">
            <v>19</v>
          </cell>
          <cell r="C1698" t="str">
            <v>02</v>
          </cell>
          <cell r="D1698" t="str">
            <v>05</v>
          </cell>
          <cell r="E1698" t="str">
            <v>SAN PEDRO DE PILLAO</v>
          </cell>
          <cell r="F1698">
            <v>1826</v>
          </cell>
        </row>
        <row r="1699">
          <cell r="A1699" t="str">
            <v>190206</v>
          </cell>
          <cell r="B1699" t="str">
            <v>19</v>
          </cell>
          <cell r="C1699" t="str">
            <v>02</v>
          </cell>
          <cell r="D1699" t="str">
            <v>06</v>
          </cell>
          <cell r="E1699" t="str">
            <v>SANTA ANA DE TUSI</v>
          </cell>
          <cell r="F1699">
            <v>18475</v>
          </cell>
        </row>
        <row r="1700">
          <cell r="A1700" t="str">
            <v>190207</v>
          </cell>
          <cell r="B1700" t="str">
            <v>19</v>
          </cell>
          <cell r="C1700" t="str">
            <v>02</v>
          </cell>
          <cell r="D1700" t="str">
            <v>07</v>
          </cell>
          <cell r="E1700" t="str">
            <v>TAPUC</v>
          </cell>
          <cell r="F1700">
            <v>4270</v>
          </cell>
        </row>
        <row r="1701">
          <cell r="A1701" t="str">
            <v>190208</v>
          </cell>
          <cell r="B1701" t="str">
            <v>19</v>
          </cell>
          <cell r="C1701" t="str">
            <v>02</v>
          </cell>
          <cell r="D1701" t="str">
            <v>08</v>
          </cell>
          <cell r="E1701" t="str">
            <v>VILCABAMBA</v>
          </cell>
          <cell r="F1701">
            <v>2034</v>
          </cell>
        </row>
        <row r="1702">
          <cell r="A1702" t="str">
            <v>190300</v>
          </cell>
          <cell r="B1702" t="str">
            <v>19</v>
          </cell>
          <cell r="C1702" t="str">
            <v>03</v>
          </cell>
          <cell r="D1702" t="str">
            <v>00</v>
          </cell>
          <cell r="E1702" t="str">
            <v>OXAPAMPA</v>
          </cell>
          <cell r="F1702">
            <v>85900</v>
          </cell>
        </row>
        <row r="1703">
          <cell r="A1703" t="str">
            <v>190301</v>
          </cell>
          <cell r="B1703" t="str">
            <v>19</v>
          </cell>
          <cell r="C1703" t="str">
            <v>03</v>
          </cell>
          <cell r="D1703" t="str">
            <v>01</v>
          </cell>
          <cell r="E1703" t="str">
            <v>OXAPAMPA</v>
          </cell>
          <cell r="F1703">
            <v>14877</v>
          </cell>
        </row>
        <row r="1704">
          <cell r="A1704" t="str">
            <v>190302</v>
          </cell>
          <cell r="B1704" t="str">
            <v>19</v>
          </cell>
          <cell r="C1704" t="str">
            <v>03</v>
          </cell>
          <cell r="D1704" t="str">
            <v>02</v>
          </cell>
          <cell r="E1704" t="str">
            <v>CHONTABAMBA</v>
          </cell>
          <cell r="F1704">
            <v>3343</v>
          </cell>
        </row>
        <row r="1705">
          <cell r="A1705" t="str">
            <v>190303</v>
          </cell>
          <cell r="B1705" t="str">
            <v>19</v>
          </cell>
          <cell r="C1705" t="str">
            <v>03</v>
          </cell>
          <cell r="D1705" t="str">
            <v>03</v>
          </cell>
          <cell r="E1705" t="str">
            <v>HUANCABAMBA</v>
          </cell>
          <cell r="F1705">
            <v>6640</v>
          </cell>
        </row>
        <row r="1706">
          <cell r="A1706" t="str">
            <v>190304</v>
          </cell>
          <cell r="B1706" t="str">
            <v>19</v>
          </cell>
          <cell r="C1706" t="str">
            <v>03</v>
          </cell>
          <cell r="D1706" t="str">
            <v>04</v>
          </cell>
          <cell r="E1706" t="str">
            <v>PALCAZU</v>
          </cell>
          <cell r="F1706">
            <v>9237</v>
          </cell>
        </row>
        <row r="1707">
          <cell r="A1707" t="str">
            <v>190305</v>
          </cell>
          <cell r="B1707" t="str">
            <v>19</v>
          </cell>
          <cell r="C1707" t="str">
            <v>03</v>
          </cell>
          <cell r="D1707" t="str">
            <v>05</v>
          </cell>
          <cell r="E1707" t="str">
            <v>POZUZO</v>
          </cell>
          <cell r="F1707">
            <v>8135</v>
          </cell>
        </row>
        <row r="1708">
          <cell r="A1708" t="str">
            <v>190306</v>
          </cell>
          <cell r="B1708" t="str">
            <v>19</v>
          </cell>
          <cell r="C1708" t="str">
            <v>03</v>
          </cell>
          <cell r="D1708" t="str">
            <v>06</v>
          </cell>
          <cell r="E1708" t="str">
            <v>PUERTO BERMUDEZ</v>
          </cell>
          <cell r="F1708">
            <v>24146</v>
          </cell>
        </row>
        <row r="1709">
          <cell r="A1709" t="str">
            <v>190307</v>
          </cell>
          <cell r="B1709" t="str">
            <v>19</v>
          </cell>
          <cell r="C1709" t="str">
            <v>03</v>
          </cell>
          <cell r="D1709" t="str">
            <v>07</v>
          </cell>
          <cell r="E1709" t="str">
            <v>VILLA RICA</v>
          </cell>
          <cell r="F1709">
            <v>19522</v>
          </cell>
        </row>
        <row r="1710">
          <cell r="A1710" t="str">
            <v>200000</v>
          </cell>
          <cell r="B1710" t="str">
            <v>20</v>
          </cell>
          <cell r="C1710" t="str">
            <v>00</v>
          </cell>
          <cell r="D1710" t="str">
            <v>00</v>
          </cell>
          <cell r="E1710" t="str">
            <v>PIURA</v>
          </cell>
          <cell r="F1710">
            <v>1801376</v>
          </cell>
        </row>
        <row r="1711">
          <cell r="A1711" t="str">
            <v>200100</v>
          </cell>
          <cell r="B1711" t="str">
            <v>20</v>
          </cell>
          <cell r="C1711" t="str">
            <v>01</v>
          </cell>
          <cell r="D1711" t="str">
            <v>00</v>
          </cell>
          <cell r="E1711" t="str">
            <v>PIURA</v>
          </cell>
          <cell r="F1711">
            <v>710708</v>
          </cell>
        </row>
        <row r="1712">
          <cell r="A1712" t="str">
            <v>200101</v>
          </cell>
          <cell r="B1712" t="str">
            <v>20</v>
          </cell>
          <cell r="C1712" t="str">
            <v>01</v>
          </cell>
          <cell r="D1712" t="str">
            <v>01</v>
          </cell>
          <cell r="E1712" t="str">
            <v>PIURA</v>
          </cell>
          <cell r="F1712">
            <v>277843</v>
          </cell>
        </row>
        <row r="1713">
          <cell r="A1713" t="str">
            <v>200104</v>
          </cell>
          <cell r="B1713" t="str">
            <v>20</v>
          </cell>
          <cell r="C1713" t="str">
            <v>01</v>
          </cell>
          <cell r="D1713" t="str">
            <v>04</v>
          </cell>
          <cell r="E1713" t="str">
            <v>CASTILLA</v>
          </cell>
          <cell r="F1713">
            <v>131998</v>
          </cell>
        </row>
        <row r="1714">
          <cell r="A1714" t="str">
            <v>200105</v>
          </cell>
          <cell r="B1714" t="str">
            <v>20</v>
          </cell>
          <cell r="C1714" t="str">
            <v>01</v>
          </cell>
          <cell r="D1714" t="str">
            <v>05</v>
          </cell>
          <cell r="E1714" t="str">
            <v>CATACAOS</v>
          </cell>
          <cell r="F1714">
            <v>70761</v>
          </cell>
        </row>
        <row r="1715">
          <cell r="A1715" t="str">
            <v>200107</v>
          </cell>
          <cell r="B1715" t="str">
            <v>20</v>
          </cell>
          <cell r="C1715" t="str">
            <v>01</v>
          </cell>
          <cell r="D1715" t="str">
            <v>07</v>
          </cell>
          <cell r="E1715" t="str">
            <v>CURA MORI</v>
          </cell>
          <cell r="F1715">
            <v>18059</v>
          </cell>
        </row>
        <row r="1716">
          <cell r="A1716" t="str">
            <v>200108</v>
          </cell>
          <cell r="B1716" t="str">
            <v>20</v>
          </cell>
          <cell r="C1716" t="str">
            <v>01</v>
          </cell>
          <cell r="D1716" t="str">
            <v>08</v>
          </cell>
          <cell r="E1716" t="str">
            <v>EL TALLAN</v>
          </cell>
          <cell r="F1716">
            <v>5093</v>
          </cell>
        </row>
        <row r="1717">
          <cell r="A1717" t="str">
            <v>200109</v>
          </cell>
          <cell r="B1717" t="str">
            <v>20</v>
          </cell>
          <cell r="C1717" t="str">
            <v>01</v>
          </cell>
          <cell r="D1717" t="str">
            <v>09</v>
          </cell>
          <cell r="E1717" t="str">
            <v>LA ARENA</v>
          </cell>
          <cell r="F1717">
            <v>36906</v>
          </cell>
        </row>
        <row r="1718">
          <cell r="A1718" t="str">
            <v>200110</v>
          </cell>
          <cell r="B1718" t="str">
            <v>20</v>
          </cell>
          <cell r="C1718" t="str">
            <v>01</v>
          </cell>
          <cell r="D1718" t="str">
            <v>10</v>
          </cell>
          <cell r="E1718" t="str">
            <v>LA UNION</v>
          </cell>
          <cell r="F1718">
            <v>38418</v>
          </cell>
        </row>
        <row r="1719">
          <cell r="A1719" t="str">
            <v>200111</v>
          </cell>
          <cell r="B1719" t="str">
            <v>20</v>
          </cell>
          <cell r="C1719" t="str">
            <v>01</v>
          </cell>
          <cell r="D1719" t="str">
            <v>11</v>
          </cell>
          <cell r="E1719" t="str">
            <v>LAS LOMAS</v>
          </cell>
          <cell r="F1719">
            <v>28702</v>
          </cell>
        </row>
        <row r="1720">
          <cell r="A1720" t="str">
            <v>200114</v>
          </cell>
          <cell r="B1720" t="str">
            <v>20</v>
          </cell>
          <cell r="C1720" t="str">
            <v>01</v>
          </cell>
          <cell r="D1720" t="str">
            <v>14</v>
          </cell>
          <cell r="E1720" t="str">
            <v>TAMBO GRANDE</v>
          </cell>
          <cell r="F1720">
            <v>102928</v>
          </cell>
        </row>
        <row r="1721">
          <cell r="A1721" t="str">
            <v>200200</v>
          </cell>
          <cell r="B1721" t="str">
            <v>20</v>
          </cell>
          <cell r="C1721" t="str">
            <v>02</v>
          </cell>
          <cell r="D1721" t="str">
            <v>00</v>
          </cell>
          <cell r="E1721" t="str">
            <v>AYABACA</v>
          </cell>
          <cell r="F1721">
            <v>149349</v>
          </cell>
        </row>
        <row r="1722">
          <cell r="A1722" t="str">
            <v>200201</v>
          </cell>
          <cell r="B1722" t="str">
            <v>20</v>
          </cell>
          <cell r="C1722" t="str">
            <v>02</v>
          </cell>
          <cell r="D1722" t="str">
            <v>01</v>
          </cell>
          <cell r="E1722" t="str">
            <v>AYABACA</v>
          </cell>
          <cell r="F1722">
            <v>41793</v>
          </cell>
        </row>
        <row r="1723">
          <cell r="A1723" t="str">
            <v>200202</v>
          </cell>
          <cell r="B1723" t="str">
            <v>20</v>
          </cell>
          <cell r="C1723" t="str">
            <v>02</v>
          </cell>
          <cell r="D1723" t="str">
            <v>02</v>
          </cell>
          <cell r="E1723" t="str">
            <v>FRIAS</v>
          </cell>
          <cell r="F1723">
            <v>24825</v>
          </cell>
        </row>
        <row r="1724">
          <cell r="A1724" t="str">
            <v>200203</v>
          </cell>
          <cell r="B1724" t="str">
            <v>20</v>
          </cell>
          <cell r="C1724" t="str">
            <v>02</v>
          </cell>
          <cell r="D1724" t="str">
            <v>03</v>
          </cell>
          <cell r="E1724" t="str">
            <v>JILILI</v>
          </cell>
          <cell r="F1724">
            <v>3190</v>
          </cell>
        </row>
        <row r="1725">
          <cell r="A1725" t="str">
            <v>200204</v>
          </cell>
          <cell r="B1725" t="str">
            <v>20</v>
          </cell>
          <cell r="C1725" t="str">
            <v>02</v>
          </cell>
          <cell r="D1725" t="str">
            <v>04</v>
          </cell>
          <cell r="E1725" t="str">
            <v>LAGUNAS</v>
          </cell>
          <cell r="F1725">
            <v>7149</v>
          </cell>
        </row>
        <row r="1726">
          <cell r="A1726" t="str">
            <v>200205</v>
          </cell>
          <cell r="B1726" t="str">
            <v>20</v>
          </cell>
          <cell r="C1726" t="str">
            <v>02</v>
          </cell>
          <cell r="D1726" t="str">
            <v>05</v>
          </cell>
          <cell r="E1726" t="str">
            <v>MONTERO</v>
          </cell>
          <cell r="F1726">
            <v>7917</v>
          </cell>
        </row>
        <row r="1727">
          <cell r="A1727" t="str">
            <v>200206</v>
          </cell>
          <cell r="B1727" t="str">
            <v>20</v>
          </cell>
          <cell r="C1727" t="str">
            <v>02</v>
          </cell>
          <cell r="D1727" t="str">
            <v>06</v>
          </cell>
          <cell r="E1727" t="str">
            <v>PACAIPAMPA</v>
          </cell>
          <cell r="F1727">
            <v>26719</v>
          </cell>
        </row>
        <row r="1728">
          <cell r="A1728" t="str">
            <v>200207</v>
          </cell>
          <cell r="B1728" t="str">
            <v>20</v>
          </cell>
          <cell r="C1728" t="str">
            <v>02</v>
          </cell>
          <cell r="D1728" t="str">
            <v>07</v>
          </cell>
          <cell r="E1728" t="str">
            <v>PAIMAS</v>
          </cell>
          <cell r="F1728">
            <v>10400</v>
          </cell>
        </row>
        <row r="1729">
          <cell r="A1729" t="str">
            <v>200208</v>
          </cell>
          <cell r="B1729" t="str">
            <v>20</v>
          </cell>
          <cell r="C1729" t="str">
            <v>02</v>
          </cell>
          <cell r="D1729" t="str">
            <v>08</v>
          </cell>
          <cell r="E1729" t="str">
            <v>SAPILLICA</v>
          </cell>
          <cell r="F1729">
            <v>12006</v>
          </cell>
        </row>
        <row r="1730">
          <cell r="A1730" t="str">
            <v>200209</v>
          </cell>
          <cell r="B1730" t="str">
            <v>20</v>
          </cell>
          <cell r="C1730" t="str">
            <v>02</v>
          </cell>
          <cell r="D1730" t="str">
            <v>09</v>
          </cell>
          <cell r="E1730" t="str">
            <v>SICCHEZ</v>
          </cell>
          <cell r="F1730">
            <v>2454</v>
          </cell>
        </row>
        <row r="1731">
          <cell r="A1731" t="str">
            <v>200210</v>
          </cell>
          <cell r="B1731" t="str">
            <v>20</v>
          </cell>
          <cell r="C1731" t="str">
            <v>02</v>
          </cell>
          <cell r="D1731" t="str">
            <v>10</v>
          </cell>
          <cell r="E1731" t="str">
            <v>SUYO</v>
          </cell>
          <cell r="F1731">
            <v>12896</v>
          </cell>
        </row>
        <row r="1732">
          <cell r="A1732" t="str">
            <v>200300</v>
          </cell>
          <cell r="B1732" t="str">
            <v>20</v>
          </cell>
          <cell r="C1732" t="str">
            <v>03</v>
          </cell>
          <cell r="D1732" t="str">
            <v>00</v>
          </cell>
          <cell r="E1732" t="str">
            <v>HUANCABAMBA</v>
          </cell>
          <cell r="F1732">
            <v>136974</v>
          </cell>
        </row>
        <row r="1733">
          <cell r="A1733" t="str">
            <v>200301</v>
          </cell>
          <cell r="B1733" t="str">
            <v>20</v>
          </cell>
          <cell r="C1733" t="str">
            <v>03</v>
          </cell>
          <cell r="D1733" t="str">
            <v>01</v>
          </cell>
          <cell r="E1733" t="str">
            <v>HUANCABAMBA</v>
          </cell>
          <cell r="F1733">
            <v>33187</v>
          </cell>
        </row>
        <row r="1734">
          <cell r="A1734" t="str">
            <v>200302</v>
          </cell>
          <cell r="B1734" t="str">
            <v>20</v>
          </cell>
          <cell r="C1734" t="str">
            <v>03</v>
          </cell>
          <cell r="D1734" t="str">
            <v>02</v>
          </cell>
          <cell r="E1734" t="str">
            <v>CANCHAQUE</v>
          </cell>
          <cell r="F1734">
            <v>9870</v>
          </cell>
        </row>
        <row r="1735">
          <cell r="A1735" t="str">
            <v>200303</v>
          </cell>
          <cell r="B1735" t="str">
            <v>20</v>
          </cell>
          <cell r="C1735" t="str">
            <v>03</v>
          </cell>
          <cell r="D1735" t="str">
            <v>03</v>
          </cell>
          <cell r="E1735" t="str">
            <v>EL CARMEN DE LA FRONTERA</v>
          </cell>
          <cell r="F1735">
            <v>13975</v>
          </cell>
        </row>
        <row r="1736">
          <cell r="A1736" t="str">
            <v>200304</v>
          </cell>
          <cell r="B1736" t="str">
            <v>20</v>
          </cell>
          <cell r="C1736" t="str">
            <v>03</v>
          </cell>
          <cell r="D1736" t="str">
            <v>04</v>
          </cell>
          <cell r="E1736" t="str">
            <v>HUARMACA</v>
          </cell>
          <cell r="F1736">
            <v>43435</v>
          </cell>
        </row>
        <row r="1737">
          <cell r="A1737" t="str">
            <v>200305</v>
          </cell>
          <cell r="B1737" t="str">
            <v>20</v>
          </cell>
          <cell r="C1737" t="str">
            <v>03</v>
          </cell>
          <cell r="D1737" t="str">
            <v>05</v>
          </cell>
          <cell r="E1737" t="str">
            <v>LALAQUIZ</v>
          </cell>
          <cell r="F1737">
            <v>5636</v>
          </cell>
        </row>
        <row r="1738">
          <cell r="A1738" t="str">
            <v>200306</v>
          </cell>
          <cell r="B1738" t="str">
            <v>20</v>
          </cell>
          <cell r="C1738" t="str">
            <v>03</v>
          </cell>
          <cell r="D1738" t="str">
            <v>06</v>
          </cell>
          <cell r="E1738" t="str">
            <v>SAN MIGUEL DE EL FAIQUE</v>
          </cell>
          <cell r="F1738">
            <v>10024</v>
          </cell>
        </row>
        <row r="1739">
          <cell r="A1739" t="str">
            <v>200307</v>
          </cell>
          <cell r="B1739" t="str">
            <v>20</v>
          </cell>
          <cell r="C1739" t="str">
            <v>03</v>
          </cell>
          <cell r="D1739" t="str">
            <v>07</v>
          </cell>
          <cell r="E1739" t="str">
            <v>SONDOR</v>
          </cell>
          <cell r="F1739">
            <v>9256</v>
          </cell>
        </row>
        <row r="1740">
          <cell r="A1740" t="str">
            <v>200308</v>
          </cell>
          <cell r="B1740" t="str">
            <v>20</v>
          </cell>
          <cell r="C1740" t="str">
            <v>03</v>
          </cell>
          <cell r="D1740" t="str">
            <v>08</v>
          </cell>
          <cell r="E1740" t="str">
            <v>SONDORILLO</v>
          </cell>
          <cell r="F1740">
            <v>11591</v>
          </cell>
        </row>
        <row r="1741">
          <cell r="A1741" t="str">
            <v>200400</v>
          </cell>
          <cell r="B1741" t="str">
            <v>20</v>
          </cell>
          <cell r="C1741" t="str">
            <v>04</v>
          </cell>
          <cell r="D1741" t="str">
            <v>00</v>
          </cell>
          <cell r="E1741" t="str">
            <v>MORROPON</v>
          </cell>
          <cell r="F1741">
            <v>173854</v>
          </cell>
        </row>
        <row r="1742">
          <cell r="A1742" t="str">
            <v>200401</v>
          </cell>
          <cell r="B1742" t="str">
            <v>20</v>
          </cell>
          <cell r="C1742" t="str">
            <v>04</v>
          </cell>
          <cell r="D1742" t="str">
            <v>01</v>
          </cell>
          <cell r="E1742" t="str">
            <v>CHULUCANAS</v>
          </cell>
          <cell r="F1742">
            <v>82965</v>
          </cell>
        </row>
        <row r="1743">
          <cell r="A1743" t="str">
            <v>200402</v>
          </cell>
          <cell r="B1743" t="str">
            <v>20</v>
          </cell>
          <cell r="C1743" t="str">
            <v>04</v>
          </cell>
          <cell r="D1743" t="str">
            <v>02</v>
          </cell>
          <cell r="E1743" t="str">
            <v>BUENOS AIRES</v>
          </cell>
          <cell r="F1743">
            <v>9528</v>
          </cell>
        </row>
        <row r="1744">
          <cell r="A1744" t="str">
            <v>200403</v>
          </cell>
          <cell r="B1744" t="str">
            <v>20</v>
          </cell>
          <cell r="C1744" t="str">
            <v>04</v>
          </cell>
          <cell r="D1744" t="str">
            <v>03</v>
          </cell>
          <cell r="E1744" t="str">
            <v>CHALACO</v>
          </cell>
          <cell r="F1744">
            <v>10583</v>
          </cell>
        </row>
        <row r="1745">
          <cell r="A1745" t="str">
            <v>200404</v>
          </cell>
          <cell r="B1745" t="str">
            <v>20</v>
          </cell>
          <cell r="C1745" t="str">
            <v>04</v>
          </cell>
          <cell r="D1745" t="str">
            <v>04</v>
          </cell>
          <cell r="E1745" t="str">
            <v>LA MATANZA</v>
          </cell>
          <cell r="F1745">
            <v>14031</v>
          </cell>
        </row>
        <row r="1746">
          <cell r="A1746" t="str">
            <v>200405</v>
          </cell>
          <cell r="B1746" t="str">
            <v>20</v>
          </cell>
          <cell r="C1746" t="str">
            <v>04</v>
          </cell>
          <cell r="D1746" t="str">
            <v>05</v>
          </cell>
          <cell r="E1746" t="str">
            <v>MORROPON</v>
          </cell>
          <cell r="F1746">
            <v>15699</v>
          </cell>
        </row>
        <row r="1747">
          <cell r="A1747" t="str">
            <v>200406</v>
          </cell>
          <cell r="B1747" t="str">
            <v>20</v>
          </cell>
          <cell r="C1747" t="str">
            <v>04</v>
          </cell>
          <cell r="D1747" t="str">
            <v>06</v>
          </cell>
          <cell r="E1747" t="str">
            <v>SALITRAL</v>
          </cell>
          <cell r="F1747">
            <v>9271</v>
          </cell>
        </row>
        <row r="1748">
          <cell r="A1748" t="str">
            <v>200407</v>
          </cell>
          <cell r="B1748" t="str">
            <v>20</v>
          </cell>
          <cell r="C1748" t="str">
            <v>04</v>
          </cell>
          <cell r="D1748" t="str">
            <v>07</v>
          </cell>
          <cell r="E1748" t="str">
            <v>SAN JUAN DE BIGOTE</v>
          </cell>
          <cell r="F1748">
            <v>7583</v>
          </cell>
        </row>
        <row r="1749">
          <cell r="A1749" t="str">
            <v>200408</v>
          </cell>
          <cell r="B1749" t="str">
            <v>20</v>
          </cell>
          <cell r="C1749" t="str">
            <v>04</v>
          </cell>
          <cell r="D1749" t="str">
            <v>08</v>
          </cell>
          <cell r="E1749" t="str">
            <v>SANTA CATALINA DE MOSSA</v>
          </cell>
          <cell r="F1749">
            <v>4669</v>
          </cell>
        </row>
        <row r="1750">
          <cell r="A1750" t="str">
            <v>200409</v>
          </cell>
          <cell r="B1750" t="str">
            <v>20</v>
          </cell>
          <cell r="C1750" t="str">
            <v>04</v>
          </cell>
          <cell r="D1750" t="str">
            <v>09</v>
          </cell>
          <cell r="E1750" t="str">
            <v>SANTO DOMINGO</v>
          </cell>
          <cell r="F1750">
            <v>8663</v>
          </cell>
        </row>
        <row r="1751">
          <cell r="A1751" t="str">
            <v>200410</v>
          </cell>
          <cell r="B1751" t="str">
            <v>20</v>
          </cell>
          <cell r="C1751" t="str">
            <v>04</v>
          </cell>
          <cell r="D1751" t="str">
            <v>10</v>
          </cell>
          <cell r="E1751" t="str">
            <v>YAMANGO</v>
          </cell>
          <cell r="F1751">
            <v>10862</v>
          </cell>
        </row>
        <row r="1752">
          <cell r="A1752" t="str">
            <v>200500</v>
          </cell>
          <cell r="B1752" t="str">
            <v>20</v>
          </cell>
          <cell r="C1752" t="str">
            <v>05</v>
          </cell>
          <cell r="D1752" t="str">
            <v>00</v>
          </cell>
          <cell r="E1752" t="str">
            <v>PAITA</v>
          </cell>
          <cell r="F1752">
            <v>116543</v>
          </cell>
        </row>
        <row r="1753">
          <cell r="A1753" t="str">
            <v>200501</v>
          </cell>
          <cell r="B1753" t="str">
            <v>20</v>
          </cell>
          <cell r="C1753" t="str">
            <v>05</v>
          </cell>
          <cell r="D1753" t="str">
            <v>01</v>
          </cell>
          <cell r="E1753" t="str">
            <v>PAITA</v>
          </cell>
          <cell r="F1753">
            <v>77874</v>
          </cell>
        </row>
        <row r="1754">
          <cell r="A1754" t="str">
            <v>200502</v>
          </cell>
          <cell r="B1754" t="str">
            <v>20</v>
          </cell>
          <cell r="C1754" t="str">
            <v>05</v>
          </cell>
          <cell r="D1754" t="str">
            <v>02</v>
          </cell>
          <cell r="E1754" t="str">
            <v>AMOTAPE</v>
          </cell>
          <cell r="F1754">
            <v>2474</v>
          </cell>
        </row>
        <row r="1755">
          <cell r="A1755" t="str">
            <v>200503</v>
          </cell>
          <cell r="B1755" t="str">
            <v>20</v>
          </cell>
          <cell r="C1755" t="str">
            <v>05</v>
          </cell>
          <cell r="D1755" t="str">
            <v>03</v>
          </cell>
          <cell r="E1755" t="str">
            <v>ARENAL</v>
          </cell>
          <cell r="F1755">
            <v>1172</v>
          </cell>
        </row>
        <row r="1756">
          <cell r="A1756" t="str">
            <v>200504</v>
          </cell>
          <cell r="B1756" t="str">
            <v>20</v>
          </cell>
          <cell r="C1756" t="str">
            <v>05</v>
          </cell>
          <cell r="D1756" t="str">
            <v>04</v>
          </cell>
          <cell r="E1756" t="str">
            <v>COLAN</v>
          </cell>
          <cell r="F1756">
            <v>13242</v>
          </cell>
        </row>
        <row r="1757">
          <cell r="A1757" t="str">
            <v>200505</v>
          </cell>
          <cell r="B1757" t="str">
            <v>20</v>
          </cell>
          <cell r="C1757" t="str">
            <v>05</v>
          </cell>
          <cell r="D1757" t="str">
            <v>05</v>
          </cell>
          <cell r="E1757" t="str">
            <v>LA HUACA</v>
          </cell>
          <cell r="F1757">
            <v>11668</v>
          </cell>
        </row>
        <row r="1758">
          <cell r="A1758" t="str">
            <v>200506</v>
          </cell>
          <cell r="B1758" t="str">
            <v>20</v>
          </cell>
          <cell r="C1758" t="str">
            <v>05</v>
          </cell>
          <cell r="D1758" t="str">
            <v>06</v>
          </cell>
          <cell r="E1758" t="str">
            <v>TAMARINDO</v>
          </cell>
          <cell r="F1758">
            <v>4727</v>
          </cell>
        </row>
        <row r="1759">
          <cell r="A1759" t="str">
            <v>200507</v>
          </cell>
          <cell r="B1759" t="str">
            <v>20</v>
          </cell>
          <cell r="C1759" t="str">
            <v>05</v>
          </cell>
          <cell r="D1759" t="str">
            <v>07</v>
          </cell>
          <cell r="E1759" t="str">
            <v>VICHAYAL</v>
          </cell>
          <cell r="F1759">
            <v>5386</v>
          </cell>
        </row>
        <row r="1760">
          <cell r="A1760" t="str">
            <v>200600</v>
          </cell>
          <cell r="B1760" t="str">
            <v>20</v>
          </cell>
          <cell r="C1760" t="str">
            <v>06</v>
          </cell>
          <cell r="D1760" t="str">
            <v>00</v>
          </cell>
          <cell r="E1760" t="str">
            <v>SULLANA</v>
          </cell>
          <cell r="F1760">
            <v>307874</v>
          </cell>
        </row>
        <row r="1761">
          <cell r="A1761" t="str">
            <v>200601</v>
          </cell>
          <cell r="B1761" t="str">
            <v>20</v>
          </cell>
          <cell r="C1761" t="str">
            <v>06</v>
          </cell>
          <cell r="D1761" t="str">
            <v>01</v>
          </cell>
          <cell r="E1761" t="str">
            <v>SULLANA</v>
          </cell>
          <cell r="F1761">
            <v>167594</v>
          </cell>
        </row>
        <row r="1762">
          <cell r="A1762" t="str">
            <v>200602</v>
          </cell>
          <cell r="B1762" t="str">
            <v>20</v>
          </cell>
          <cell r="C1762" t="str">
            <v>06</v>
          </cell>
          <cell r="D1762" t="str">
            <v>02</v>
          </cell>
          <cell r="E1762" t="str">
            <v>BELLAVISTA</v>
          </cell>
          <cell r="F1762">
            <v>38604</v>
          </cell>
        </row>
        <row r="1763">
          <cell r="A1763" t="str">
            <v>200603</v>
          </cell>
          <cell r="B1763" t="str">
            <v>20</v>
          </cell>
          <cell r="C1763" t="str">
            <v>06</v>
          </cell>
          <cell r="D1763" t="str">
            <v>03</v>
          </cell>
          <cell r="E1763" t="str">
            <v>IGNACIO ESCUDERO</v>
          </cell>
          <cell r="F1763">
            <v>19115</v>
          </cell>
        </row>
        <row r="1764">
          <cell r="A1764" t="str">
            <v>200604</v>
          </cell>
          <cell r="B1764" t="str">
            <v>20</v>
          </cell>
          <cell r="C1764" t="str">
            <v>06</v>
          </cell>
          <cell r="D1764" t="str">
            <v>04</v>
          </cell>
          <cell r="E1764" t="str">
            <v>LANCONES</v>
          </cell>
          <cell r="F1764">
            <v>14040</v>
          </cell>
        </row>
        <row r="1765">
          <cell r="A1765" t="str">
            <v>200605</v>
          </cell>
          <cell r="B1765" t="str">
            <v>20</v>
          </cell>
          <cell r="C1765" t="str">
            <v>06</v>
          </cell>
          <cell r="D1765" t="str">
            <v>05</v>
          </cell>
          <cell r="E1765" t="str">
            <v>MARCAVELICA</v>
          </cell>
          <cell r="F1765">
            <v>27858</v>
          </cell>
        </row>
        <row r="1766">
          <cell r="A1766" t="str">
            <v>200606</v>
          </cell>
          <cell r="B1766" t="str">
            <v>20</v>
          </cell>
          <cell r="C1766" t="str">
            <v>06</v>
          </cell>
          <cell r="D1766" t="str">
            <v>06</v>
          </cell>
          <cell r="E1766" t="str">
            <v>MIGUEL CHECA</v>
          </cell>
          <cell r="F1766">
            <v>7969</v>
          </cell>
        </row>
        <row r="1767">
          <cell r="A1767" t="str">
            <v>200607</v>
          </cell>
          <cell r="B1767" t="str">
            <v>20</v>
          </cell>
          <cell r="C1767" t="str">
            <v>06</v>
          </cell>
          <cell r="D1767" t="str">
            <v>07</v>
          </cell>
          <cell r="E1767" t="str">
            <v>QUERECOTILLO</v>
          </cell>
          <cell r="F1767">
            <v>26169</v>
          </cell>
        </row>
        <row r="1768">
          <cell r="A1768" t="str">
            <v>200608</v>
          </cell>
          <cell r="B1768" t="str">
            <v>20</v>
          </cell>
          <cell r="C1768" t="str">
            <v>06</v>
          </cell>
          <cell r="D1768" t="str">
            <v>08</v>
          </cell>
          <cell r="E1768" t="str">
            <v>SALITRAL</v>
          </cell>
          <cell r="F1768">
            <v>6525</v>
          </cell>
        </row>
        <row r="1769">
          <cell r="A1769" t="str">
            <v>200700</v>
          </cell>
          <cell r="B1769" t="str">
            <v>20</v>
          </cell>
          <cell r="C1769" t="str">
            <v>07</v>
          </cell>
          <cell r="D1769" t="str">
            <v>00</v>
          </cell>
          <cell r="E1769" t="str">
            <v>TALARA</v>
          </cell>
          <cell r="F1769">
            <v>137972</v>
          </cell>
        </row>
        <row r="1770">
          <cell r="A1770" t="str">
            <v>200701</v>
          </cell>
          <cell r="B1770" t="str">
            <v>20</v>
          </cell>
          <cell r="C1770" t="str">
            <v>07</v>
          </cell>
          <cell r="D1770" t="str">
            <v>01</v>
          </cell>
          <cell r="E1770" t="str">
            <v>PARIÑAS</v>
          </cell>
          <cell r="F1770">
            <v>93947</v>
          </cell>
        </row>
        <row r="1771">
          <cell r="A1771" t="str">
            <v>200702</v>
          </cell>
          <cell r="B1771" t="str">
            <v>20</v>
          </cell>
          <cell r="C1771" t="str">
            <v>07</v>
          </cell>
          <cell r="D1771" t="str">
            <v>02</v>
          </cell>
          <cell r="E1771" t="str">
            <v>EL ALTO</v>
          </cell>
          <cell r="F1771">
            <v>7610</v>
          </cell>
        </row>
        <row r="1772">
          <cell r="A1772" t="str">
            <v>200703</v>
          </cell>
          <cell r="B1772" t="str">
            <v>20</v>
          </cell>
          <cell r="C1772" t="str">
            <v>07</v>
          </cell>
          <cell r="D1772" t="str">
            <v>03</v>
          </cell>
          <cell r="E1772" t="str">
            <v>LA BREA</v>
          </cell>
          <cell r="F1772">
            <v>13313</v>
          </cell>
        </row>
        <row r="1773">
          <cell r="A1773" t="str">
            <v>200704</v>
          </cell>
          <cell r="B1773" t="str">
            <v>20</v>
          </cell>
          <cell r="C1773" t="str">
            <v>07</v>
          </cell>
          <cell r="D1773" t="str">
            <v>04</v>
          </cell>
          <cell r="E1773" t="str">
            <v>LOBITOS</v>
          </cell>
          <cell r="F1773">
            <v>1606</v>
          </cell>
        </row>
        <row r="1774">
          <cell r="A1774" t="str">
            <v>200705</v>
          </cell>
          <cell r="B1774" t="str">
            <v>20</v>
          </cell>
          <cell r="C1774" t="str">
            <v>07</v>
          </cell>
          <cell r="D1774" t="str">
            <v>05</v>
          </cell>
          <cell r="E1774" t="str">
            <v>LOS ORGANOS</v>
          </cell>
          <cell r="F1774">
            <v>10250</v>
          </cell>
        </row>
        <row r="1775">
          <cell r="A1775" t="str">
            <v>200706</v>
          </cell>
          <cell r="B1775" t="str">
            <v>20</v>
          </cell>
          <cell r="C1775" t="str">
            <v>07</v>
          </cell>
          <cell r="D1775" t="str">
            <v>06</v>
          </cell>
          <cell r="E1775" t="str">
            <v>MANCORA</v>
          </cell>
          <cell r="F1775">
            <v>11246</v>
          </cell>
        </row>
        <row r="1776">
          <cell r="A1776" t="str">
            <v>200800</v>
          </cell>
          <cell r="B1776" t="str">
            <v>20</v>
          </cell>
          <cell r="C1776" t="str">
            <v>08</v>
          </cell>
          <cell r="D1776" t="str">
            <v>00</v>
          </cell>
          <cell r="E1776" t="str">
            <v>SECHURA</v>
          </cell>
          <cell r="F1776">
            <v>68102</v>
          </cell>
        </row>
        <row r="1777">
          <cell r="A1777" t="str">
            <v>200801</v>
          </cell>
          <cell r="B1777" t="str">
            <v>20</v>
          </cell>
          <cell r="C1777" t="str">
            <v>08</v>
          </cell>
          <cell r="D1777" t="str">
            <v>01</v>
          </cell>
          <cell r="E1777" t="str">
            <v>SECHURA</v>
          </cell>
          <cell r="F1777">
            <v>36023</v>
          </cell>
        </row>
        <row r="1778">
          <cell r="A1778" t="str">
            <v>200802</v>
          </cell>
          <cell r="B1778" t="str">
            <v>20</v>
          </cell>
          <cell r="C1778" t="str">
            <v>08</v>
          </cell>
          <cell r="D1778" t="str">
            <v>02</v>
          </cell>
          <cell r="E1778" t="str">
            <v>BELLAVISTA DE LA UNION</v>
          </cell>
          <cell r="F1778">
            <v>4322</v>
          </cell>
        </row>
        <row r="1779">
          <cell r="A1779" t="str">
            <v>200803</v>
          </cell>
          <cell r="B1779" t="str">
            <v>20</v>
          </cell>
          <cell r="C1779" t="str">
            <v>08</v>
          </cell>
          <cell r="D1779" t="str">
            <v>03</v>
          </cell>
          <cell r="E1779" t="str">
            <v>BERNAL</v>
          </cell>
          <cell r="F1779">
            <v>7047</v>
          </cell>
        </row>
        <row r="1780">
          <cell r="A1780" t="str">
            <v>200804</v>
          </cell>
          <cell r="B1780" t="str">
            <v>20</v>
          </cell>
          <cell r="C1780" t="str">
            <v>08</v>
          </cell>
          <cell r="D1780" t="str">
            <v>04</v>
          </cell>
          <cell r="E1780" t="str">
            <v>CRISTO NOS VALGA</v>
          </cell>
          <cell r="F1780">
            <v>3691</v>
          </cell>
        </row>
        <row r="1781">
          <cell r="A1781" t="str">
            <v>200805</v>
          </cell>
          <cell r="B1781" t="str">
            <v>20</v>
          </cell>
          <cell r="C1781" t="str">
            <v>08</v>
          </cell>
          <cell r="D1781" t="str">
            <v>05</v>
          </cell>
          <cell r="E1781" t="str">
            <v>VICE</v>
          </cell>
          <cell r="F1781">
            <v>13900</v>
          </cell>
        </row>
        <row r="1782">
          <cell r="A1782" t="str">
            <v>200806</v>
          </cell>
          <cell r="B1782" t="str">
            <v>20</v>
          </cell>
          <cell r="C1782" t="str">
            <v>08</v>
          </cell>
          <cell r="D1782" t="str">
            <v>06</v>
          </cell>
          <cell r="E1782" t="str">
            <v>RINCONADA LLICUAR</v>
          </cell>
          <cell r="F1782">
            <v>3119</v>
          </cell>
        </row>
        <row r="1783">
          <cell r="A1783" t="str">
            <v>210000</v>
          </cell>
          <cell r="B1783" t="str">
            <v>21</v>
          </cell>
          <cell r="C1783" t="str">
            <v>00</v>
          </cell>
          <cell r="D1783" t="str">
            <v>00</v>
          </cell>
          <cell r="E1783" t="str">
            <v>PUNO</v>
          </cell>
          <cell r="F1783">
            <v>1378133</v>
          </cell>
        </row>
        <row r="1784">
          <cell r="A1784" t="str">
            <v>210100</v>
          </cell>
          <cell r="B1784" t="str">
            <v>21</v>
          </cell>
          <cell r="C1784" t="str">
            <v>01</v>
          </cell>
          <cell r="D1784" t="str">
            <v>00</v>
          </cell>
          <cell r="E1784" t="str">
            <v>PUNO</v>
          </cell>
          <cell r="F1784">
            <v>245242</v>
          </cell>
        </row>
        <row r="1785">
          <cell r="A1785" t="str">
            <v>210101</v>
          </cell>
          <cell r="B1785" t="str">
            <v>21</v>
          </cell>
          <cell r="C1785" t="str">
            <v>01</v>
          </cell>
          <cell r="D1785" t="str">
            <v>01</v>
          </cell>
          <cell r="E1785" t="str">
            <v>PUNO</v>
          </cell>
          <cell r="F1785">
            <v>134435</v>
          </cell>
        </row>
        <row r="1786">
          <cell r="A1786" t="str">
            <v>210102</v>
          </cell>
          <cell r="B1786" t="str">
            <v>21</v>
          </cell>
          <cell r="C1786" t="str">
            <v>01</v>
          </cell>
          <cell r="D1786" t="str">
            <v>02</v>
          </cell>
          <cell r="E1786" t="str">
            <v>ACORA</v>
          </cell>
          <cell r="F1786">
            <v>30682</v>
          </cell>
        </row>
        <row r="1787">
          <cell r="A1787" t="str">
            <v>210103</v>
          </cell>
          <cell r="B1787" t="str">
            <v>21</v>
          </cell>
          <cell r="C1787" t="str">
            <v>01</v>
          </cell>
          <cell r="D1787" t="str">
            <v>03</v>
          </cell>
          <cell r="E1787" t="str">
            <v>AMANTANI</v>
          </cell>
          <cell r="F1787">
            <v>4552</v>
          </cell>
        </row>
        <row r="1788">
          <cell r="A1788" t="str">
            <v>210104</v>
          </cell>
          <cell r="B1788" t="str">
            <v>21</v>
          </cell>
          <cell r="C1788" t="str">
            <v>01</v>
          </cell>
          <cell r="D1788" t="str">
            <v>04</v>
          </cell>
          <cell r="E1788" t="str">
            <v>ATUNCOLLA</v>
          </cell>
          <cell r="F1788">
            <v>5705</v>
          </cell>
        </row>
        <row r="1789">
          <cell r="A1789" t="str">
            <v>210105</v>
          </cell>
          <cell r="B1789" t="str">
            <v>21</v>
          </cell>
          <cell r="C1789" t="str">
            <v>01</v>
          </cell>
          <cell r="D1789" t="str">
            <v>05</v>
          </cell>
          <cell r="E1789" t="str">
            <v>CAPACHICA</v>
          </cell>
          <cell r="F1789">
            <v>12183</v>
          </cell>
        </row>
        <row r="1790">
          <cell r="A1790" t="str">
            <v>210106</v>
          </cell>
          <cell r="B1790" t="str">
            <v>21</v>
          </cell>
          <cell r="C1790" t="str">
            <v>01</v>
          </cell>
          <cell r="D1790" t="str">
            <v>06</v>
          </cell>
          <cell r="E1790" t="str">
            <v>CHUCUITO</v>
          </cell>
          <cell r="F1790">
            <v>8464</v>
          </cell>
        </row>
        <row r="1791">
          <cell r="A1791" t="str">
            <v>210107</v>
          </cell>
          <cell r="B1791" t="str">
            <v>21</v>
          </cell>
          <cell r="C1791" t="str">
            <v>01</v>
          </cell>
          <cell r="D1791" t="str">
            <v>07</v>
          </cell>
          <cell r="E1791" t="str">
            <v>COATA</v>
          </cell>
          <cell r="F1791">
            <v>7904</v>
          </cell>
        </row>
        <row r="1792">
          <cell r="A1792" t="str">
            <v>210108</v>
          </cell>
          <cell r="B1792" t="str">
            <v>21</v>
          </cell>
          <cell r="C1792" t="str">
            <v>01</v>
          </cell>
          <cell r="D1792" t="str">
            <v>08</v>
          </cell>
          <cell r="E1792" t="str">
            <v>HUATA</v>
          </cell>
          <cell r="F1792">
            <v>7149</v>
          </cell>
        </row>
        <row r="1793">
          <cell r="A1793" t="str">
            <v>210109</v>
          </cell>
          <cell r="B1793" t="str">
            <v>21</v>
          </cell>
          <cell r="C1793" t="str">
            <v>01</v>
          </cell>
          <cell r="D1793" t="str">
            <v>09</v>
          </cell>
          <cell r="E1793" t="str">
            <v>MAÑAZO</v>
          </cell>
          <cell r="F1793">
            <v>5832</v>
          </cell>
        </row>
        <row r="1794">
          <cell r="A1794" t="str">
            <v>210110</v>
          </cell>
          <cell r="B1794" t="str">
            <v>21</v>
          </cell>
          <cell r="C1794" t="str">
            <v>01</v>
          </cell>
          <cell r="D1794" t="str">
            <v>10</v>
          </cell>
          <cell r="E1794" t="str">
            <v>PAUCARCOLLA</v>
          </cell>
          <cell r="F1794">
            <v>5203</v>
          </cell>
        </row>
        <row r="1795">
          <cell r="A1795" t="str">
            <v>210111</v>
          </cell>
          <cell r="B1795" t="str">
            <v>21</v>
          </cell>
          <cell r="C1795" t="str">
            <v>01</v>
          </cell>
          <cell r="D1795" t="str">
            <v>11</v>
          </cell>
          <cell r="E1795" t="str">
            <v>PICHACANI</v>
          </cell>
          <cell r="F1795">
            <v>6000</v>
          </cell>
        </row>
        <row r="1796">
          <cell r="A1796" t="str">
            <v>210112</v>
          </cell>
          <cell r="B1796" t="str">
            <v>21</v>
          </cell>
          <cell r="C1796" t="str">
            <v>01</v>
          </cell>
          <cell r="D1796" t="str">
            <v>12</v>
          </cell>
          <cell r="E1796" t="str">
            <v>PLATERIA</v>
          </cell>
          <cell r="F1796">
            <v>8845</v>
          </cell>
        </row>
        <row r="1797">
          <cell r="A1797" t="str">
            <v>210113</v>
          </cell>
          <cell r="B1797" t="str">
            <v>21</v>
          </cell>
          <cell r="C1797" t="str">
            <v>01</v>
          </cell>
          <cell r="D1797" t="str">
            <v>13</v>
          </cell>
          <cell r="E1797" t="str">
            <v>SAN ANTONIO</v>
          </cell>
          <cell r="F1797">
            <v>2750</v>
          </cell>
        </row>
        <row r="1798">
          <cell r="A1798" t="str">
            <v>210114</v>
          </cell>
          <cell r="B1798" t="str">
            <v>21</v>
          </cell>
          <cell r="C1798" t="str">
            <v>01</v>
          </cell>
          <cell r="D1798" t="str">
            <v>14</v>
          </cell>
          <cell r="E1798" t="str">
            <v>TIQUILLACA</v>
          </cell>
          <cell r="F1798">
            <v>2197</v>
          </cell>
        </row>
        <row r="1799">
          <cell r="A1799" t="str">
            <v>210115</v>
          </cell>
          <cell r="B1799" t="str">
            <v>21</v>
          </cell>
          <cell r="C1799" t="str">
            <v>01</v>
          </cell>
          <cell r="D1799" t="str">
            <v>15</v>
          </cell>
          <cell r="E1799" t="str">
            <v>VILQUE</v>
          </cell>
          <cell r="F1799">
            <v>3341</v>
          </cell>
        </row>
        <row r="1800">
          <cell r="A1800" t="str">
            <v>210200</v>
          </cell>
          <cell r="B1800" t="str">
            <v>21</v>
          </cell>
          <cell r="C1800" t="str">
            <v>02</v>
          </cell>
          <cell r="D1800" t="str">
            <v>00</v>
          </cell>
          <cell r="E1800" t="str">
            <v>AZANGARO</v>
          </cell>
          <cell r="F1800">
            <v>152292</v>
          </cell>
        </row>
        <row r="1801">
          <cell r="A1801" t="str">
            <v>210201</v>
          </cell>
          <cell r="B1801" t="str">
            <v>21</v>
          </cell>
          <cell r="C1801" t="str">
            <v>02</v>
          </cell>
          <cell r="D1801" t="str">
            <v>01</v>
          </cell>
          <cell r="E1801" t="str">
            <v>AZANGARO</v>
          </cell>
          <cell r="F1801">
            <v>30965</v>
          </cell>
        </row>
        <row r="1802">
          <cell r="A1802" t="str">
            <v>210202</v>
          </cell>
          <cell r="B1802" t="str">
            <v>21</v>
          </cell>
          <cell r="C1802" t="str">
            <v>02</v>
          </cell>
          <cell r="D1802" t="str">
            <v>02</v>
          </cell>
          <cell r="E1802" t="str">
            <v>ACHAYA</v>
          </cell>
          <cell r="F1802">
            <v>4419</v>
          </cell>
        </row>
        <row r="1803">
          <cell r="A1803" t="str">
            <v>210203</v>
          </cell>
          <cell r="B1803" t="str">
            <v>21</v>
          </cell>
          <cell r="C1803" t="str">
            <v>02</v>
          </cell>
          <cell r="D1803" t="str">
            <v>03</v>
          </cell>
          <cell r="E1803" t="str">
            <v>ARAPA</v>
          </cell>
          <cell r="F1803">
            <v>9445</v>
          </cell>
        </row>
        <row r="1804">
          <cell r="A1804" t="str">
            <v>210204</v>
          </cell>
          <cell r="B1804" t="str">
            <v>21</v>
          </cell>
          <cell r="C1804" t="str">
            <v>02</v>
          </cell>
          <cell r="D1804" t="str">
            <v>04</v>
          </cell>
          <cell r="E1804" t="str">
            <v>ASILLO</v>
          </cell>
          <cell r="F1804">
            <v>19160</v>
          </cell>
        </row>
        <row r="1805">
          <cell r="A1805" t="str">
            <v>210205</v>
          </cell>
          <cell r="B1805" t="str">
            <v>21</v>
          </cell>
          <cell r="C1805" t="str">
            <v>02</v>
          </cell>
          <cell r="D1805" t="str">
            <v>05</v>
          </cell>
          <cell r="E1805" t="str">
            <v>CAMINACA</v>
          </cell>
          <cell r="F1805">
            <v>4262</v>
          </cell>
        </row>
        <row r="1806">
          <cell r="A1806" t="str">
            <v>210206</v>
          </cell>
          <cell r="B1806" t="str">
            <v>21</v>
          </cell>
          <cell r="C1806" t="str">
            <v>02</v>
          </cell>
          <cell r="D1806" t="str">
            <v>06</v>
          </cell>
          <cell r="E1806" t="str">
            <v>CHUPA</v>
          </cell>
          <cell r="F1806">
            <v>15300</v>
          </cell>
        </row>
        <row r="1807">
          <cell r="A1807" t="str">
            <v>210207</v>
          </cell>
          <cell r="B1807" t="str">
            <v>21</v>
          </cell>
          <cell r="C1807" t="str">
            <v>02</v>
          </cell>
          <cell r="D1807" t="str">
            <v>07</v>
          </cell>
          <cell r="E1807" t="str">
            <v>JOSE DOMINGO CHOQUEHUANCA</v>
          </cell>
          <cell r="F1807">
            <v>5775</v>
          </cell>
        </row>
        <row r="1808">
          <cell r="A1808" t="str">
            <v>210208</v>
          </cell>
          <cell r="B1808" t="str">
            <v>21</v>
          </cell>
          <cell r="C1808" t="str">
            <v>02</v>
          </cell>
          <cell r="D1808" t="str">
            <v>08</v>
          </cell>
          <cell r="E1808" t="str">
            <v>MUÑANI</v>
          </cell>
          <cell r="F1808">
            <v>8439</v>
          </cell>
        </row>
        <row r="1809">
          <cell r="A1809" t="str">
            <v>210209</v>
          </cell>
          <cell r="B1809" t="str">
            <v>21</v>
          </cell>
          <cell r="C1809" t="str">
            <v>02</v>
          </cell>
          <cell r="D1809" t="str">
            <v>09</v>
          </cell>
          <cell r="E1809" t="str">
            <v>POTONI</v>
          </cell>
          <cell r="F1809">
            <v>7337</v>
          </cell>
        </row>
        <row r="1810">
          <cell r="A1810" t="str">
            <v>210210</v>
          </cell>
          <cell r="B1810" t="str">
            <v>21</v>
          </cell>
          <cell r="C1810" t="str">
            <v>02</v>
          </cell>
          <cell r="D1810" t="str">
            <v>10</v>
          </cell>
          <cell r="E1810" t="str">
            <v>SAMAN</v>
          </cell>
          <cell r="F1810">
            <v>15931</v>
          </cell>
        </row>
        <row r="1811">
          <cell r="A1811" t="str">
            <v>210211</v>
          </cell>
          <cell r="B1811" t="str">
            <v>21</v>
          </cell>
          <cell r="C1811" t="str">
            <v>02</v>
          </cell>
          <cell r="D1811" t="str">
            <v>11</v>
          </cell>
          <cell r="E1811" t="str">
            <v>SAN ANTON</v>
          </cell>
          <cell r="F1811">
            <v>10179</v>
          </cell>
        </row>
        <row r="1812">
          <cell r="A1812" t="str">
            <v>210212</v>
          </cell>
          <cell r="B1812" t="str">
            <v>21</v>
          </cell>
          <cell r="C1812" t="str">
            <v>02</v>
          </cell>
          <cell r="D1812" t="str">
            <v>12</v>
          </cell>
          <cell r="E1812" t="str">
            <v>SAN JOSE</v>
          </cell>
          <cell r="F1812">
            <v>6661</v>
          </cell>
        </row>
        <row r="1813">
          <cell r="A1813" t="str">
            <v>210213</v>
          </cell>
          <cell r="B1813" t="str">
            <v>21</v>
          </cell>
          <cell r="C1813" t="str">
            <v>02</v>
          </cell>
          <cell r="D1813" t="str">
            <v>13</v>
          </cell>
          <cell r="E1813" t="str">
            <v>SAN JUAN DE SALINAS</v>
          </cell>
          <cell r="F1813">
            <v>4490</v>
          </cell>
        </row>
        <row r="1814">
          <cell r="A1814" t="str">
            <v>210214</v>
          </cell>
          <cell r="B1814" t="str">
            <v>21</v>
          </cell>
          <cell r="C1814" t="str">
            <v>02</v>
          </cell>
          <cell r="D1814" t="str">
            <v>14</v>
          </cell>
          <cell r="E1814" t="str">
            <v>SANTIAGO DE PUPUJA</v>
          </cell>
          <cell r="F1814">
            <v>6447</v>
          </cell>
        </row>
        <row r="1815">
          <cell r="A1815" t="str">
            <v>210215</v>
          </cell>
          <cell r="B1815" t="str">
            <v>21</v>
          </cell>
          <cell r="C1815" t="str">
            <v>02</v>
          </cell>
          <cell r="D1815" t="str">
            <v>15</v>
          </cell>
          <cell r="E1815" t="str">
            <v>TIRAPATA</v>
          </cell>
          <cell r="F1815">
            <v>3482</v>
          </cell>
        </row>
        <row r="1816">
          <cell r="A1816" t="str">
            <v>210300</v>
          </cell>
          <cell r="B1816" t="str">
            <v>21</v>
          </cell>
          <cell r="C1816" t="str">
            <v>03</v>
          </cell>
          <cell r="D1816" t="str">
            <v>00</v>
          </cell>
          <cell r="E1816" t="str">
            <v>CARABAYA</v>
          </cell>
          <cell r="F1816">
            <v>77600</v>
          </cell>
        </row>
        <row r="1817">
          <cell r="A1817" t="str">
            <v>210301</v>
          </cell>
          <cell r="B1817" t="str">
            <v>21</v>
          </cell>
          <cell r="C1817" t="str">
            <v>03</v>
          </cell>
          <cell r="D1817" t="str">
            <v>01</v>
          </cell>
          <cell r="E1817" t="str">
            <v>MACUSANI</v>
          </cell>
          <cell r="F1817">
            <v>12287</v>
          </cell>
        </row>
        <row r="1818">
          <cell r="A1818" t="str">
            <v>210302</v>
          </cell>
          <cell r="B1818" t="str">
            <v>21</v>
          </cell>
          <cell r="C1818" t="str">
            <v>03</v>
          </cell>
          <cell r="D1818" t="str">
            <v>02</v>
          </cell>
          <cell r="E1818" t="str">
            <v>AJOYANI</v>
          </cell>
          <cell r="F1818">
            <v>2033</v>
          </cell>
        </row>
        <row r="1819">
          <cell r="A1819" t="str">
            <v>210303</v>
          </cell>
          <cell r="B1819" t="str">
            <v>21</v>
          </cell>
          <cell r="C1819" t="str">
            <v>03</v>
          </cell>
          <cell r="D1819" t="str">
            <v>03</v>
          </cell>
          <cell r="E1819" t="str">
            <v>AYAPATA</v>
          </cell>
          <cell r="F1819">
            <v>9439</v>
          </cell>
        </row>
        <row r="1820">
          <cell r="A1820" t="str">
            <v>210304</v>
          </cell>
          <cell r="B1820" t="str">
            <v>21</v>
          </cell>
          <cell r="C1820" t="str">
            <v>03</v>
          </cell>
          <cell r="D1820" t="str">
            <v>04</v>
          </cell>
          <cell r="E1820" t="str">
            <v>COASA</v>
          </cell>
          <cell r="F1820">
            <v>12694</v>
          </cell>
        </row>
        <row r="1821">
          <cell r="A1821" t="str">
            <v>210305</v>
          </cell>
          <cell r="B1821" t="str">
            <v>21</v>
          </cell>
          <cell r="C1821" t="str">
            <v>03</v>
          </cell>
          <cell r="D1821" t="str">
            <v>05</v>
          </cell>
          <cell r="E1821" t="str">
            <v>CORANI</v>
          </cell>
          <cell r="F1821">
            <v>3802</v>
          </cell>
        </row>
        <row r="1822">
          <cell r="A1822" t="str">
            <v>210306</v>
          </cell>
          <cell r="B1822" t="str">
            <v>21</v>
          </cell>
          <cell r="C1822" t="str">
            <v>03</v>
          </cell>
          <cell r="D1822" t="str">
            <v>06</v>
          </cell>
          <cell r="E1822" t="str">
            <v>CRUCERO</v>
          </cell>
          <cell r="F1822">
            <v>8893</v>
          </cell>
        </row>
        <row r="1823">
          <cell r="A1823" t="str">
            <v>210307</v>
          </cell>
          <cell r="B1823" t="str">
            <v>21</v>
          </cell>
          <cell r="C1823" t="str">
            <v>03</v>
          </cell>
          <cell r="D1823" t="str">
            <v>07</v>
          </cell>
          <cell r="E1823" t="str">
            <v xml:space="preserve">ITUATA  </v>
          </cell>
          <cell r="F1823">
            <v>6411</v>
          </cell>
        </row>
        <row r="1824">
          <cell r="A1824" t="str">
            <v>210308</v>
          </cell>
          <cell r="B1824" t="str">
            <v>21</v>
          </cell>
          <cell r="C1824" t="str">
            <v>03</v>
          </cell>
          <cell r="D1824" t="str">
            <v>08</v>
          </cell>
          <cell r="E1824" t="str">
            <v>OLLACHEA</v>
          </cell>
          <cell r="F1824">
            <v>5162</v>
          </cell>
        </row>
        <row r="1825">
          <cell r="A1825" t="str">
            <v>210309</v>
          </cell>
          <cell r="B1825" t="str">
            <v>21</v>
          </cell>
          <cell r="C1825" t="str">
            <v>03</v>
          </cell>
          <cell r="D1825" t="str">
            <v>09</v>
          </cell>
          <cell r="E1825" t="str">
            <v>SAN GABAN</v>
          </cell>
          <cell r="F1825">
            <v>4221</v>
          </cell>
        </row>
        <row r="1826">
          <cell r="A1826" t="str">
            <v>210310</v>
          </cell>
          <cell r="B1826" t="str">
            <v>21</v>
          </cell>
          <cell r="C1826" t="str">
            <v>03</v>
          </cell>
          <cell r="D1826" t="str">
            <v>10</v>
          </cell>
          <cell r="E1826" t="str">
            <v>USICAYOS</v>
          </cell>
          <cell r="F1826">
            <v>12658</v>
          </cell>
        </row>
        <row r="1827">
          <cell r="A1827" t="str">
            <v>210400</v>
          </cell>
          <cell r="B1827" t="str">
            <v>21</v>
          </cell>
          <cell r="C1827" t="str">
            <v>04</v>
          </cell>
          <cell r="D1827" t="str">
            <v>00</v>
          </cell>
          <cell r="E1827" t="str">
            <v>CHUCUITO</v>
          </cell>
          <cell r="F1827">
            <v>133684</v>
          </cell>
        </row>
        <row r="1828">
          <cell r="A1828" t="str">
            <v>210401</v>
          </cell>
          <cell r="B1828" t="str">
            <v>21</v>
          </cell>
          <cell r="C1828" t="str">
            <v>04</v>
          </cell>
          <cell r="D1828" t="str">
            <v>01</v>
          </cell>
          <cell r="E1828" t="str">
            <v>JULI</v>
          </cell>
          <cell r="F1828">
            <v>25137</v>
          </cell>
        </row>
        <row r="1829">
          <cell r="A1829" t="str">
            <v>210402</v>
          </cell>
          <cell r="B1829" t="str">
            <v>21</v>
          </cell>
          <cell r="C1829" t="str">
            <v>04</v>
          </cell>
          <cell r="D1829" t="str">
            <v>02</v>
          </cell>
          <cell r="E1829" t="str">
            <v>DESAGUADERO</v>
          </cell>
          <cell r="F1829">
            <v>21186</v>
          </cell>
        </row>
        <row r="1830">
          <cell r="A1830" t="str">
            <v>210403</v>
          </cell>
          <cell r="B1830" t="str">
            <v>21</v>
          </cell>
          <cell r="C1830" t="str">
            <v>04</v>
          </cell>
          <cell r="D1830" t="str">
            <v>03</v>
          </cell>
          <cell r="E1830" t="str">
            <v>HUACULLANI</v>
          </cell>
          <cell r="F1830">
            <v>15783</v>
          </cell>
        </row>
        <row r="1831">
          <cell r="A1831" t="str">
            <v>210404</v>
          </cell>
          <cell r="B1831" t="str">
            <v>21</v>
          </cell>
          <cell r="C1831" t="str">
            <v>04</v>
          </cell>
          <cell r="D1831" t="str">
            <v>04</v>
          </cell>
          <cell r="E1831" t="str">
            <v>KELLUYO</v>
          </cell>
          <cell r="F1831">
            <v>18920</v>
          </cell>
        </row>
        <row r="1832">
          <cell r="A1832" t="str">
            <v>210405</v>
          </cell>
          <cell r="B1832" t="str">
            <v>21</v>
          </cell>
          <cell r="C1832" t="str">
            <v>04</v>
          </cell>
          <cell r="D1832" t="str">
            <v>05</v>
          </cell>
          <cell r="E1832" t="str">
            <v>PISACOMA</v>
          </cell>
          <cell r="F1832">
            <v>12865</v>
          </cell>
        </row>
        <row r="1833">
          <cell r="A1833" t="str">
            <v>210406</v>
          </cell>
          <cell r="B1833" t="str">
            <v>21</v>
          </cell>
          <cell r="C1833" t="str">
            <v>04</v>
          </cell>
          <cell r="D1833" t="str">
            <v>06</v>
          </cell>
          <cell r="E1833" t="str">
            <v>POMATA</v>
          </cell>
          <cell r="F1833">
            <v>18833</v>
          </cell>
        </row>
        <row r="1834">
          <cell r="A1834" t="str">
            <v>210407</v>
          </cell>
          <cell r="B1834" t="str">
            <v>21</v>
          </cell>
          <cell r="C1834" t="str">
            <v>04</v>
          </cell>
          <cell r="D1834" t="str">
            <v>07</v>
          </cell>
          <cell r="E1834" t="str">
            <v>ZEPITA</v>
          </cell>
          <cell r="F1834">
            <v>20960</v>
          </cell>
        </row>
        <row r="1835">
          <cell r="A1835" t="str">
            <v>210500</v>
          </cell>
          <cell r="B1835" t="str">
            <v>21</v>
          </cell>
          <cell r="C1835" t="str">
            <v>05</v>
          </cell>
          <cell r="D1835" t="str">
            <v>00</v>
          </cell>
          <cell r="E1835" t="str">
            <v>EL COLLAO</v>
          </cell>
          <cell r="F1835">
            <v>87923</v>
          </cell>
        </row>
        <row r="1836">
          <cell r="A1836" t="str">
            <v>210501</v>
          </cell>
          <cell r="B1836" t="str">
            <v>21</v>
          </cell>
          <cell r="C1836" t="str">
            <v>05</v>
          </cell>
          <cell r="D1836" t="str">
            <v>01</v>
          </cell>
          <cell r="E1836" t="str">
            <v>ILAVE</v>
          </cell>
          <cell r="F1836">
            <v>58722</v>
          </cell>
        </row>
        <row r="1837">
          <cell r="A1837" t="str">
            <v>210502</v>
          </cell>
          <cell r="B1837" t="str">
            <v>21</v>
          </cell>
          <cell r="C1837" t="str">
            <v>05</v>
          </cell>
          <cell r="D1837" t="str">
            <v>02</v>
          </cell>
          <cell r="E1837" t="str">
            <v>CAPAZO</v>
          </cell>
          <cell r="F1837">
            <v>1985</v>
          </cell>
        </row>
        <row r="1838">
          <cell r="A1838" t="str">
            <v>210503</v>
          </cell>
          <cell r="B1838" t="str">
            <v>21</v>
          </cell>
          <cell r="C1838" t="str">
            <v>05</v>
          </cell>
          <cell r="D1838" t="str">
            <v>03</v>
          </cell>
          <cell r="E1838" t="str">
            <v>PILCUYO</v>
          </cell>
          <cell r="F1838">
            <v>15349</v>
          </cell>
        </row>
        <row r="1839">
          <cell r="A1839" t="str">
            <v>210504</v>
          </cell>
          <cell r="B1839" t="str">
            <v>21</v>
          </cell>
          <cell r="C1839" t="str">
            <v>05</v>
          </cell>
          <cell r="D1839" t="str">
            <v>04</v>
          </cell>
          <cell r="E1839" t="str">
            <v>SANTA ROSA</v>
          </cell>
          <cell r="F1839">
            <v>7228</v>
          </cell>
        </row>
        <row r="1840">
          <cell r="A1840" t="str">
            <v>210505</v>
          </cell>
          <cell r="B1840" t="str">
            <v>21</v>
          </cell>
          <cell r="C1840" t="str">
            <v>05</v>
          </cell>
          <cell r="D1840" t="str">
            <v>05</v>
          </cell>
          <cell r="E1840" t="str">
            <v>CONDURIRI</v>
          </cell>
          <cell r="F1840">
            <v>4639</v>
          </cell>
        </row>
        <row r="1841">
          <cell r="A1841" t="str">
            <v>210600</v>
          </cell>
          <cell r="B1841" t="str">
            <v>21</v>
          </cell>
          <cell r="C1841" t="str">
            <v>06</v>
          </cell>
          <cell r="D1841" t="str">
            <v>00</v>
          </cell>
          <cell r="E1841" t="str">
            <v>HUANCANE</v>
          </cell>
          <cell r="F1841">
            <v>76205</v>
          </cell>
        </row>
        <row r="1842">
          <cell r="A1842" t="str">
            <v>210601</v>
          </cell>
          <cell r="B1842" t="str">
            <v>21</v>
          </cell>
          <cell r="C1842" t="str">
            <v>06</v>
          </cell>
          <cell r="D1842" t="str">
            <v>01</v>
          </cell>
          <cell r="E1842" t="str">
            <v>HUANCANE</v>
          </cell>
          <cell r="F1842">
            <v>23116</v>
          </cell>
        </row>
        <row r="1843">
          <cell r="A1843" t="str">
            <v>210602</v>
          </cell>
          <cell r="B1843" t="str">
            <v>21</v>
          </cell>
          <cell r="C1843" t="str">
            <v>06</v>
          </cell>
          <cell r="D1843" t="str">
            <v>02</v>
          </cell>
          <cell r="E1843" t="str">
            <v>COJATA</v>
          </cell>
          <cell r="F1843">
            <v>4772</v>
          </cell>
        </row>
        <row r="1844">
          <cell r="A1844" t="str">
            <v>210603</v>
          </cell>
          <cell r="B1844" t="str">
            <v>21</v>
          </cell>
          <cell r="C1844" t="str">
            <v>06</v>
          </cell>
          <cell r="D1844" t="str">
            <v>03</v>
          </cell>
          <cell r="E1844" t="str">
            <v>HUATASANI</v>
          </cell>
          <cell r="F1844">
            <v>4555</v>
          </cell>
        </row>
        <row r="1845">
          <cell r="A1845" t="str">
            <v>210604</v>
          </cell>
          <cell r="B1845" t="str">
            <v>21</v>
          </cell>
          <cell r="C1845" t="str">
            <v>06</v>
          </cell>
          <cell r="D1845" t="str">
            <v>04</v>
          </cell>
          <cell r="E1845" t="str">
            <v>INCHUPALLA</v>
          </cell>
          <cell r="F1845">
            <v>3930</v>
          </cell>
        </row>
        <row r="1846">
          <cell r="A1846" t="str">
            <v>210605</v>
          </cell>
          <cell r="B1846" t="str">
            <v>21</v>
          </cell>
          <cell r="C1846" t="str">
            <v>06</v>
          </cell>
          <cell r="D1846" t="str">
            <v>05</v>
          </cell>
          <cell r="E1846" t="str">
            <v>PUSI</v>
          </cell>
          <cell r="F1846">
            <v>7142</v>
          </cell>
        </row>
        <row r="1847">
          <cell r="A1847" t="str">
            <v>210606</v>
          </cell>
          <cell r="B1847" t="str">
            <v>21</v>
          </cell>
          <cell r="C1847" t="str">
            <v>06</v>
          </cell>
          <cell r="D1847" t="str">
            <v>06</v>
          </cell>
          <cell r="E1847" t="str">
            <v>ROSASPATA</v>
          </cell>
          <cell r="F1847">
            <v>6179</v>
          </cell>
        </row>
        <row r="1848">
          <cell r="A1848" t="str">
            <v>210607</v>
          </cell>
          <cell r="B1848" t="str">
            <v>21</v>
          </cell>
          <cell r="C1848" t="str">
            <v>06</v>
          </cell>
          <cell r="D1848" t="str">
            <v>07</v>
          </cell>
          <cell r="E1848" t="str">
            <v>TARACO</v>
          </cell>
          <cell r="F1848">
            <v>16067</v>
          </cell>
        </row>
        <row r="1849">
          <cell r="A1849" t="str">
            <v>210608</v>
          </cell>
          <cell r="B1849" t="str">
            <v>21</v>
          </cell>
          <cell r="C1849" t="str">
            <v>06</v>
          </cell>
          <cell r="D1849" t="str">
            <v>08</v>
          </cell>
          <cell r="E1849" t="str">
            <v>VILQUE CHICO</v>
          </cell>
          <cell r="F1849">
            <v>10444</v>
          </cell>
        </row>
        <row r="1850">
          <cell r="A1850" t="str">
            <v>210700</v>
          </cell>
          <cell r="B1850" t="str">
            <v>21</v>
          </cell>
          <cell r="C1850" t="str">
            <v>07</v>
          </cell>
          <cell r="D1850" t="str">
            <v>00</v>
          </cell>
          <cell r="E1850" t="str">
            <v>LAMPA</v>
          </cell>
          <cell r="F1850">
            <v>53548</v>
          </cell>
        </row>
        <row r="1851">
          <cell r="A1851" t="str">
            <v>210701</v>
          </cell>
          <cell r="B1851" t="str">
            <v>21</v>
          </cell>
          <cell r="C1851" t="str">
            <v>07</v>
          </cell>
          <cell r="D1851" t="str">
            <v>01</v>
          </cell>
          <cell r="E1851" t="str">
            <v>LAMPA</v>
          </cell>
          <cell r="F1851">
            <v>12576</v>
          </cell>
        </row>
        <row r="1852">
          <cell r="A1852" t="str">
            <v>210702</v>
          </cell>
          <cell r="B1852" t="str">
            <v>21</v>
          </cell>
          <cell r="C1852" t="str">
            <v>07</v>
          </cell>
          <cell r="D1852" t="str">
            <v>02</v>
          </cell>
          <cell r="E1852" t="str">
            <v>CABANILLA</v>
          </cell>
          <cell r="F1852">
            <v>6188</v>
          </cell>
        </row>
        <row r="1853">
          <cell r="A1853" t="str">
            <v>210703</v>
          </cell>
          <cell r="B1853" t="str">
            <v>21</v>
          </cell>
          <cell r="C1853" t="str">
            <v>07</v>
          </cell>
          <cell r="D1853" t="str">
            <v>03</v>
          </cell>
          <cell r="E1853" t="str">
            <v>CALAPUJA</v>
          </cell>
          <cell r="F1853">
            <v>1659</v>
          </cell>
        </row>
        <row r="1854">
          <cell r="A1854" t="str">
            <v>210704</v>
          </cell>
          <cell r="B1854" t="str">
            <v>21</v>
          </cell>
          <cell r="C1854" t="str">
            <v>07</v>
          </cell>
          <cell r="D1854" t="str">
            <v>04</v>
          </cell>
          <cell r="E1854" t="str">
            <v>NICASIO</v>
          </cell>
          <cell r="F1854">
            <v>3060</v>
          </cell>
        </row>
        <row r="1855">
          <cell r="A1855" t="str">
            <v>210705</v>
          </cell>
          <cell r="B1855" t="str">
            <v>21</v>
          </cell>
          <cell r="C1855" t="str">
            <v>07</v>
          </cell>
          <cell r="D1855" t="str">
            <v>05</v>
          </cell>
          <cell r="E1855" t="str">
            <v>OCUVIRI</v>
          </cell>
          <cell r="F1855">
            <v>2950</v>
          </cell>
        </row>
        <row r="1856">
          <cell r="A1856" t="str">
            <v>210706</v>
          </cell>
          <cell r="B1856" t="str">
            <v>21</v>
          </cell>
          <cell r="C1856" t="str">
            <v>07</v>
          </cell>
          <cell r="D1856" t="str">
            <v>06</v>
          </cell>
          <cell r="E1856" t="str">
            <v>PALCA</v>
          </cell>
          <cell r="F1856">
            <v>3362</v>
          </cell>
        </row>
        <row r="1857">
          <cell r="A1857" t="str">
            <v>210707</v>
          </cell>
          <cell r="B1857" t="str">
            <v>21</v>
          </cell>
          <cell r="C1857" t="str">
            <v>07</v>
          </cell>
          <cell r="D1857" t="str">
            <v>07</v>
          </cell>
          <cell r="E1857" t="str">
            <v>PARATIA</v>
          </cell>
          <cell r="F1857">
            <v>5838</v>
          </cell>
        </row>
        <row r="1858">
          <cell r="A1858" t="str">
            <v>210708</v>
          </cell>
          <cell r="B1858" t="str">
            <v>21</v>
          </cell>
          <cell r="C1858" t="str">
            <v>07</v>
          </cell>
          <cell r="D1858" t="str">
            <v>08</v>
          </cell>
          <cell r="E1858" t="str">
            <v>PUCARA</v>
          </cell>
          <cell r="F1858">
            <v>6731</v>
          </cell>
        </row>
        <row r="1859">
          <cell r="A1859" t="str">
            <v>210709</v>
          </cell>
          <cell r="B1859" t="str">
            <v>21</v>
          </cell>
          <cell r="C1859" t="str">
            <v>07</v>
          </cell>
          <cell r="D1859" t="str">
            <v>09</v>
          </cell>
          <cell r="E1859" t="str">
            <v>SANTA LUCIA</v>
          </cell>
          <cell r="F1859">
            <v>8542</v>
          </cell>
        </row>
        <row r="1860">
          <cell r="A1860" t="str">
            <v>210710</v>
          </cell>
          <cell r="B1860" t="str">
            <v>21</v>
          </cell>
          <cell r="C1860" t="str">
            <v>07</v>
          </cell>
          <cell r="D1860" t="str">
            <v>10</v>
          </cell>
          <cell r="E1860" t="str">
            <v>VILAVILA</v>
          </cell>
          <cell r="F1860">
            <v>2642</v>
          </cell>
        </row>
        <row r="1861">
          <cell r="A1861" t="str">
            <v>210800</v>
          </cell>
          <cell r="B1861" t="str">
            <v>21</v>
          </cell>
          <cell r="C1861" t="str">
            <v>08</v>
          </cell>
          <cell r="D1861" t="str">
            <v>00</v>
          </cell>
          <cell r="E1861" t="str">
            <v>MELGAR</v>
          </cell>
          <cell r="F1861">
            <v>83583</v>
          </cell>
        </row>
        <row r="1862">
          <cell r="A1862" t="str">
            <v>210801</v>
          </cell>
          <cell r="B1862" t="str">
            <v>21</v>
          </cell>
          <cell r="C1862" t="str">
            <v>08</v>
          </cell>
          <cell r="D1862" t="str">
            <v>01</v>
          </cell>
          <cell r="E1862" t="str">
            <v>AYAVIRI</v>
          </cell>
          <cell r="F1862">
            <v>25350</v>
          </cell>
        </row>
        <row r="1863">
          <cell r="A1863" t="str">
            <v>210802</v>
          </cell>
          <cell r="B1863" t="str">
            <v>21</v>
          </cell>
          <cell r="C1863" t="str">
            <v>08</v>
          </cell>
          <cell r="D1863" t="str">
            <v>02</v>
          </cell>
          <cell r="E1863" t="str">
            <v>ANTAUTA</v>
          </cell>
          <cell r="F1863">
            <v>5584</v>
          </cell>
        </row>
        <row r="1864">
          <cell r="A1864" t="str">
            <v>210803</v>
          </cell>
          <cell r="B1864" t="str">
            <v>21</v>
          </cell>
          <cell r="C1864" t="str">
            <v>08</v>
          </cell>
          <cell r="D1864" t="str">
            <v>03</v>
          </cell>
          <cell r="E1864" t="str">
            <v>CUPI</v>
          </cell>
          <cell r="F1864">
            <v>2876</v>
          </cell>
        </row>
        <row r="1865">
          <cell r="A1865" t="str">
            <v>210804</v>
          </cell>
          <cell r="B1865" t="str">
            <v>21</v>
          </cell>
          <cell r="C1865" t="str">
            <v>08</v>
          </cell>
          <cell r="D1865" t="str">
            <v>04</v>
          </cell>
          <cell r="E1865" t="str">
            <v>LLALLI</v>
          </cell>
          <cell r="F1865">
            <v>4370</v>
          </cell>
        </row>
        <row r="1866">
          <cell r="A1866" t="str">
            <v>210805</v>
          </cell>
          <cell r="B1866" t="str">
            <v>21</v>
          </cell>
          <cell r="C1866" t="str">
            <v>08</v>
          </cell>
          <cell r="D1866" t="str">
            <v>05</v>
          </cell>
          <cell r="E1866" t="str">
            <v>MACARI</v>
          </cell>
          <cell r="F1866">
            <v>8915</v>
          </cell>
        </row>
        <row r="1867">
          <cell r="A1867" t="str">
            <v>210806</v>
          </cell>
          <cell r="B1867" t="str">
            <v>21</v>
          </cell>
          <cell r="C1867" t="str">
            <v>08</v>
          </cell>
          <cell r="D1867" t="str">
            <v>06</v>
          </cell>
          <cell r="E1867" t="str">
            <v>NUÑOA</v>
          </cell>
          <cell r="F1867">
            <v>12437</v>
          </cell>
        </row>
        <row r="1868">
          <cell r="A1868" t="str">
            <v>210807</v>
          </cell>
          <cell r="B1868" t="str">
            <v>21</v>
          </cell>
          <cell r="C1868" t="str">
            <v>08</v>
          </cell>
          <cell r="D1868" t="str">
            <v>07</v>
          </cell>
          <cell r="E1868" t="str">
            <v>ORURILLO</v>
          </cell>
          <cell r="F1868">
            <v>11696</v>
          </cell>
        </row>
        <row r="1869">
          <cell r="A1869" t="str">
            <v>210808</v>
          </cell>
          <cell r="B1869" t="str">
            <v>21</v>
          </cell>
          <cell r="C1869" t="str">
            <v>08</v>
          </cell>
          <cell r="D1869" t="str">
            <v>08</v>
          </cell>
          <cell r="E1869" t="str">
            <v>SANTA ROSA</v>
          </cell>
          <cell r="F1869">
            <v>7765</v>
          </cell>
        </row>
        <row r="1870">
          <cell r="A1870" t="str">
            <v>210809</v>
          </cell>
          <cell r="B1870" t="str">
            <v>21</v>
          </cell>
          <cell r="C1870" t="str">
            <v>08</v>
          </cell>
          <cell r="D1870" t="str">
            <v>09</v>
          </cell>
          <cell r="E1870" t="str">
            <v>UMACHIRI</v>
          </cell>
          <cell r="F1870">
            <v>4590</v>
          </cell>
        </row>
        <row r="1871">
          <cell r="A1871" t="str">
            <v>210900</v>
          </cell>
          <cell r="B1871" t="str">
            <v>21</v>
          </cell>
          <cell r="C1871" t="str">
            <v>09</v>
          </cell>
          <cell r="D1871" t="str">
            <v>00</v>
          </cell>
          <cell r="E1871" t="str">
            <v>MOHO</v>
          </cell>
          <cell r="F1871">
            <v>33062</v>
          </cell>
        </row>
        <row r="1872">
          <cell r="A1872" t="str">
            <v>210901</v>
          </cell>
          <cell r="B1872" t="str">
            <v>21</v>
          </cell>
          <cell r="C1872" t="str">
            <v>09</v>
          </cell>
          <cell r="D1872" t="str">
            <v>01</v>
          </cell>
          <cell r="E1872" t="str">
            <v>MOHO</v>
          </cell>
          <cell r="F1872">
            <v>20253</v>
          </cell>
        </row>
        <row r="1873">
          <cell r="A1873" t="str">
            <v>210902</v>
          </cell>
          <cell r="B1873" t="str">
            <v>21</v>
          </cell>
          <cell r="C1873" t="str">
            <v>09</v>
          </cell>
          <cell r="D1873" t="str">
            <v>02</v>
          </cell>
          <cell r="E1873" t="str">
            <v>CONIMA</v>
          </cell>
          <cell r="F1873">
            <v>4180</v>
          </cell>
        </row>
        <row r="1874">
          <cell r="A1874" t="str">
            <v>210903</v>
          </cell>
          <cell r="B1874" t="str">
            <v>21</v>
          </cell>
          <cell r="C1874" t="str">
            <v>09</v>
          </cell>
          <cell r="D1874" t="str">
            <v>03</v>
          </cell>
          <cell r="E1874" t="str">
            <v>HUAYRAPATA</v>
          </cell>
          <cell r="F1874">
            <v>4937</v>
          </cell>
        </row>
        <row r="1875">
          <cell r="A1875" t="str">
            <v>210904</v>
          </cell>
          <cell r="B1875" t="str">
            <v>21</v>
          </cell>
          <cell r="C1875" t="str">
            <v>09</v>
          </cell>
          <cell r="D1875" t="str">
            <v>04</v>
          </cell>
          <cell r="E1875" t="str">
            <v>TILALI</v>
          </cell>
          <cell r="F1875">
            <v>3692</v>
          </cell>
        </row>
        <row r="1876">
          <cell r="A1876" t="str">
            <v>211000</v>
          </cell>
          <cell r="B1876" t="str">
            <v>21</v>
          </cell>
          <cell r="C1876" t="str">
            <v>10</v>
          </cell>
          <cell r="D1876" t="str">
            <v>00</v>
          </cell>
          <cell r="E1876" t="str">
            <v>SAN ANTONIO DE PUTINA</v>
          </cell>
          <cell r="F1876">
            <v>54806</v>
          </cell>
        </row>
        <row r="1877">
          <cell r="A1877" t="str">
            <v>211001</v>
          </cell>
          <cell r="B1877" t="str">
            <v>21</v>
          </cell>
          <cell r="C1877" t="str">
            <v>10</v>
          </cell>
          <cell r="D1877" t="str">
            <v>01</v>
          </cell>
          <cell r="E1877" t="str">
            <v>PUTINA</v>
          </cell>
          <cell r="F1877">
            <v>22567</v>
          </cell>
        </row>
        <row r="1878">
          <cell r="A1878" t="str">
            <v>211002</v>
          </cell>
          <cell r="B1878" t="str">
            <v>21</v>
          </cell>
          <cell r="C1878" t="str">
            <v>10</v>
          </cell>
          <cell r="D1878" t="str">
            <v>02</v>
          </cell>
          <cell r="E1878" t="str">
            <v>ANANEA</v>
          </cell>
          <cell r="F1878">
            <v>22332</v>
          </cell>
        </row>
        <row r="1879">
          <cell r="A1879" t="str">
            <v>211003</v>
          </cell>
          <cell r="B1879" t="str">
            <v>21</v>
          </cell>
          <cell r="C1879" t="str">
            <v>10</v>
          </cell>
          <cell r="D1879" t="str">
            <v>03</v>
          </cell>
          <cell r="E1879" t="str">
            <v>PEDRO VILCA APAZA</v>
          </cell>
          <cell r="F1879">
            <v>2739</v>
          </cell>
        </row>
        <row r="1880">
          <cell r="A1880" t="str">
            <v>211004</v>
          </cell>
          <cell r="B1880" t="str">
            <v>21</v>
          </cell>
          <cell r="C1880" t="str">
            <v>10</v>
          </cell>
          <cell r="D1880" t="str">
            <v>04</v>
          </cell>
          <cell r="E1880" t="str">
            <v>QUILCAPUNCU</v>
          </cell>
          <cell r="F1880">
            <v>5570</v>
          </cell>
        </row>
        <row r="1881">
          <cell r="A1881" t="str">
            <v>211005</v>
          </cell>
          <cell r="B1881" t="str">
            <v>21</v>
          </cell>
          <cell r="C1881" t="str">
            <v>10</v>
          </cell>
          <cell r="D1881" t="str">
            <v>05</v>
          </cell>
          <cell r="E1881" t="str">
            <v>SINA</v>
          </cell>
          <cell r="F1881">
            <v>1598</v>
          </cell>
        </row>
        <row r="1882">
          <cell r="A1882" t="str">
            <v>211100</v>
          </cell>
          <cell r="B1882" t="str">
            <v>21</v>
          </cell>
          <cell r="C1882" t="str">
            <v>11</v>
          </cell>
          <cell r="D1882" t="str">
            <v>00</v>
          </cell>
          <cell r="E1882" t="str">
            <v>SAN ROMAN</v>
          </cell>
          <cell r="F1882">
            <v>260311</v>
          </cell>
        </row>
        <row r="1883">
          <cell r="A1883" t="str">
            <v>211101</v>
          </cell>
          <cell r="B1883" t="str">
            <v>21</v>
          </cell>
          <cell r="C1883" t="str">
            <v>11</v>
          </cell>
          <cell r="D1883" t="str">
            <v>01</v>
          </cell>
          <cell r="E1883" t="str">
            <v>JULIACA</v>
          </cell>
          <cell r="F1883">
            <v>243412</v>
          </cell>
        </row>
        <row r="1884">
          <cell r="A1884" t="str">
            <v>211102</v>
          </cell>
          <cell r="B1884" t="str">
            <v>21</v>
          </cell>
          <cell r="C1884" t="str">
            <v>11</v>
          </cell>
          <cell r="D1884" t="str">
            <v>02</v>
          </cell>
          <cell r="E1884" t="str">
            <v>CABANA</v>
          </cell>
          <cell r="F1884">
            <v>4748</v>
          </cell>
        </row>
        <row r="1885">
          <cell r="A1885" t="str">
            <v>211103</v>
          </cell>
          <cell r="B1885" t="str">
            <v>21</v>
          </cell>
          <cell r="C1885" t="str">
            <v>11</v>
          </cell>
          <cell r="D1885" t="str">
            <v>03</v>
          </cell>
          <cell r="E1885" t="str">
            <v>CABANILLAS</v>
          </cell>
          <cell r="F1885">
            <v>5600</v>
          </cell>
        </row>
        <row r="1886">
          <cell r="A1886" t="str">
            <v>211104</v>
          </cell>
          <cell r="B1886" t="str">
            <v>21</v>
          </cell>
          <cell r="C1886" t="str">
            <v>11</v>
          </cell>
          <cell r="D1886" t="str">
            <v>04</v>
          </cell>
          <cell r="E1886" t="str">
            <v>CARACOTO</v>
          </cell>
          <cell r="F1886">
            <v>6551</v>
          </cell>
        </row>
        <row r="1887">
          <cell r="A1887" t="str">
            <v>211200</v>
          </cell>
          <cell r="B1887" t="str">
            <v>21</v>
          </cell>
          <cell r="C1887" t="str">
            <v>12</v>
          </cell>
          <cell r="D1887" t="str">
            <v>00</v>
          </cell>
          <cell r="E1887" t="str">
            <v>SANDIA</v>
          </cell>
          <cell r="F1887">
            <v>67735</v>
          </cell>
        </row>
        <row r="1888">
          <cell r="A1888" t="str">
            <v>211201</v>
          </cell>
          <cell r="B1888" t="str">
            <v>21</v>
          </cell>
          <cell r="C1888" t="str">
            <v>12</v>
          </cell>
          <cell r="D1888" t="str">
            <v>01</v>
          </cell>
          <cell r="E1888" t="str">
            <v>SANDIA</v>
          </cell>
          <cell r="F1888">
            <v>12397</v>
          </cell>
        </row>
        <row r="1889">
          <cell r="A1889" t="str">
            <v>211202</v>
          </cell>
          <cell r="B1889" t="str">
            <v>21</v>
          </cell>
          <cell r="C1889" t="str">
            <v>12</v>
          </cell>
          <cell r="D1889" t="str">
            <v>02</v>
          </cell>
          <cell r="E1889" t="str">
            <v>CUYOCUYO</v>
          </cell>
          <cell r="F1889">
            <v>5837</v>
          </cell>
        </row>
        <row r="1890">
          <cell r="A1890" t="str">
            <v>211203</v>
          </cell>
          <cell r="B1890" t="str">
            <v>21</v>
          </cell>
          <cell r="C1890" t="str">
            <v>12</v>
          </cell>
          <cell r="D1890" t="str">
            <v>03</v>
          </cell>
          <cell r="E1890" t="str">
            <v>LIMBANI</v>
          </cell>
          <cell r="F1890">
            <v>4069</v>
          </cell>
        </row>
        <row r="1891">
          <cell r="A1891" t="str">
            <v>211204</v>
          </cell>
          <cell r="B1891" t="str">
            <v>21</v>
          </cell>
          <cell r="C1891" t="str">
            <v>12</v>
          </cell>
          <cell r="D1891" t="str">
            <v>04</v>
          </cell>
          <cell r="E1891" t="str">
            <v>PATAMBUCO</v>
          </cell>
          <cell r="F1891">
            <v>4650</v>
          </cell>
        </row>
        <row r="1892">
          <cell r="A1892" t="str">
            <v>211205</v>
          </cell>
          <cell r="B1892" t="str">
            <v>21</v>
          </cell>
          <cell r="C1892" t="str">
            <v>12</v>
          </cell>
          <cell r="D1892" t="str">
            <v>05</v>
          </cell>
          <cell r="E1892" t="str">
            <v>PHARA</v>
          </cell>
          <cell r="F1892">
            <v>5282</v>
          </cell>
        </row>
        <row r="1893">
          <cell r="A1893" t="str">
            <v>211206</v>
          </cell>
          <cell r="B1893" t="str">
            <v>21</v>
          </cell>
          <cell r="C1893" t="str">
            <v>12</v>
          </cell>
          <cell r="D1893" t="str">
            <v>06</v>
          </cell>
          <cell r="E1893" t="str">
            <v>QUIACA</v>
          </cell>
          <cell r="F1893">
            <v>2433</v>
          </cell>
        </row>
        <row r="1894">
          <cell r="A1894" t="str">
            <v>211207</v>
          </cell>
          <cell r="B1894" t="str">
            <v>21</v>
          </cell>
          <cell r="C1894" t="str">
            <v>12</v>
          </cell>
          <cell r="D1894" t="str">
            <v>07</v>
          </cell>
          <cell r="E1894" t="str">
            <v>SAN JUAN DEL ORO</v>
          </cell>
          <cell r="F1894">
            <v>10711</v>
          </cell>
        </row>
        <row r="1895">
          <cell r="A1895" t="str">
            <v>211208</v>
          </cell>
          <cell r="B1895" t="str">
            <v>21</v>
          </cell>
          <cell r="C1895" t="str">
            <v>12</v>
          </cell>
          <cell r="D1895" t="str">
            <v>08</v>
          </cell>
          <cell r="E1895" t="str">
            <v>YANAHUAYA</v>
          </cell>
          <cell r="F1895">
            <v>2581</v>
          </cell>
        </row>
        <row r="1896">
          <cell r="A1896" t="str">
            <v>211209</v>
          </cell>
          <cell r="B1896" t="str">
            <v>21</v>
          </cell>
          <cell r="C1896" t="str">
            <v>12</v>
          </cell>
          <cell r="D1896" t="str">
            <v>09</v>
          </cell>
          <cell r="E1896" t="str">
            <v>ALTO INAMBARI</v>
          </cell>
          <cell r="F1896">
            <v>8215</v>
          </cell>
        </row>
        <row r="1897">
          <cell r="A1897" t="str">
            <v>211210</v>
          </cell>
          <cell r="B1897" t="str">
            <v>21</v>
          </cell>
          <cell r="C1897" t="str">
            <v>12</v>
          </cell>
          <cell r="D1897" t="str">
            <v>10</v>
          </cell>
          <cell r="E1897" t="str">
            <v>SAN PEDRO DE PUTINA PUNCU</v>
          </cell>
          <cell r="F1897">
            <v>11560</v>
          </cell>
        </row>
        <row r="1898">
          <cell r="A1898" t="str">
            <v>211300</v>
          </cell>
          <cell r="B1898" t="str">
            <v>21</v>
          </cell>
          <cell r="C1898" t="str">
            <v>13</v>
          </cell>
          <cell r="D1898" t="str">
            <v>00</v>
          </cell>
          <cell r="E1898" t="str">
            <v>YUNGUYO</v>
          </cell>
          <cell r="F1898">
            <v>52142</v>
          </cell>
        </row>
        <row r="1899">
          <cell r="A1899" t="str">
            <v>211301</v>
          </cell>
          <cell r="B1899" t="str">
            <v>21</v>
          </cell>
          <cell r="C1899" t="str">
            <v>13</v>
          </cell>
          <cell r="D1899" t="str">
            <v>01</v>
          </cell>
          <cell r="E1899" t="str">
            <v>YUNGUYO</v>
          </cell>
          <cell r="F1899">
            <v>31206</v>
          </cell>
        </row>
        <row r="1900">
          <cell r="A1900" t="str">
            <v>211302</v>
          </cell>
          <cell r="B1900" t="str">
            <v>21</v>
          </cell>
          <cell r="C1900" t="str">
            <v>13</v>
          </cell>
          <cell r="D1900" t="str">
            <v>02</v>
          </cell>
          <cell r="E1900" t="str">
            <v>ANAPIA</v>
          </cell>
          <cell r="F1900">
            <v>2524</v>
          </cell>
        </row>
        <row r="1901">
          <cell r="A1901" t="str">
            <v>211303</v>
          </cell>
          <cell r="B1901" t="str">
            <v>21</v>
          </cell>
          <cell r="C1901" t="str">
            <v>13</v>
          </cell>
          <cell r="D1901" t="str">
            <v>03</v>
          </cell>
          <cell r="E1901" t="str">
            <v>COPANI</v>
          </cell>
          <cell r="F1901">
            <v>5980</v>
          </cell>
        </row>
        <row r="1902">
          <cell r="A1902" t="str">
            <v>211304</v>
          </cell>
          <cell r="B1902" t="str">
            <v>21</v>
          </cell>
          <cell r="C1902" t="str">
            <v>13</v>
          </cell>
          <cell r="D1902" t="str">
            <v>04</v>
          </cell>
          <cell r="E1902" t="str">
            <v>CUTURAPI</v>
          </cell>
          <cell r="F1902">
            <v>1758</v>
          </cell>
        </row>
        <row r="1903">
          <cell r="A1903" t="str">
            <v>211305</v>
          </cell>
          <cell r="B1903" t="str">
            <v>21</v>
          </cell>
          <cell r="C1903" t="str">
            <v>13</v>
          </cell>
          <cell r="D1903" t="str">
            <v>05</v>
          </cell>
          <cell r="E1903" t="str">
            <v>OLLARAYA</v>
          </cell>
          <cell r="F1903">
            <v>5108</v>
          </cell>
        </row>
        <row r="1904">
          <cell r="A1904" t="str">
            <v>211306</v>
          </cell>
          <cell r="B1904" t="str">
            <v>21</v>
          </cell>
          <cell r="C1904" t="str">
            <v>13</v>
          </cell>
          <cell r="D1904" t="str">
            <v>06</v>
          </cell>
          <cell r="E1904" t="str">
            <v>TINICACHI</v>
          </cell>
          <cell r="F1904">
            <v>1638</v>
          </cell>
        </row>
        <row r="1905">
          <cell r="A1905" t="str">
            <v>211307</v>
          </cell>
          <cell r="B1905" t="str">
            <v>21</v>
          </cell>
          <cell r="C1905" t="str">
            <v>13</v>
          </cell>
          <cell r="D1905" t="str">
            <v>07</v>
          </cell>
          <cell r="E1905" t="str">
            <v>UNICACHI</v>
          </cell>
          <cell r="F1905">
            <v>3928</v>
          </cell>
        </row>
        <row r="1906">
          <cell r="A1906" t="str">
            <v>220000</v>
          </cell>
          <cell r="B1906" t="str">
            <v>22</v>
          </cell>
          <cell r="C1906" t="str">
            <v>00</v>
          </cell>
          <cell r="D1906" t="str">
            <v>00</v>
          </cell>
          <cell r="E1906" t="str">
            <v>SAN MARTIN</v>
          </cell>
          <cell r="F1906">
            <v>786471</v>
          </cell>
        </row>
        <row r="1907">
          <cell r="A1907" t="str">
            <v>220100</v>
          </cell>
          <cell r="B1907" t="str">
            <v>22</v>
          </cell>
          <cell r="C1907" t="str">
            <v>01</v>
          </cell>
          <cell r="D1907" t="str">
            <v>00</v>
          </cell>
          <cell r="E1907" t="str">
            <v>MOYOBAMBA</v>
          </cell>
          <cell r="F1907">
            <v>122916</v>
          </cell>
        </row>
        <row r="1908">
          <cell r="A1908" t="str">
            <v>220101</v>
          </cell>
          <cell r="B1908" t="str">
            <v>22</v>
          </cell>
          <cell r="C1908" t="str">
            <v>01</v>
          </cell>
          <cell r="D1908" t="str">
            <v>01</v>
          </cell>
          <cell r="E1908" t="str">
            <v>MOYOBAMBA</v>
          </cell>
          <cell r="F1908">
            <v>69290</v>
          </cell>
        </row>
        <row r="1909">
          <cell r="A1909" t="str">
            <v>220102</v>
          </cell>
          <cell r="B1909" t="str">
            <v>22</v>
          </cell>
          <cell r="C1909" t="str">
            <v>01</v>
          </cell>
          <cell r="D1909" t="str">
            <v>02</v>
          </cell>
          <cell r="E1909" t="str">
            <v>CALZADA</v>
          </cell>
          <cell r="F1909">
            <v>4310</v>
          </cell>
        </row>
        <row r="1910">
          <cell r="A1910" t="str">
            <v>220103</v>
          </cell>
          <cell r="B1910" t="str">
            <v>22</v>
          </cell>
          <cell r="C1910" t="str">
            <v>01</v>
          </cell>
          <cell r="D1910" t="str">
            <v>03</v>
          </cell>
          <cell r="E1910" t="str">
            <v>HABANA</v>
          </cell>
          <cell r="F1910">
            <v>1838</v>
          </cell>
        </row>
        <row r="1911">
          <cell r="A1911" t="str">
            <v>220104</v>
          </cell>
          <cell r="B1911" t="str">
            <v>22</v>
          </cell>
          <cell r="C1911" t="str">
            <v>01</v>
          </cell>
          <cell r="D1911" t="str">
            <v>04</v>
          </cell>
          <cell r="E1911" t="str">
            <v>JEPELACIO</v>
          </cell>
          <cell r="F1911">
            <v>19676</v>
          </cell>
        </row>
        <row r="1912">
          <cell r="A1912" t="str">
            <v>220105</v>
          </cell>
          <cell r="B1912" t="str">
            <v>22</v>
          </cell>
          <cell r="C1912" t="str">
            <v>01</v>
          </cell>
          <cell r="D1912" t="str">
            <v>05</v>
          </cell>
          <cell r="E1912" t="str">
            <v>SORITOR</v>
          </cell>
          <cell r="F1912">
            <v>24841</v>
          </cell>
        </row>
        <row r="1913">
          <cell r="A1913" t="str">
            <v>220106</v>
          </cell>
          <cell r="B1913" t="str">
            <v>22</v>
          </cell>
          <cell r="C1913" t="str">
            <v>01</v>
          </cell>
          <cell r="D1913" t="str">
            <v>06</v>
          </cell>
          <cell r="E1913" t="str">
            <v>YANTALO</v>
          </cell>
          <cell r="F1913">
            <v>2961</v>
          </cell>
        </row>
        <row r="1914">
          <cell r="A1914" t="str">
            <v>220200</v>
          </cell>
          <cell r="B1914" t="str">
            <v>22</v>
          </cell>
          <cell r="C1914" t="str">
            <v>02</v>
          </cell>
          <cell r="D1914" t="str">
            <v>00</v>
          </cell>
          <cell r="E1914" t="str">
            <v>BELLAVISTA</v>
          </cell>
          <cell r="F1914">
            <v>53146</v>
          </cell>
        </row>
        <row r="1915">
          <cell r="A1915" t="str">
            <v>220201</v>
          </cell>
          <cell r="B1915" t="str">
            <v>22</v>
          </cell>
          <cell r="C1915" t="str">
            <v>02</v>
          </cell>
          <cell r="D1915" t="str">
            <v>01</v>
          </cell>
          <cell r="E1915" t="str">
            <v>BELLAVISTA</v>
          </cell>
          <cell r="F1915">
            <v>15350</v>
          </cell>
        </row>
        <row r="1916">
          <cell r="A1916" t="str">
            <v>220202</v>
          </cell>
          <cell r="B1916" t="str">
            <v>22</v>
          </cell>
          <cell r="C1916" t="str">
            <v>02</v>
          </cell>
          <cell r="D1916" t="str">
            <v>02</v>
          </cell>
          <cell r="E1916" t="str">
            <v>ALTO BIAVO</v>
          </cell>
          <cell r="F1916">
            <v>6381</v>
          </cell>
        </row>
        <row r="1917">
          <cell r="A1917" t="str">
            <v>220203</v>
          </cell>
          <cell r="B1917" t="str">
            <v>22</v>
          </cell>
          <cell r="C1917" t="str">
            <v>02</v>
          </cell>
          <cell r="D1917" t="str">
            <v>03</v>
          </cell>
          <cell r="E1917" t="str">
            <v>BAJO BIAVO</v>
          </cell>
          <cell r="F1917">
            <v>12700</v>
          </cell>
        </row>
        <row r="1918">
          <cell r="A1918" t="str">
            <v>220204</v>
          </cell>
          <cell r="B1918" t="str">
            <v>22</v>
          </cell>
          <cell r="C1918" t="str">
            <v>02</v>
          </cell>
          <cell r="D1918" t="str">
            <v>04</v>
          </cell>
          <cell r="E1918" t="str">
            <v>HUALLAGA</v>
          </cell>
          <cell r="F1918">
            <v>3022</v>
          </cell>
        </row>
        <row r="1919">
          <cell r="A1919" t="str">
            <v>220205</v>
          </cell>
          <cell r="B1919" t="str">
            <v>22</v>
          </cell>
          <cell r="C1919" t="str">
            <v>02</v>
          </cell>
          <cell r="D1919" t="str">
            <v>05</v>
          </cell>
          <cell r="E1919" t="str">
            <v>SAN PABLO</v>
          </cell>
          <cell r="F1919">
            <v>9617</v>
          </cell>
        </row>
        <row r="1920">
          <cell r="A1920" t="str">
            <v>220206</v>
          </cell>
          <cell r="B1920" t="str">
            <v>22</v>
          </cell>
          <cell r="C1920" t="str">
            <v>02</v>
          </cell>
          <cell r="D1920" t="str">
            <v>06</v>
          </cell>
          <cell r="E1920" t="str">
            <v>SAN RAFAEL</v>
          </cell>
          <cell r="F1920">
            <v>6076</v>
          </cell>
        </row>
        <row r="1921">
          <cell r="A1921" t="str">
            <v>220300</v>
          </cell>
          <cell r="B1921" t="str">
            <v>22</v>
          </cell>
          <cell r="C1921" t="str">
            <v>03</v>
          </cell>
          <cell r="D1921" t="str">
            <v>00</v>
          </cell>
          <cell r="E1921" t="str">
            <v>EL DORADO</v>
          </cell>
          <cell r="F1921">
            <v>37274</v>
          </cell>
        </row>
        <row r="1922">
          <cell r="A1922" t="str">
            <v>220301</v>
          </cell>
          <cell r="B1922" t="str">
            <v>22</v>
          </cell>
          <cell r="C1922" t="str">
            <v>03</v>
          </cell>
          <cell r="D1922" t="str">
            <v>01</v>
          </cell>
          <cell r="E1922" t="str">
            <v>SAN JOSE DE SISA</v>
          </cell>
          <cell r="F1922">
            <v>14648</v>
          </cell>
        </row>
        <row r="1923">
          <cell r="A1923" t="str">
            <v>220302</v>
          </cell>
          <cell r="B1923" t="str">
            <v>22</v>
          </cell>
          <cell r="C1923" t="str">
            <v>03</v>
          </cell>
          <cell r="D1923" t="str">
            <v>02</v>
          </cell>
          <cell r="E1923" t="str">
            <v>AGUA BLANCA</v>
          </cell>
          <cell r="F1923">
            <v>2829</v>
          </cell>
        </row>
        <row r="1924">
          <cell r="A1924" t="str">
            <v>220303</v>
          </cell>
          <cell r="B1924" t="str">
            <v>22</v>
          </cell>
          <cell r="C1924" t="str">
            <v>03</v>
          </cell>
          <cell r="D1924" t="str">
            <v>03</v>
          </cell>
          <cell r="E1924" t="str">
            <v>SAN MARTIN</v>
          </cell>
          <cell r="F1924">
            <v>10325</v>
          </cell>
        </row>
        <row r="1925">
          <cell r="A1925" t="str">
            <v>220304</v>
          </cell>
          <cell r="B1925" t="str">
            <v>22</v>
          </cell>
          <cell r="C1925" t="str">
            <v>03</v>
          </cell>
          <cell r="D1925" t="str">
            <v>04</v>
          </cell>
          <cell r="E1925" t="str">
            <v>SANTA ROSA</v>
          </cell>
          <cell r="F1925">
            <v>6576</v>
          </cell>
        </row>
        <row r="1926">
          <cell r="A1926" t="str">
            <v>220305</v>
          </cell>
          <cell r="B1926" t="str">
            <v>22</v>
          </cell>
          <cell r="C1926" t="str">
            <v>03</v>
          </cell>
          <cell r="D1926" t="str">
            <v>05</v>
          </cell>
          <cell r="E1926" t="str">
            <v>SHATOJA</v>
          </cell>
          <cell r="F1926">
            <v>2896</v>
          </cell>
        </row>
        <row r="1927">
          <cell r="A1927" t="str">
            <v>220400</v>
          </cell>
          <cell r="B1927" t="str">
            <v>22</v>
          </cell>
          <cell r="C1927" t="str">
            <v>04</v>
          </cell>
          <cell r="D1927" t="str">
            <v>00</v>
          </cell>
          <cell r="E1927" t="str">
            <v>HUALLAGA</v>
          </cell>
          <cell r="F1927">
            <v>27847</v>
          </cell>
        </row>
        <row r="1928">
          <cell r="A1928" t="str">
            <v>220401</v>
          </cell>
          <cell r="B1928" t="str">
            <v>22</v>
          </cell>
          <cell r="C1928" t="str">
            <v>04</v>
          </cell>
          <cell r="D1928" t="str">
            <v>01</v>
          </cell>
          <cell r="E1928" t="str">
            <v>SAPOSOA</v>
          </cell>
          <cell r="F1928">
            <v>13647</v>
          </cell>
        </row>
        <row r="1929">
          <cell r="A1929" t="str">
            <v>220402</v>
          </cell>
          <cell r="B1929" t="str">
            <v>22</v>
          </cell>
          <cell r="C1929" t="str">
            <v>04</v>
          </cell>
          <cell r="D1929" t="str">
            <v>02</v>
          </cell>
          <cell r="E1929" t="str">
            <v>ALTO SAPOSOA</v>
          </cell>
          <cell r="F1929">
            <v>3011</v>
          </cell>
        </row>
        <row r="1930">
          <cell r="A1930" t="str">
            <v>220403</v>
          </cell>
          <cell r="B1930" t="str">
            <v>22</v>
          </cell>
          <cell r="C1930" t="str">
            <v>04</v>
          </cell>
          <cell r="D1930" t="str">
            <v>03</v>
          </cell>
          <cell r="E1930" t="str">
            <v>EL ESLABON</v>
          </cell>
          <cell r="F1930">
            <v>3194</v>
          </cell>
        </row>
        <row r="1931">
          <cell r="A1931" t="str">
            <v>220404</v>
          </cell>
          <cell r="B1931" t="str">
            <v>22</v>
          </cell>
          <cell r="C1931" t="str">
            <v>04</v>
          </cell>
          <cell r="D1931" t="str">
            <v>04</v>
          </cell>
          <cell r="E1931" t="str">
            <v>PISCOYACU</v>
          </cell>
          <cell r="F1931">
            <v>4022</v>
          </cell>
        </row>
        <row r="1932">
          <cell r="A1932" t="str">
            <v>220405</v>
          </cell>
          <cell r="B1932" t="str">
            <v>22</v>
          </cell>
          <cell r="C1932" t="str">
            <v>04</v>
          </cell>
          <cell r="D1932" t="str">
            <v>05</v>
          </cell>
          <cell r="E1932" t="str">
            <v>SACANCHE</v>
          </cell>
          <cell r="F1932">
            <v>3103</v>
          </cell>
        </row>
        <row r="1933">
          <cell r="A1933" t="str">
            <v>220406</v>
          </cell>
          <cell r="B1933" t="str">
            <v>22</v>
          </cell>
          <cell r="C1933" t="str">
            <v>04</v>
          </cell>
          <cell r="D1933" t="str">
            <v>06</v>
          </cell>
          <cell r="E1933" t="str">
            <v>TINGO DE SAPOSOA</v>
          </cell>
          <cell r="F1933">
            <v>870</v>
          </cell>
        </row>
        <row r="1934">
          <cell r="A1934" t="str">
            <v>220500</v>
          </cell>
          <cell r="B1934" t="str">
            <v>22</v>
          </cell>
          <cell r="C1934" t="str">
            <v>05</v>
          </cell>
          <cell r="D1934" t="str">
            <v>00</v>
          </cell>
          <cell r="E1934" t="str">
            <v>LAMAS</v>
          </cell>
          <cell r="F1934">
            <v>86920</v>
          </cell>
        </row>
        <row r="1935">
          <cell r="A1935" t="str">
            <v>220501</v>
          </cell>
          <cell r="B1935" t="str">
            <v>22</v>
          </cell>
          <cell r="C1935" t="str">
            <v>05</v>
          </cell>
          <cell r="D1935" t="str">
            <v>01</v>
          </cell>
          <cell r="E1935" t="str">
            <v>LAMAS</v>
          </cell>
          <cell r="F1935">
            <v>14479</v>
          </cell>
        </row>
        <row r="1936">
          <cell r="A1936" t="str">
            <v>220502</v>
          </cell>
          <cell r="B1936" t="str">
            <v>22</v>
          </cell>
          <cell r="C1936" t="str">
            <v>05</v>
          </cell>
          <cell r="D1936" t="str">
            <v>02</v>
          </cell>
          <cell r="E1936" t="str">
            <v>ALONSO DE ALVARADO</v>
          </cell>
          <cell r="F1936">
            <v>16360</v>
          </cell>
        </row>
        <row r="1937">
          <cell r="A1937" t="str">
            <v>220503</v>
          </cell>
          <cell r="B1937" t="str">
            <v>22</v>
          </cell>
          <cell r="C1937" t="str">
            <v>05</v>
          </cell>
          <cell r="D1937" t="str">
            <v>03</v>
          </cell>
          <cell r="E1937" t="str">
            <v>BARRANQUITA</v>
          </cell>
          <cell r="F1937">
            <v>5809</v>
          </cell>
        </row>
        <row r="1938">
          <cell r="A1938" t="str">
            <v>220504</v>
          </cell>
          <cell r="B1938" t="str">
            <v>22</v>
          </cell>
          <cell r="C1938" t="str">
            <v>05</v>
          </cell>
          <cell r="D1938" t="str">
            <v>04</v>
          </cell>
          <cell r="E1938" t="str">
            <v xml:space="preserve">CAYNARACHI   </v>
          </cell>
          <cell r="F1938">
            <v>8546</v>
          </cell>
        </row>
        <row r="1939">
          <cell r="A1939" t="str">
            <v>220505</v>
          </cell>
          <cell r="B1939" t="str">
            <v>22</v>
          </cell>
          <cell r="C1939" t="str">
            <v>05</v>
          </cell>
          <cell r="D1939" t="str">
            <v>05</v>
          </cell>
          <cell r="E1939" t="str">
            <v>CUÑUMBUQUI</v>
          </cell>
          <cell r="F1939">
            <v>4904</v>
          </cell>
        </row>
        <row r="1940">
          <cell r="A1940" t="str">
            <v>220506</v>
          </cell>
          <cell r="B1940" t="str">
            <v>22</v>
          </cell>
          <cell r="C1940" t="str">
            <v>05</v>
          </cell>
          <cell r="D1940" t="str">
            <v>06</v>
          </cell>
          <cell r="E1940" t="str">
            <v>PINTO RECODO</v>
          </cell>
          <cell r="F1940">
            <v>10224</v>
          </cell>
        </row>
        <row r="1941">
          <cell r="A1941" t="str">
            <v>220507</v>
          </cell>
          <cell r="B1941" t="str">
            <v>22</v>
          </cell>
          <cell r="C1941" t="str">
            <v>05</v>
          </cell>
          <cell r="D1941" t="str">
            <v>07</v>
          </cell>
          <cell r="E1941" t="str">
            <v>RUMISAPA</v>
          </cell>
          <cell r="F1941">
            <v>2815</v>
          </cell>
        </row>
        <row r="1942">
          <cell r="A1942" t="str">
            <v>220508</v>
          </cell>
          <cell r="B1942" t="str">
            <v>22</v>
          </cell>
          <cell r="C1942" t="str">
            <v>05</v>
          </cell>
          <cell r="D1942" t="str">
            <v>08</v>
          </cell>
          <cell r="E1942" t="str">
            <v>SAN ROQUE DE CUMBAZA</v>
          </cell>
          <cell r="F1942">
            <v>1658</v>
          </cell>
        </row>
        <row r="1943">
          <cell r="A1943" t="str">
            <v>220509</v>
          </cell>
          <cell r="B1943" t="str">
            <v>22</v>
          </cell>
          <cell r="C1943" t="str">
            <v>05</v>
          </cell>
          <cell r="D1943" t="str">
            <v>09</v>
          </cell>
          <cell r="E1943" t="str">
            <v>SHANAO</v>
          </cell>
          <cell r="F1943">
            <v>2739</v>
          </cell>
        </row>
        <row r="1944">
          <cell r="A1944" t="str">
            <v>220510</v>
          </cell>
          <cell r="B1944" t="str">
            <v>22</v>
          </cell>
          <cell r="C1944" t="str">
            <v>05</v>
          </cell>
          <cell r="D1944" t="str">
            <v>10</v>
          </cell>
          <cell r="E1944" t="str">
            <v>TABALOSOS</v>
          </cell>
          <cell r="F1944">
            <v>13900</v>
          </cell>
        </row>
        <row r="1945">
          <cell r="A1945" t="str">
            <v>220511</v>
          </cell>
          <cell r="B1945" t="str">
            <v>22</v>
          </cell>
          <cell r="C1945" t="str">
            <v>05</v>
          </cell>
          <cell r="D1945" t="str">
            <v>11</v>
          </cell>
          <cell r="E1945" t="str">
            <v>ZAPATERO</v>
          </cell>
          <cell r="F1945">
            <v>5486</v>
          </cell>
        </row>
        <row r="1946">
          <cell r="A1946" t="str">
            <v>220600</v>
          </cell>
          <cell r="B1946" t="str">
            <v>22</v>
          </cell>
          <cell r="C1946" t="str">
            <v>06</v>
          </cell>
          <cell r="D1946" t="str">
            <v>00</v>
          </cell>
          <cell r="E1946" t="str">
            <v>MARISCAL CACERES</v>
          </cell>
          <cell r="F1946">
            <v>57036</v>
          </cell>
        </row>
        <row r="1947">
          <cell r="A1947" t="str">
            <v>220601</v>
          </cell>
          <cell r="B1947" t="str">
            <v>22</v>
          </cell>
          <cell r="C1947" t="str">
            <v>06</v>
          </cell>
          <cell r="D1947" t="str">
            <v>01</v>
          </cell>
          <cell r="E1947" t="str">
            <v>JUANJUI</v>
          </cell>
          <cell r="F1947">
            <v>30433</v>
          </cell>
        </row>
        <row r="1948">
          <cell r="A1948" t="str">
            <v>220602</v>
          </cell>
          <cell r="B1948" t="str">
            <v>22</v>
          </cell>
          <cell r="C1948" t="str">
            <v>06</v>
          </cell>
          <cell r="D1948" t="str">
            <v>02</v>
          </cell>
          <cell r="E1948" t="str">
            <v>CAMPANILLA</v>
          </cell>
          <cell r="F1948">
            <v>8998</v>
          </cell>
        </row>
        <row r="1949">
          <cell r="A1949" t="str">
            <v>220603</v>
          </cell>
          <cell r="B1949" t="str">
            <v>22</v>
          </cell>
          <cell r="C1949" t="str">
            <v>06</v>
          </cell>
          <cell r="D1949" t="str">
            <v>03</v>
          </cell>
          <cell r="E1949" t="str">
            <v>HUICUNGO</v>
          </cell>
          <cell r="F1949">
            <v>6970</v>
          </cell>
        </row>
        <row r="1950">
          <cell r="A1950" t="str">
            <v>220604</v>
          </cell>
          <cell r="B1950" t="str">
            <v>22</v>
          </cell>
          <cell r="C1950" t="str">
            <v>06</v>
          </cell>
          <cell r="D1950" t="str">
            <v>04</v>
          </cell>
          <cell r="E1950" t="str">
            <v>PACHIZA</v>
          </cell>
          <cell r="F1950">
            <v>4896</v>
          </cell>
        </row>
        <row r="1951">
          <cell r="A1951" t="str">
            <v>220605</v>
          </cell>
          <cell r="B1951" t="str">
            <v>22</v>
          </cell>
          <cell r="C1951" t="str">
            <v>06</v>
          </cell>
          <cell r="D1951" t="str">
            <v>05</v>
          </cell>
          <cell r="E1951" t="str">
            <v>PAJARILLO</v>
          </cell>
          <cell r="F1951">
            <v>5739</v>
          </cell>
        </row>
        <row r="1952">
          <cell r="A1952" t="str">
            <v>220700</v>
          </cell>
          <cell r="B1952" t="str">
            <v>22</v>
          </cell>
          <cell r="C1952" t="str">
            <v>07</v>
          </cell>
          <cell r="D1952" t="str">
            <v>00</v>
          </cell>
          <cell r="E1952" t="str">
            <v>PICOTA</v>
          </cell>
          <cell r="F1952">
            <v>40667</v>
          </cell>
        </row>
        <row r="1953">
          <cell r="A1953" t="str">
            <v>220701</v>
          </cell>
          <cell r="B1953" t="str">
            <v>22</v>
          </cell>
          <cell r="C1953" t="str">
            <v>07</v>
          </cell>
          <cell r="D1953" t="str">
            <v>01</v>
          </cell>
          <cell r="E1953" t="str">
            <v>PICOTA</v>
          </cell>
          <cell r="F1953">
            <v>8804</v>
          </cell>
        </row>
        <row r="1954">
          <cell r="A1954" t="str">
            <v>220702</v>
          </cell>
          <cell r="B1954" t="str">
            <v>22</v>
          </cell>
          <cell r="C1954" t="str">
            <v>07</v>
          </cell>
          <cell r="D1954" t="str">
            <v>02</v>
          </cell>
          <cell r="E1954" t="str">
            <v>BUENOS AIRES</v>
          </cell>
          <cell r="F1954">
            <v>3422</v>
          </cell>
        </row>
        <row r="1955">
          <cell r="A1955" t="str">
            <v>220703</v>
          </cell>
          <cell r="B1955" t="str">
            <v>22</v>
          </cell>
          <cell r="C1955" t="str">
            <v>07</v>
          </cell>
          <cell r="D1955" t="str">
            <v>03</v>
          </cell>
          <cell r="E1955" t="str">
            <v>CASPISAPA</v>
          </cell>
          <cell r="F1955">
            <v>2066</v>
          </cell>
        </row>
        <row r="1956">
          <cell r="A1956" t="str">
            <v>220704</v>
          </cell>
          <cell r="B1956" t="str">
            <v>22</v>
          </cell>
          <cell r="C1956" t="str">
            <v>07</v>
          </cell>
          <cell r="D1956" t="str">
            <v>04</v>
          </cell>
          <cell r="E1956" t="str">
            <v>PILLUANA</v>
          </cell>
          <cell r="F1956">
            <v>960</v>
          </cell>
        </row>
        <row r="1957">
          <cell r="A1957" t="str">
            <v>220705</v>
          </cell>
          <cell r="B1957" t="str">
            <v>22</v>
          </cell>
          <cell r="C1957" t="str">
            <v>07</v>
          </cell>
          <cell r="D1957" t="str">
            <v>05</v>
          </cell>
          <cell r="E1957" t="str">
            <v>PUCACACA</v>
          </cell>
          <cell r="F1957">
            <v>3075</v>
          </cell>
        </row>
        <row r="1958">
          <cell r="A1958" t="str">
            <v>220706</v>
          </cell>
          <cell r="B1958" t="str">
            <v>22</v>
          </cell>
          <cell r="C1958" t="str">
            <v>07</v>
          </cell>
          <cell r="D1958" t="str">
            <v>06</v>
          </cell>
          <cell r="E1958" t="str">
            <v>SAN CRISTOBAL</v>
          </cell>
          <cell r="F1958">
            <v>1385</v>
          </cell>
        </row>
        <row r="1959">
          <cell r="A1959" t="str">
            <v>220707</v>
          </cell>
          <cell r="B1959" t="str">
            <v>22</v>
          </cell>
          <cell r="C1959" t="str">
            <v>07</v>
          </cell>
          <cell r="D1959" t="str">
            <v>07</v>
          </cell>
          <cell r="E1959" t="str">
            <v>SAN HILARION</v>
          </cell>
          <cell r="F1959">
            <v>4694</v>
          </cell>
        </row>
        <row r="1960">
          <cell r="A1960" t="str">
            <v>220708</v>
          </cell>
          <cell r="B1960" t="str">
            <v>22</v>
          </cell>
          <cell r="C1960" t="str">
            <v>07</v>
          </cell>
          <cell r="D1960" t="str">
            <v>08</v>
          </cell>
          <cell r="E1960" t="str">
            <v>SHAMBOYACU</v>
          </cell>
          <cell r="F1960">
            <v>7593</v>
          </cell>
        </row>
        <row r="1961">
          <cell r="A1961" t="str">
            <v>220709</v>
          </cell>
          <cell r="B1961" t="str">
            <v>22</v>
          </cell>
          <cell r="C1961" t="str">
            <v>07</v>
          </cell>
          <cell r="D1961" t="str">
            <v>09</v>
          </cell>
          <cell r="E1961" t="str">
            <v>TINGO DE PONASA</v>
          </cell>
          <cell r="F1961">
            <v>4265</v>
          </cell>
        </row>
        <row r="1962">
          <cell r="A1962" t="str">
            <v>220710</v>
          </cell>
          <cell r="B1962" t="str">
            <v>22</v>
          </cell>
          <cell r="C1962" t="str">
            <v>07</v>
          </cell>
          <cell r="D1962" t="str">
            <v>10</v>
          </cell>
          <cell r="E1962" t="str">
            <v>TRES UNIDOS</v>
          </cell>
          <cell r="F1962">
            <v>4403</v>
          </cell>
        </row>
        <row r="1963">
          <cell r="A1963" t="str">
            <v>220800</v>
          </cell>
          <cell r="B1963" t="str">
            <v>22</v>
          </cell>
          <cell r="C1963" t="str">
            <v>08</v>
          </cell>
          <cell r="D1963" t="str">
            <v>00</v>
          </cell>
          <cell r="E1963" t="str">
            <v>RIOJA</v>
          </cell>
          <cell r="F1963">
            <v>111955</v>
          </cell>
        </row>
        <row r="1964">
          <cell r="A1964" t="str">
            <v>220801</v>
          </cell>
          <cell r="B1964" t="str">
            <v>22</v>
          </cell>
          <cell r="C1964" t="str">
            <v>08</v>
          </cell>
          <cell r="D1964" t="str">
            <v>01</v>
          </cell>
          <cell r="E1964" t="str">
            <v>RIOJA</v>
          </cell>
          <cell r="F1964">
            <v>23793</v>
          </cell>
        </row>
        <row r="1965">
          <cell r="A1965" t="str">
            <v>220802</v>
          </cell>
          <cell r="B1965" t="str">
            <v>22</v>
          </cell>
          <cell r="C1965" t="str">
            <v>08</v>
          </cell>
          <cell r="D1965" t="str">
            <v>02</v>
          </cell>
          <cell r="E1965" t="str">
            <v>AWAJUN</v>
          </cell>
          <cell r="F1965">
            <v>7928</v>
          </cell>
        </row>
        <row r="1966">
          <cell r="A1966" t="str">
            <v>220803</v>
          </cell>
          <cell r="B1966" t="str">
            <v>22</v>
          </cell>
          <cell r="C1966" t="str">
            <v>08</v>
          </cell>
          <cell r="D1966" t="str">
            <v>03</v>
          </cell>
          <cell r="E1966" t="str">
            <v>ELIAS SOPLIN VARGAS</v>
          </cell>
          <cell r="F1966">
            <v>10425</v>
          </cell>
        </row>
        <row r="1967">
          <cell r="A1967" t="str">
            <v>220804</v>
          </cell>
          <cell r="B1967" t="str">
            <v>22</v>
          </cell>
          <cell r="C1967" t="str">
            <v>08</v>
          </cell>
          <cell r="D1967" t="str">
            <v>04</v>
          </cell>
          <cell r="E1967" t="str">
            <v>NUEVA CAJAMARCA</v>
          </cell>
          <cell r="F1967">
            <v>38127</v>
          </cell>
        </row>
        <row r="1968">
          <cell r="A1968" t="str">
            <v>220805</v>
          </cell>
          <cell r="B1968" t="str">
            <v>22</v>
          </cell>
          <cell r="C1968" t="str">
            <v>08</v>
          </cell>
          <cell r="D1968" t="str">
            <v>05</v>
          </cell>
          <cell r="E1968" t="str">
            <v>PARDO MIGUEL</v>
          </cell>
          <cell r="F1968">
            <v>18241</v>
          </cell>
        </row>
        <row r="1969">
          <cell r="A1969" t="str">
            <v>220806</v>
          </cell>
          <cell r="B1969" t="str">
            <v>22</v>
          </cell>
          <cell r="C1969" t="str">
            <v>08</v>
          </cell>
          <cell r="D1969" t="str">
            <v>06</v>
          </cell>
          <cell r="E1969" t="str">
            <v>POSIC</v>
          </cell>
          <cell r="F1969">
            <v>1492</v>
          </cell>
        </row>
        <row r="1970">
          <cell r="A1970" t="str">
            <v>220807</v>
          </cell>
          <cell r="B1970" t="str">
            <v>22</v>
          </cell>
          <cell r="C1970" t="str">
            <v>08</v>
          </cell>
          <cell r="D1970" t="str">
            <v>07</v>
          </cell>
          <cell r="E1970" t="str">
            <v>SAN FERNANDO</v>
          </cell>
          <cell r="F1970">
            <v>4055</v>
          </cell>
        </row>
        <row r="1971">
          <cell r="A1971" t="str">
            <v>220808</v>
          </cell>
          <cell r="B1971" t="str">
            <v>22</v>
          </cell>
          <cell r="C1971" t="str">
            <v>08</v>
          </cell>
          <cell r="D1971" t="str">
            <v>08</v>
          </cell>
          <cell r="E1971" t="str">
            <v>YORONGOS</v>
          </cell>
          <cell r="F1971">
            <v>3339</v>
          </cell>
        </row>
        <row r="1972">
          <cell r="A1972" t="str">
            <v>220809</v>
          </cell>
          <cell r="B1972" t="str">
            <v>22</v>
          </cell>
          <cell r="C1972" t="str">
            <v>08</v>
          </cell>
          <cell r="D1972" t="str">
            <v>09</v>
          </cell>
          <cell r="E1972" t="str">
            <v>YURACYACU</v>
          </cell>
          <cell r="F1972">
            <v>4555</v>
          </cell>
        </row>
        <row r="1973">
          <cell r="A1973" t="str">
            <v>220900</v>
          </cell>
          <cell r="B1973" t="str">
            <v>22</v>
          </cell>
          <cell r="C1973" t="str">
            <v>09</v>
          </cell>
          <cell r="D1973" t="str">
            <v>00</v>
          </cell>
          <cell r="E1973" t="str">
            <v>SAN MARTIN</v>
          </cell>
          <cell r="F1973">
            <v>169616</v>
          </cell>
        </row>
        <row r="1974">
          <cell r="A1974" t="str">
            <v>220901</v>
          </cell>
          <cell r="B1974" t="str">
            <v>22</v>
          </cell>
          <cell r="C1974" t="str">
            <v>09</v>
          </cell>
          <cell r="D1974" t="str">
            <v>01</v>
          </cell>
          <cell r="E1974" t="str">
            <v>TARAPOTO</v>
          </cell>
          <cell r="F1974">
            <v>71891</v>
          </cell>
        </row>
        <row r="1975">
          <cell r="A1975" t="str">
            <v>220902</v>
          </cell>
          <cell r="B1975" t="str">
            <v>22</v>
          </cell>
          <cell r="C1975" t="str">
            <v>09</v>
          </cell>
          <cell r="D1975" t="str">
            <v>02</v>
          </cell>
          <cell r="E1975" t="str">
            <v>ALBERTO LEVEAU</v>
          </cell>
          <cell r="F1975">
            <v>870</v>
          </cell>
        </row>
        <row r="1976">
          <cell r="A1976" t="str">
            <v>220903</v>
          </cell>
          <cell r="B1976" t="str">
            <v>22</v>
          </cell>
          <cell r="C1976" t="str">
            <v>09</v>
          </cell>
          <cell r="D1976" t="str">
            <v>03</v>
          </cell>
          <cell r="E1976" t="str">
            <v>CACATACHI</v>
          </cell>
          <cell r="F1976">
            <v>3135</v>
          </cell>
        </row>
        <row r="1977">
          <cell r="A1977" t="str">
            <v>220904</v>
          </cell>
          <cell r="B1977" t="str">
            <v>22</v>
          </cell>
          <cell r="C1977" t="str">
            <v>09</v>
          </cell>
          <cell r="D1977" t="str">
            <v>04</v>
          </cell>
          <cell r="E1977" t="str">
            <v>CHAZUTA</v>
          </cell>
          <cell r="F1977">
            <v>9007</v>
          </cell>
        </row>
        <row r="1978">
          <cell r="A1978" t="str">
            <v>220905</v>
          </cell>
          <cell r="B1978" t="str">
            <v>22</v>
          </cell>
          <cell r="C1978" t="str">
            <v>09</v>
          </cell>
          <cell r="D1978" t="str">
            <v>05</v>
          </cell>
          <cell r="E1978" t="str">
            <v>CHIPURANA</v>
          </cell>
          <cell r="F1978">
            <v>1969</v>
          </cell>
        </row>
        <row r="1979">
          <cell r="A1979" t="str">
            <v>220906</v>
          </cell>
          <cell r="B1979" t="str">
            <v>22</v>
          </cell>
          <cell r="C1979" t="str">
            <v>09</v>
          </cell>
          <cell r="D1979" t="str">
            <v>06</v>
          </cell>
          <cell r="E1979" t="str">
            <v>EL PORVENIR</v>
          </cell>
          <cell r="F1979">
            <v>2171</v>
          </cell>
        </row>
        <row r="1980">
          <cell r="A1980" t="str">
            <v>220907</v>
          </cell>
          <cell r="B1980" t="str">
            <v>22</v>
          </cell>
          <cell r="C1980" t="str">
            <v>09</v>
          </cell>
          <cell r="D1980" t="str">
            <v>07</v>
          </cell>
          <cell r="E1980" t="str">
            <v>HUIMBAYOC</v>
          </cell>
          <cell r="F1980">
            <v>4580</v>
          </cell>
        </row>
        <row r="1981">
          <cell r="A1981" t="str">
            <v>220908</v>
          </cell>
          <cell r="B1981" t="str">
            <v>22</v>
          </cell>
          <cell r="C1981" t="str">
            <v>09</v>
          </cell>
          <cell r="D1981" t="str">
            <v>08</v>
          </cell>
          <cell r="E1981" t="str">
            <v>JUAN GUERRA</v>
          </cell>
          <cell r="F1981">
            <v>3393</v>
          </cell>
        </row>
        <row r="1982">
          <cell r="A1982" t="str">
            <v>220909</v>
          </cell>
          <cell r="B1982" t="str">
            <v>22</v>
          </cell>
          <cell r="C1982" t="str">
            <v>09</v>
          </cell>
          <cell r="D1982" t="str">
            <v>09</v>
          </cell>
          <cell r="E1982" t="str">
            <v>LA BANDA DE SHILCAYO</v>
          </cell>
          <cell r="F1982">
            <v>30644</v>
          </cell>
        </row>
        <row r="1983">
          <cell r="A1983" t="str">
            <v>220910</v>
          </cell>
          <cell r="B1983" t="str">
            <v>22</v>
          </cell>
          <cell r="C1983" t="str">
            <v>09</v>
          </cell>
          <cell r="D1983" t="str">
            <v>10</v>
          </cell>
          <cell r="E1983" t="str">
            <v>MORALES</v>
          </cell>
          <cell r="F1983">
            <v>24801</v>
          </cell>
        </row>
        <row r="1984">
          <cell r="A1984" t="str">
            <v>220911</v>
          </cell>
          <cell r="B1984" t="str">
            <v>22</v>
          </cell>
          <cell r="C1984" t="str">
            <v>09</v>
          </cell>
          <cell r="D1984" t="str">
            <v>11</v>
          </cell>
          <cell r="E1984" t="str">
            <v>PAPAPLAYA</v>
          </cell>
          <cell r="F1984">
            <v>2682</v>
          </cell>
        </row>
        <row r="1985">
          <cell r="A1985" t="str">
            <v>220912</v>
          </cell>
          <cell r="B1985" t="str">
            <v>22</v>
          </cell>
          <cell r="C1985" t="str">
            <v>09</v>
          </cell>
          <cell r="D1985" t="str">
            <v>12</v>
          </cell>
          <cell r="E1985" t="str">
            <v>SAN ANTONIO</v>
          </cell>
          <cell r="F1985">
            <v>1537</v>
          </cell>
        </row>
        <row r="1986">
          <cell r="A1986" t="str">
            <v>220913</v>
          </cell>
          <cell r="B1986" t="str">
            <v>22</v>
          </cell>
          <cell r="C1986" t="str">
            <v>09</v>
          </cell>
          <cell r="D1986" t="str">
            <v>13</v>
          </cell>
          <cell r="E1986" t="str">
            <v>SAUCE</v>
          </cell>
          <cell r="F1986">
            <v>11157</v>
          </cell>
        </row>
        <row r="1987">
          <cell r="A1987" t="str">
            <v>220914</v>
          </cell>
          <cell r="B1987" t="str">
            <v>22</v>
          </cell>
          <cell r="C1987" t="str">
            <v>09</v>
          </cell>
          <cell r="D1987" t="str">
            <v>14</v>
          </cell>
          <cell r="E1987" t="str">
            <v>SHAPAJA</v>
          </cell>
          <cell r="F1987">
            <v>1779</v>
          </cell>
        </row>
        <row r="1988">
          <cell r="A1988" t="str">
            <v>221000</v>
          </cell>
          <cell r="B1988" t="str">
            <v>22</v>
          </cell>
          <cell r="C1988" t="str">
            <v>10</v>
          </cell>
          <cell r="D1988" t="str">
            <v>00</v>
          </cell>
          <cell r="E1988" t="str">
            <v>TOCACHE</v>
          </cell>
          <cell r="F1988">
            <v>79094</v>
          </cell>
        </row>
        <row r="1989">
          <cell r="A1989" t="str">
            <v>221001</v>
          </cell>
          <cell r="B1989" t="str">
            <v>22</v>
          </cell>
          <cell r="C1989" t="str">
            <v>10</v>
          </cell>
          <cell r="D1989" t="str">
            <v>01</v>
          </cell>
          <cell r="E1989" t="str">
            <v>TOCACHE</v>
          </cell>
          <cell r="F1989">
            <v>29492</v>
          </cell>
        </row>
        <row r="1990">
          <cell r="A1990" t="str">
            <v>221002</v>
          </cell>
          <cell r="B1990" t="str">
            <v>22</v>
          </cell>
          <cell r="C1990" t="str">
            <v>10</v>
          </cell>
          <cell r="D1990" t="str">
            <v>02</v>
          </cell>
          <cell r="E1990" t="str">
            <v>NUEVO PROGRESO</v>
          </cell>
          <cell r="F1990">
            <v>12211</v>
          </cell>
        </row>
        <row r="1991">
          <cell r="A1991" t="str">
            <v>221003</v>
          </cell>
          <cell r="B1991" t="str">
            <v>22</v>
          </cell>
          <cell r="C1991" t="str">
            <v>10</v>
          </cell>
          <cell r="D1991" t="str">
            <v>03</v>
          </cell>
          <cell r="E1991" t="str">
            <v>POLVORA</v>
          </cell>
          <cell r="F1991">
            <v>11579</v>
          </cell>
        </row>
        <row r="1992">
          <cell r="A1992" t="str">
            <v>221004</v>
          </cell>
          <cell r="B1992" t="str">
            <v>22</v>
          </cell>
          <cell r="C1992" t="str">
            <v>10</v>
          </cell>
          <cell r="D1992" t="str">
            <v>04</v>
          </cell>
          <cell r="E1992" t="str">
            <v>SHUNTE</v>
          </cell>
          <cell r="F1992">
            <v>1271</v>
          </cell>
        </row>
        <row r="1993">
          <cell r="A1993" t="str">
            <v>221005</v>
          </cell>
          <cell r="B1993" t="str">
            <v>22</v>
          </cell>
          <cell r="C1993" t="str">
            <v>10</v>
          </cell>
          <cell r="D1993" t="str">
            <v>05</v>
          </cell>
          <cell r="E1993" t="str">
            <v>UCHIZA</v>
          </cell>
          <cell r="F1993">
            <v>24541</v>
          </cell>
        </row>
        <row r="1994">
          <cell r="A1994" t="str">
            <v>230000</v>
          </cell>
          <cell r="B1994" t="str">
            <v>23</v>
          </cell>
          <cell r="C1994" t="str">
            <v>00</v>
          </cell>
          <cell r="D1994" t="str">
            <v>00</v>
          </cell>
          <cell r="E1994" t="str">
            <v>TACNA</v>
          </cell>
          <cell r="F1994">
            <v>307938</v>
          </cell>
        </row>
        <row r="1995">
          <cell r="A1995" t="str">
            <v>230100</v>
          </cell>
          <cell r="B1995" t="str">
            <v>23</v>
          </cell>
          <cell r="C1995" t="str">
            <v>01</v>
          </cell>
          <cell r="D1995" t="str">
            <v>00</v>
          </cell>
          <cell r="E1995" t="str">
            <v>TACNA</v>
          </cell>
          <cell r="F1995">
            <v>277343</v>
          </cell>
        </row>
        <row r="1996">
          <cell r="A1996" t="str">
            <v>230101</v>
          </cell>
          <cell r="B1996" t="str">
            <v>23</v>
          </cell>
          <cell r="C1996" t="str">
            <v>01</v>
          </cell>
          <cell r="D1996" t="str">
            <v>01</v>
          </cell>
          <cell r="E1996" t="str">
            <v>TACNA</v>
          </cell>
          <cell r="F1996">
            <v>99680</v>
          </cell>
        </row>
        <row r="1997">
          <cell r="A1997" t="str">
            <v>230102</v>
          </cell>
          <cell r="B1997" t="str">
            <v>23</v>
          </cell>
          <cell r="C1997" t="str">
            <v>01</v>
          </cell>
          <cell r="D1997" t="str">
            <v>02</v>
          </cell>
          <cell r="E1997" t="str">
            <v>ALTO DE LA ALIANZA</v>
          </cell>
          <cell r="F1997">
            <v>37411</v>
          </cell>
        </row>
        <row r="1998">
          <cell r="A1998" t="str">
            <v>230103</v>
          </cell>
          <cell r="B1998" t="str">
            <v>23</v>
          </cell>
          <cell r="C1998" t="str">
            <v>01</v>
          </cell>
          <cell r="D1998" t="str">
            <v>03</v>
          </cell>
          <cell r="E1998" t="str">
            <v>CALANA</v>
          </cell>
          <cell r="F1998">
            <v>2772</v>
          </cell>
        </row>
        <row r="1999">
          <cell r="A1999" t="str">
            <v>230104</v>
          </cell>
          <cell r="B1999" t="str">
            <v>23</v>
          </cell>
          <cell r="C1999" t="str">
            <v>01</v>
          </cell>
          <cell r="D1999" t="str">
            <v>04</v>
          </cell>
          <cell r="E1999" t="str">
            <v>CIUDAD NUEVA</v>
          </cell>
          <cell r="F1999">
            <v>36135</v>
          </cell>
        </row>
        <row r="2000">
          <cell r="A2000" t="str">
            <v>230105</v>
          </cell>
          <cell r="B2000" t="str">
            <v>23</v>
          </cell>
          <cell r="C2000" t="str">
            <v>01</v>
          </cell>
          <cell r="D2000" t="str">
            <v>05</v>
          </cell>
          <cell r="E2000" t="str">
            <v>INCLAN</v>
          </cell>
          <cell r="F2000">
            <v>4290</v>
          </cell>
        </row>
        <row r="2001">
          <cell r="A2001" t="str">
            <v>230106</v>
          </cell>
          <cell r="B2001" t="str">
            <v>23</v>
          </cell>
          <cell r="C2001" t="str">
            <v>01</v>
          </cell>
          <cell r="D2001" t="str">
            <v>06</v>
          </cell>
          <cell r="E2001" t="str">
            <v>PACHIA</v>
          </cell>
          <cell r="F2001">
            <v>2053</v>
          </cell>
        </row>
        <row r="2002">
          <cell r="A2002" t="str">
            <v>230107</v>
          </cell>
          <cell r="B2002" t="str">
            <v>23</v>
          </cell>
          <cell r="C2002" t="str">
            <v>01</v>
          </cell>
          <cell r="D2002" t="str">
            <v>07</v>
          </cell>
          <cell r="E2002" t="str">
            <v>PALCA</v>
          </cell>
          <cell r="F2002">
            <v>1593</v>
          </cell>
        </row>
        <row r="2003">
          <cell r="A2003" t="str">
            <v>230108</v>
          </cell>
          <cell r="B2003" t="str">
            <v>23</v>
          </cell>
          <cell r="C2003" t="str">
            <v>01</v>
          </cell>
          <cell r="D2003" t="str">
            <v>08</v>
          </cell>
          <cell r="E2003" t="str">
            <v>POCOLLAY</v>
          </cell>
          <cell r="F2003">
            <v>18064</v>
          </cell>
        </row>
        <row r="2004">
          <cell r="A2004" t="str">
            <v>230109</v>
          </cell>
          <cell r="B2004" t="str">
            <v>23</v>
          </cell>
          <cell r="C2004" t="str">
            <v>01</v>
          </cell>
          <cell r="D2004" t="str">
            <v>09</v>
          </cell>
          <cell r="E2004" t="str">
            <v>SAMA</v>
          </cell>
          <cell r="F2004">
            <v>2519</v>
          </cell>
        </row>
        <row r="2005">
          <cell r="A2005" t="str">
            <v>230110</v>
          </cell>
          <cell r="B2005" t="str">
            <v>23</v>
          </cell>
          <cell r="C2005" t="str">
            <v>01</v>
          </cell>
          <cell r="D2005" t="str">
            <v>10</v>
          </cell>
          <cell r="E2005" t="str">
            <v>CRNEL.GREGORIO ALBARRACIN LANCHIPA</v>
          </cell>
          <cell r="F2005">
            <v>72826</v>
          </cell>
        </row>
        <row r="2006">
          <cell r="A2006" t="str">
            <v>230200</v>
          </cell>
          <cell r="B2006" t="str">
            <v>23</v>
          </cell>
          <cell r="C2006" t="str">
            <v>02</v>
          </cell>
          <cell r="D2006" t="str">
            <v>00</v>
          </cell>
          <cell r="E2006" t="str">
            <v>CANDARAVE</v>
          </cell>
          <cell r="F2006">
            <v>9948</v>
          </cell>
        </row>
        <row r="2007">
          <cell r="A2007" t="str">
            <v>230201</v>
          </cell>
          <cell r="B2007" t="str">
            <v>23</v>
          </cell>
          <cell r="C2007" t="str">
            <v>02</v>
          </cell>
          <cell r="D2007" t="str">
            <v>01</v>
          </cell>
          <cell r="E2007" t="str">
            <v>CANDARAVE</v>
          </cell>
          <cell r="F2007">
            <v>3769</v>
          </cell>
        </row>
        <row r="2008">
          <cell r="A2008" t="str">
            <v>230202</v>
          </cell>
          <cell r="B2008" t="str">
            <v>23</v>
          </cell>
          <cell r="C2008" t="str">
            <v>02</v>
          </cell>
          <cell r="D2008" t="str">
            <v>02</v>
          </cell>
          <cell r="E2008" t="str">
            <v>CAIRANI</v>
          </cell>
          <cell r="F2008">
            <v>1611</v>
          </cell>
        </row>
        <row r="2009">
          <cell r="A2009" t="str">
            <v>230203</v>
          </cell>
          <cell r="B2009" t="str">
            <v>23</v>
          </cell>
          <cell r="C2009" t="str">
            <v>02</v>
          </cell>
          <cell r="D2009" t="str">
            <v>03</v>
          </cell>
          <cell r="E2009" t="str">
            <v>CAMILACA</v>
          </cell>
          <cell r="F2009">
            <v>2049</v>
          </cell>
        </row>
        <row r="2010">
          <cell r="A2010" t="str">
            <v>230204</v>
          </cell>
          <cell r="B2010" t="str">
            <v>23</v>
          </cell>
          <cell r="C2010" t="str">
            <v>02</v>
          </cell>
          <cell r="D2010" t="str">
            <v>04</v>
          </cell>
          <cell r="E2010" t="str">
            <v>CURIBAYA</v>
          </cell>
          <cell r="F2010">
            <v>241</v>
          </cell>
        </row>
        <row r="2011">
          <cell r="A2011" t="str">
            <v>230205</v>
          </cell>
          <cell r="B2011" t="str">
            <v>23</v>
          </cell>
          <cell r="C2011" t="str">
            <v>02</v>
          </cell>
          <cell r="D2011" t="str">
            <v>05</v>
          </cell>
          <cell r="E2011" t="str">
            <v>HUANUARA</v>
          </cell>
          <cell r="F2011">
            <v>978</v>
          </cell>
        </row>
        <row r="2012">
          <cell r="A2012" t="str">
            <v>230206</v>
          </cell>
          <cell r="B2012" t="str">
            <v>23</v>
          </cell>
          <cell r="C2012" t="str">
            <v>02</v>
          </cell>
          <cell r="D2012" t="str">
            <v>06</v>
          </cell>
          <cell r="E2012" t="str">
            <v>QUILAHUANI</v>
          </cell>
          <cell r="F2012">
            <v>1300</v>
          </cell>
        </row>
        <row r="2013">
          <cell r="A2013" t="str">
            <v>230300</v>
          </cell>
          <cell r="B2013" t="str">
            <v>23</v>
          </cell>
          <cell r="C2013" t="str">
            <v>03</v>
          </cell>
          <cell r="D2013" t="str">
            <v>00</v>
          </cell>
          <cell r="E2013" t="str">
            <v>JORGE BASADRE</v>
          </cell>
          <cell r="F2013">
            <v>11769</v>
          </cell>
        </row>
        <row r="2014">
          <cell r="A2014" t="str">
            <v>230301</v>
          </cell>
          <cell r="B2014" t="str">
            <v>23</v>
          </cell>
          <cell r="C2014" t="str">
            <v>03</v>
          </cell>
          <cell r="D2014" t="str">
            <v>01</v>
          </cell>
          <cell r="E2014" t="str">
            <v>LOCUMBA</v>
          </cell>
          <cell r="F2014">
            <v>2574</v>
          </cell>
        </row>
        <row r="2015">
          <cell r="A2015" t="str">
            <v>230302</v>
          </cell>
          <cell r="B2015" t="str">
            <v>23</v>
          </cell>
          <cell r="C2015" t="str">
            <v>03</v>
          </cell>
          <cell r="D2015" t="str">
            <v>02</v>
          </cell>
          <cell r="E2015" t="str">
            <v>ILABAYA</v>
          </cell>
          <cell r="F2015">
            <v>5262</v>
          </cell>
        </row>
        <row r="2016">
          <cell r="A2016" t="str">
            <v>230303</v>
          </cell>
          <cell r="B2016" t="str">
            <v>23</v>
          </cell>
          <cell r="C2016" t="str">
            <v>03</v>
          </cell>
          <cell r="D2016" t="str">
            <v>03</v>
          </cell>
          <cell r="E2016" t="str">
            <v>ITE</v>
          </cell>
          <cell r="F2016">
            <v>3933</v>
          </cell>
        </row>
        <row r="2017">
          <cell r="A2017" t="str">
            <v>230400</v>
          </cell>
          <cell r="B2017" t="str">
            <v>23</v>
          </cell>
          <cell r="C2017" t="str">
            <v>04</v>
          </cell>
          <cell r="D2017" t="str">
            <v>00</v>
          </cell>
          <cell r="E2017" t="str">
            <v>TARATA</v>
          </cell>
          <cell r="F2017">
            <v>8878</v>
          </cell>
        </row>
        <row r="2018">
          <cell r="A2018" t="str">
            <v>230401</v>
          </cell>
          <cell r="B2018" t="str">
            <v>23</v>
          </cell>
          <cell r="C2018" t="str">
            <v>04</v>
          </cell>
          <cell r="D2018" t="str">
            <v>01</v>
          </cell>
          <cell r="E2018" t="str">
            <v>TARATA</v>
          </cell>
          <cell r="F2018">
            <v>4125</v>
          </cell>
        </row>
        <row r="2019">
          <cell r="A2019" t="str">
            <v>230402</v>
          </cell>
          <cell r="B2019" t="str">
            <v>23</v>
          </cell>
          <cell r="C2019" t="str">
            <v>04</v>
          </cell>
          <cell r="D2019" t="str">
            <v>02</v>
          </cell>
          <cell r="E2019" t="str">
            <v>CHUCATAMANI</v>
          </cell>
          <cell r="F2019">
            <v>636</v>
          </cell>
        </row>
        <row r="2020">
          <cell r="A2020" t="str">
            <v>230403</v>
          </cell>
          <cell r="B2020" t="str">
            <v>23</v>
          </cell>
          <cell r="C2020" t="str">
            <v>04</v>
          </cell>
          <cell r="D2020" t="str">
            <v>03</v>
          </cell>
          <cell r="E2020" t="str">
            <v>ESTIQUE</v>
          </cell>
          <cell r="F2020">
            <v>627</v>
          </cell>
        </row>
        <row r="2021">
          <cell r="A2021" t="str">
            <v>230404</v>
          </cell>
          <cell r="B2021" t="str">
            <v>23</v>
          </cell>
          <cell r="C2021" t="str">
            <v>04</v>
          </cell>
          <cell r="D2021" t="str">
            <v>04</v>
          </cell>
          <cell r="E2021" t="str">
            <v>ESTIQUE-PAMPA</v>
          </cell>
          <cell r="F2021">
            <v>468</v>
          </cell>
        </row>
        <row r="2022">
          <cell r="A2022" t="str">
            <v>230405</v>
          </cell>
          <cell r="B2022" t="str">
            <v>23</v>
          </cell>
          <cell r="C2022" t="str">
            <v>04</v>
          </cell>
          <cell r="D2022" t="str">
            <v>05</v>
          </cell>
          <cell r="E2022" t="str">
            <v>SITAJARA</v>
          </cell>
          <cell r="F2022">
            <v>637</v>
          </cell>
        </row>
        <row r="2023">
          <cell r="A2023" t="str">
            <v>230406</v>
          </cell>
          <cell r="B2023" t="str">
            <v>23</v>
          </cell>
          <cell r="C2023" t="str">
            <v>04</v>
          </cell>
          <cell r="D2023" t="str">
            <v>06</v>
          </cell>
          <cell r="E2023" t="str">
            <v>SUSAPAYA</v>
          </cell>
          <cell r="F2023">
            <v>964</v>
          </cell>
        </row>
        <row r="2024">
          <cell r="A2024" t="str">
            <v>230407</v>
          </cell>
          <cell r="B2024" t="str">
            <v>23</v>
          </cell>
          <cell r="C2024" t="str">
            <v>04</v>
          </cell>
          <cell r="D2024" t="str">
            <v>07</v>
          </cell>
          <cell r="E2024" t="str">
            <v>TARUCACHI</v>
          </cell>
          <cell r="F2024">
            <v>495</v>
          </cell>
        </row>
        <row r="2025">
          <cell r="A2025" t="str">
            <v>230408</v>
          </cell>
          <cell r="B2025" t="str">
            <v>23</v>
          </cell>
          <cell r="C2025" t="str">
            <v>04</v>
          </cell>
          <cell r="D2025" t="str">
            <v>08</v>
          </cell>
          <cell r="E2025" t="str">
            <v>TICACO</v>
          </cell>
          <cell r="F2025">
            <v>926</v>
          </cell>
        </row>
        <row r="2026">
          <cell r="A2026" t="str">
            <v>240000</v>
          </cell>
          <cell r="B2026" t="str">
            <v>24</v>
          </cell>
          <cell r="C2026" t="str">
            <v>00</v>
          </cell>
          <cell r="D2026" t="str">
            <v>00</v>
          </cell>
          <cell r="E2026" t="str">
            <v>TUMBES</v>
          </cell>
          <cell r="F2026">
            <v>213650</v>
          </cell>
        </row>
        <row r="2027">
          <cell r="A2027" t="str">
            <v>240100</v>
          </cell>
          <cell r="B2027" t="str">
            <v>24</v>
          </cell>
          <cell r="C2027" t="str">
            <v>01</v>
          </cell>
          <cell r="D2027" t="str">
            <v>00</v>
          </cell>
          <cell r="E2027" t="str">
            <v>TUMBES</v>
          </cell>
          <cell r="F2027">
            <v>151881</v>
          </cell>
        </row>
        <row r="2028">
          <cell r="A2028" t="str">
            <v>240101</v>
          </cell>
          <cell r="B2028" t="str">
            <v>24</v>
          </cell>
          <cell r="C2028" t="str">
            <v>01</v>
          </cell>
          <cell r="D2028" t="str">
            <v>01</v>
          </cell>
          <cell r="E2028" t="str">
            <v>TUMBES</v>
          </cell>
          <cell r="F2028">
            <v>101500</v>
          </cell>
        </row>
        <row r="2029">
          <cell r="A2029" t="str">
            <v>240102</v>
          </cell>
          <cell r="B2029" t="str">
            <v>24</v>
          </cell>
          <cell r="C2029" t="str">
            <v>01</v>
          </cell>
          <cell r="D2029" t="str">
            <v>02</v>
          </cell>
          <cell r="E2029" t="str">
            <v>CORRALES</v>
          </cell>
          <cell r="F2029">
            <v>22392</v>
          </cell>
        </row>
        <row r="2030">
          <cell r="A2030" t="str">
            <v>240103</v>
          </cell>
          <cell r="B2030" t="str">
            <v>24</v>
          </cell>
          <cell r="C2030" t="str">
            <v>01</v>
          </cell>
          <cell r="D2030" t="str">
            <v>03</v>
          </cell>
          <cell r="E2030" t="str">
            <v>LA CRUZ</v>
          </cell>
          <cell r="F2030">
            <v>8633</v>
          </cell>
        </row>
        <row r="2031">
          <cell r="A2031" t="str">
            <v>240104</v>
          </cell>
          <cell r="B2031" t="str">
            <v>24</v>
          </cell>
          <cell r="C2031" t="str">
            <v>01</v>
          </cell>
          <cell r="D2031" t="str">
            <v>04</v>
          </cell>
          <cell r="E2031" t="str">
            <v>PAMPAS DE HOSPITAL</v>
          </cell>
          <cell r="F2031">
            <v>6737</v>
          </cell>
        </row>
        <row r="2032">
          <cell r="A2032" t="str">
            <v>240105</v>
          </cell>
          <cell r="B2032" t="str">
            <v>24</v>
          </cell>
          <cell r="C2032" t="str">
            <v>01</v>
          </cell>
          <cell r="D2032" t="str">
            <v>05</v>
          </cell>
          <cell r="E2032" t="str">
            <v>SAN JACINTO</v>
          </cell>
          <cell r="F2032">
            <v>8513</v>
          </cell>
        </row>
        <row r="2033">
          <cell r="A2033" t="str">
            <v>240106</v>
          </cell>
          <cell r="B2033" t="str">
            <v>24</v>
          </cell>
          <cell r="C2033" t="str">
            <v>01</v>
          </cell>
          <cell r="D2033" t="str">
            <v>06</v>
          </cell>
          <cell r="E2033" t="str">
            <v>SAN JUAN DE LA VIRGEN</v>
          </cell>
          <cell r="F2033">
            <v>4106</v>
          </cell>
        </row>
        <row r="2034">
          <cell r="A2034" t="str">
            <v>240200</v>
          </cell>
          <cell r="B2034" t="str">
            <v>24</v>
          </cell>
          <cell r="C2034" t="str">
            <v>02</v>
          </cell>
          <cell r="D2034" t="str">
            <v>00</v>
          </cell>
          <cell r="E2034" t="str">
            <v>CONTRALMIRANTE VILLAR</v>
          </cell>
          <cell r="F2034">
            <v>18184</v>
          </cell>
        </row>
        <row r="2035">
          <cell r="A2035" t="str">
            <v>240201</v>
          </cell>
          <cell r="B2035" t="str">
            <v>24</v>
          </cell>
          <cell r="C2035" t="str">
            <v>02</v>
          </cell>
          <cell r="D2035" t="str">
            <v>01</v>
          </cell>
          <cell r="E2035" t="str">
            <v>ZORRITOS</v>
          </cell>
          <cell r="F2035">
            <v>11020</v>
          </cell>
        </row>
        <row r="2036">
          <cell r="A2036" t="str">
            <v>240202</v>
          </cell>
          <cell r="B2036" t="str">
            <v>24</v>
          </cell>
          <cell r="C2036" t="str">
            <v>02</v>
          </cell>
          <cell r="D2036" t="str">
            <v>02</v>
          </cell>
          <cell r="E2036" t="str">
            <v>CASITAS</v>
          </cell>
          <cell r="F2036">
            <v>2401</v>
          </cell>
        </row>
        <row r="2037">
          <cell r="A2037" t="str">
            <v>240203</v>
          </cell>
          <cell r="B2037" t="str">
            <v>24</v>
          </cell>
          <cell r="C2037" t="str">
            <v>02</v>
          </cell>
          <cell r="D2037" t="str">
            <v>03</v>
          </cell>
          <cell r="E2037" t="str">
            <v>CANOAS DE PUNTA SAL 8/</v>
          </cell>
          <cell r="F2037">
            <v>4763</v>
          </cell>
        </row>
        <row r="2038">
          <cell r="A2038" t="str">
            <v>240300</v>
          </cell>
          <cell r="B2038" t="str">
            <v>24</v>
          </cell>
          <cell r="C2038" t="str">
            <v>03</v>
          </cell>
          <cell r="D2038" t="str">
            <v>00</v>
          </cell>
          <cell r="E2038" t="str">
            <v>ZARUMILLA</v>
          </cell>
          <cell r="F2038">
            <v>43585</v>
          </cell>
        </row>
        <row r="2039">
          <cell r="A2039" t="str">
            <v>240301</v>
          </cell>
          <cell r="B2039" t="str">
            <v>24</v>
          </cell>
          <cell r="C2039" t="str">
            <v>03</v>
          </cell>
          <cell r="D2039" t="str">
            <v>01</v>
          </cell>
          <cell r="E2039" t="str">
            <v>ZARUMILLA</v>
          </cell>
          <cell r="F2039">
            <v>19602</v>
          </cell>
        </row>
        <row r="2040">
          <cell r="A2040" t="str">
            <v>240302</v>
          </cell>
          <cell r="B2040" t="str">
            <v>24</v>
          </cell>
          <cell r="C2040" t="str">
            <v>03</v>
          </cell>
          <cell r="D2040" t="str">
            <v>02</v>
          </cell>
          <cell r="E2040" t="str">
            <v>AGUAS VERDES</v>
          </cell>
          <cell r="F2040">
            <v>17048</v>
          </cell>
        </row>
        <row r="2041">
          <cell r="A2041" t="str">
            <v>240303</v>
          </cell>
          <cell r="B2041" t="str">
            <v>24</v>
          </cell>
          <cell r="C2041" t="str">
            <v>03</v>
          </cell>
          <cell r="D2041" t="str">
            <v>03</v>
          </cell>
          <cell r="E2041" t="str">
            <v>MATAPALO</v>
          </cell>
          <cell r="F2041">
            <v>1665</v>
          </cell>
        </row>
        <row r="2042">
          <cell r="A2042" t="str">
            <v>240304</v>
          </cell>
          <cell r="B2042" t="str">
            <v>24</v>
          </cell>
          <cell r="C2042" t="str">
            <v>03</v>
          </cell>
          <cell r="D2042" t="str">
            <v>04</v>
          </cell>
          <cell r="E2042" t="str">
            <v>PAPAYAL</v>
          </cell>
          <cell r="F2042">
            <v>5270</v>
          </cell>
        </row>
        <row r="2043">
          <cell r="A2043" t="str">
            <v>250000</v>
          </cell>
          <cell r="B2043" t="str">
            <v>25</v>
          </cell>
          <cell r="C2043" t="str">
            <v>00</v>
          </cell>
          <cell r="D2043" t="str">
            <v>00</v>
          </cell>
          <cell r="E2043" t="str">
            <v>UCAYALI</v>
          </cell>
          <cell r="F2043">
            <v>464174</v>
          </cell>
        </row>
        <row r="2044">
          <cell r="A2044" t="str">
            <v>250100</v>
          </cell>
          <cell r="B2044" t="str">
            <v>25</v>
          </cell>
          <cell r="C2044" t="str">
            <v>01</v>
          </cell>
          <cell r="D2044" t="str">
            <v>00</v>
          </cell>
          <cell r="E2044" t="str">
            <v>CORONEL PORTILLO</v>
          </cell>
          <cell r="F2044">
            <v>354263</v>
          </cell>
        </row>
        <row r="2045">
          <cell r="A2045" t="str">
            <v>250101</v>
          </cell>
          <cell r="B2045" t="str">
            <v>25</v>
          </cell>
          <cell r="C2045" t="str">
            <v>01</v>
          </cell>
          <cell r="D2045" t="str">
            <v>01</v>
          </cell>
          <cell r="E2045" t="str">
            <v>CALLERIA</v>
          </cell>
          <cell r="F2045">
            <v>144804</v>
          </cell>
        </row>
        <row r="2046">
          <cell r="A2046" t="str">
            <v>250102</v>
          </cell>
          <cell r="B2046" t="str">
            <v>25</v>
          </cell>
          <cell r="C2046" t="str">
            <v>01</v>
          </cell>
          <cell r="D2046" t="str">
            <v>02</v>
          </cell>
          <cell r="E2046" t="str">
            <v>CAMPOVERDE</v>
          </cell>
          <cell r="F2046">
            <v>14341</v>
          </cell>
        </row>
        <row r="2047">
          <cell r="A2047" t="str">
            <v>250103</v>
          </cell>
          <cell r="B2047" t="str">
            <v>25</v>
          </cell>
          <cell r="C2047" t="str">
            <v>01</v>
          </cell>
          <cell r="D2047" t="str">
            <v>03</v>
          </cell>
          <cell r="E2047" t="str">
            <v>IPARIA</v>
          </cell>
          <cell r="F2047">
            <v>11432</v>
          </cell>
        </row>
        <row r="2048">
          <cell r="A2048" t="str">
            <v>250104</v>
          </cell>
          <cell r="B2048" t="str">
            <v>25</v>
          </cell>
          <cell r="C2048" t="str">
            <v>01</v>
          </cell>
          <cell r="D2048" t="str">
            <v>04</v>
          </cell>
          <cell r="E2048" t="str">
            <v>MASISEA</v>
          </cell>
          <cell r="F2048">
            <v>12361</v>
          </cell>
        </row>
        <row r="2049">
          <cell r="A2049" t="str">
            <v>250105</v>
          </cell>
          <cell r="B2049" t="str">
            <v>25</v>
          </cell>
          <cell r="C2049" t="str">
            <v>01</v>
          </cell>
          <cell r="D2049" t="str">
            <v>05</v>
          </cell>
          <cell r="E2049" t="str">
            <v>YARINACOCHA</v>
          </cell>
          <cell r="F2049">
            <v>90828</v>
          </cell>
        </row>
        <row r="2050">
          <cell r="A2050" t="str">
            <v>250106</v>
          </cell>
          <cell r="B2050" t="str">
            <v>25</v>
          </cell>
          <cell r="C2050" t="str">
            <v>01</v>
          </cell>
          <cell r="D2050" t="str">
            <v>06</v>
          </cell>
          <cell r="E2050" t="str">
            <v>NUEVA REQUENA</v>
          </cell>
          <cell r="F2050">
            <v>5435</v>
          </cell>
        </row>
        <row r="2051">
          <cell r="A2051" t="str">
            <v>250107</v>
          </cell>
          <cell r="B2051" t="str">
            <v>25</v>
          </cell>
          <cell r="C2051" t="str">
            <v>01</v>
          </cell>
          <cell r="D2051" t="str">
            <v>07</v>
          </cell>
          <cell r="E2051" t="str">
            <v>MANANTAY 9/</v>
          </cell>
          <cell r="F2051">
            <v>75062</v>
          </cell>
        </row>
        <row r="2052">
          <cell r="A2052" t="str">
            <v>250200</v>
          </cell>
          <cell r="B2052" t="str">
            <v>25</v>
          </cell>
          <cell r="C2052" t="str">
            <v>02</v>
          </cell>
          <cell r="D2052" t="str">
            <v>00</v>
          </cell>
          <cell r="E2052" t="str">
            <v>ATALAYA</v>
          </cell>
          <cell r="F2052">
            <v>47964</v>
          </cell>
        </row>
        <row r="2053">
          <cell r="A2053" t="str">
            <v>250201</v>
          </cell>
          <cell r="B2053" t="str">
            <v>25</v>
          </cell>
          <cell r="C2053" t="str">
            <v>02</v>
          </cell>
          <cell r="D2053" t="str">
            <v>01</v>
          </cell>
          <cell r="E2053" t="str">
            <v>RAYMONDI</v>
          </cell>
          <cell r="F2053">
            <v>30949</v>
          </cell>
        </row>
        <row r="2054">
          <cell r="A2054" t="str">
            <v>250202</v>
          </cell>
          <cell r="B2054" t="str">
            <v>25</v>
          </cell>
          <cell r="C2054" t="str">
            <v>02</v>
          </cell>
          <cell r="D2054" t="str">
            <v>02</v>
          </cell>
          <cell r="E2054" t="str">
            <v>SEPAHUA</v>
          </cell>
          <cell r="F2054">
            <v>7282</v>
          </cell>
        </row>
        <row r="2055">
          <cell r="A2055" t="str">
            <v>250203</v>
          </cell>
          <cell r="B2055" t="str">
            <v>25</v>
          </cell>
          <cell r="C2055" t="str">
            <v>02</v>
          </cell>
          <cell r="D2055" t="str">
            <v>03</v>
          </cell>
          <cell r="E2055" t="str">
            <v>TAHUANIA</v>
          </cell>
          <cell r="F2055">
            <v>7952</v>
          </cell>
        </row>
        <row r="2056">
          <cell r="A2056" t="str">
            <v>250204</v>
          </cell>
          <cell r="B2056" t="str">
            <v>25</v>
          </cell>
          <cell r="C2056" t="str">
            <v>02</v>
          </cell>
          <cell r="D2056" t="str">
            <v>04</v>
          </cell>
          <cell r="E2056" t="str">
            <v>YURUA</v>
          </cell>
          <cell r="F2056">
            <v>1781</v>
          </cell>
        </row>
        <row r="2057">
          <cell r="A2057" t="str">
            <v>250300</v>
          </cell>
          <cell r="B2057" t="str">
            <v>25</v>
          </cell>
          <cell r="C2057" t="str">
            <v>03</v>
          </cell>
          <cell r="D2057" t="str">
            <v>00</v>
          </cell>
          <cell r="E2057" t="str">
            <v>PADRE ABAD</v>
          </cell>
          <cell r="F2057">
            <v>57457</v>
          </cell>
        </row>
        <row r="2058">
          <cell r="A2058" t="str">
            <v>250301</v>
          </cell>
          <cell r="B2058" t="str">
            <v>25</v>
          </cell>
          <cell r="C2058" t="str">
            <v>03</v>
          </cell>
          <cell r="D2058" t="str">
            <v>01</v>
          </cell>
          <cell r="E2058" t="str">
            <v>PADRE ABAD</v>
          </cell>
          <cell r="F2058">
            <v>29114</v>
          </cell>
        </row>
        <row r="2059">
          <cell r="A2059" t="str">
            <v>250302</v>
          </cell>
          <cell r="B2059" t="str">
            <v>25</v>
          </cell>
          <cell r="C2059" t="str">
            <v>03</v>
          </cell>
          <cell r="D2059" t="str">
            <v>02</v>
          </cell>
          <cell r="E2059" t="str">
            <v>IRAZOLA</v>
          </cell>
          <cell r="F2059">
            <v>21476</v>
          </cell>
        </row>
        <row r="2060">
          <cell r="A2060" t="str">
            <v>250303</v>
          </cell>
          <cell r="B2060" t="str">
            <v>25</v>
          </cell>
          <cell r="C2060" t="str">
            <v>03</v>
          </cell>
          <cell r="D2060" t="str">
            <v>03</v>
          </cell>
          <cell r="E2060" t="str">
            <v>CURIMANA</v>
          </cell>
          <cell r="F2060">
            <v>6867</v>
          </cell>
        </row>
        <row r="2061">
          <cell r="A2061" t="str">
            <v>250400</v>
          </cell>
          <cell r="B2061" t="str">
            <v>25</v>
          </cell>
          <cell r="C2061" t="str">
            <v>04</v>
          </cell>
          <cell r="D2061" t="str">
            <v>00</v>
          </cell>
          <cell r="E2061" t="str">
            <v>PURUS</v>
          </cell>
          <cell r="F2061">
            <v>4490</v>
          </cell>
        </row>
        <row r="2062">
          <cell r="A2062" t="str">
            <v>250401</v>
          </cell>
          <cell r="B2062" t="str">
            <v>25</v>
          </cell>
          <cell r="C2062" t="str">
            <v>04</v>
          </cell>
          <cell r="D2062" t="str">
            <v>01</v>
          </cell>
          <cell r="E2062" t="str">
            <v>PURUS</v>
          </cell>
          <cell r="F2062">
            <v>4490</v>
          </cell>
        </row>
      </sheetData>
      <sheetData sheetId="1"/>
      <sheetData sheetId="2">
        <row r="10">
          <cell r="A10" t="str">
            <v>010000</v>
          </cell>
          <cell r="B10" t="str">
            <v>01</v>
          </cell>
          <cell r="C10" t="str">
            <v>00</v>
          </cell>
          <cell r="D10" t="str">
            <v>00</v>
          </cell>
          <cell r="E10" t="str">
            <v>AMAZONAS</v>
          </cell>
          <cell r="F10">
            <v>429088</v>
          </cell>
          <cell r="G10">
            <v>8600</v>
          </cell>
          <cell r="H10">
            <v>8609</v>
          </cell>
          <cell r="I10">
            <v>8624</v>
          </cell>
          <cell r="J10">
            <v>8628</v>
          </cell>
          <cell r="K10">
            <v>8626</v>
          </cell>
          <cell r="L10">
            <v>8571</v>
          </cell>
          <cell r="M10">
            <v>8564</v>
          </cell>
          <cell r="N10">
            <v>8557</v>
          </cell>
          <cell r="O10">
            <v>8554</v>
          </cell>
          <cell r="P10">
            <v>8547</v>
          </cell>
          <cell r="Q10">
            <v>8540</v>
          </cell>
          <cell r="R10">
            <v>8529</v>
          </cell>
          <cell r="S10">
            <v>8521</v>
          </cell>
          <cell r="T10">
            <v>8519</v>
          </cell>
          <cell r="U10">
            <v>8518</v>
          </cell>
          <cell r="V10">
            <v>8510</v>
          </cell>
          <cell r="W10">
            <v>8496</v>
          </cell>
          <cell r="X10">
            <v>8460</v>
          </cell>
          <cell r="Y10">
            <v>8393</v>
          </cell>
          <cell r="Z10">
            <v>8302</v>
          </cell>
          <cell r="AA10">
            <v>39851</v>
          </cell>
          <cell r="AB10">
            <v>36202</v>
          </cell>
          <cell r="AC10">
            <v>33896</v>
          </cell>
          <cell r="AD10">
            <v>29719</v>
          </cell>
          <cell r="AE10">
            <v>25992</v>
          </cell>
          <cell r="AF10">
            <v>22488</v>
          </cell>
          <cell r="AG10">
            <v>18384</v>
          </cell>
          <cell r="AH10">
            <v>14991</v>
          </cell>
          <cell r="AI10">
            <v>11720</v>
          </cell>
          <cell r="AJ10">
            <v>9080</v>
          </cell>
          <cell r="AK10">
            <v>7004</v>
          </cell>
          <cell r="AL10">
            <v>4900</v>
          </cell>
          <cell r="AM10">
            <v>4193</v>
          </cell>
        </row>
        <row r="11">
          <cell r="A11" t="str">
            <v>010100</v>
          </cell>
          <cell r="B11" t="str">
            <v>01</v>
          </cell>
          <cell r="C11" t="str">
            <v>01</v>
          </cell>
          <cell r="D11" t="str">
            <v>00</v>
          </cell>
          <cell r="E11" t="str">
            <v>CHACHAPOYAS</v>
          </cell>
          <cell r="F11">
            <v>56049</v>
          </cell>
        </row>
        <row r="12">
          <cell r="A12" t="str">
            <v>010200</v>
          </cell>
          <cell r="B12" t="str">
            <v>01</v>
          </cell>
          <cell r="C12" t="str">
            <v>02</v>
          </cell>
          <cell r="D12" t="str">
            <v>00</v>
          </cell>
          <cell r="E12" t="str">
            <v>BAGUA</v>
          </cell>
          <cell r="F12">
            <v>80850</v>
          </cell>
        </row>
        <row r="13">
          <cell r="A13" t="str">
            <v>010300</v>
          </cell>
          <cell r="B13" t="str">
            <v>01</v>
          </cell>
          <cell r="C13" t="str">
            <v>03</v>
          </cell>
          <cell r="D13" t="str">
            <v>00</v>
          </cell>
          <cell r="E13" t="str">
            <v>BONGARA</v>
          </cell>
          <cell r="F13">
            <v>31448</v>
          </cell>
        </row>
        <row r="14">
          <cell r="A14" t="str">
            <v>010400</v>
          </cell>
          <cell r="B14" t="str">
            <v>01</v>
          </cell>
          <cell r="C14" t="str">
            <v>04</v>
          </cell>
          <cell r="D14" t="str">
            <v>00</v>
          </cell>
          <cell r="E14" t="str">
            <v>CONDORCANQUI</v>
          </cell>
          <cell r="F14">
            <v>50445</v>
          </cell>
        </row>
        <row r="15">
          <cell r="A15" t="str">
            <v>010500</v>
          </cell>
          <cell r="B15" t="str">
            <v>01</v>
          </cell>
          <cell r="C15" t="str">
            <v>05</v>
          </cell>
          <cell r="D15" t="str">
            <v>00</v>
          </cell>
          <cell r="E15" t="str">
            <v>LUYA</v>
          </cell>
          <cell r="F15">
            <v>55051</v>
          </cell>
        </row>
        <row r="16">
          <cell r="A16" t="str">
            <v>010600</v>
          </cell>
          <cell r="B16" t="str">
            <v>01</v>
          </cell>
          <cell r="C16" t="str">
            <v>06</v>
          </cell>
          <cell r="D16" t="str">
            <v>00</v>
          </cell>
          <cell r="E16" t="str">
            <v>RODRIGUEZ DE MENDOZA</v>
          </cell>
          <cell r="F16">
            <v>29621</v>
          </cell>
        </row>
        <row r="17">
          <cell r="A17" t="str">
            <v>010700</v>
          </cell>
          <cell r="B17" t="str">
            <v>01</v>
          </cell>
          <cell r="C17" t="str">
            <v>07</v>
          </cell>
          <cell r="D17" t="str">
            <v>00</v>
          </cell>
          <cell r="E17" t="str">
            <v>UTCUBAMBA</v>
          </cell>
          <cell r="F17">
            <v>125624</v>
          </cell>
        </row>
        <row r="18">
          <cell r="A18" t="str">
            <v>020000</v>
          </cell>
          <cell r="B18" t="str">
            <v>02</v>
          </cell>
          <cell r="C18" t="str">
            <v>00</v>
          </cell>
          <cell r="D18" t="str">
            <v>00</v>
          </cell>
          <cell r="E18" t="str">
            <v>ANCASH</v>
          </cell>
          <cell r="F18">
            <v>1147933</v>
          </cell>
          <cell r="G18">
            <v>23006</v>
          </cell>
          <cell r="H18">
            <v>23033</v>
          </cell>
          <cell r="I18">
            <v>23067</v>
          </cell>
          <cell r="J18">
            <v>23081</v>
          </cell>
          <cell r="K18">
            <v>23078</v>
          </cell>
          <cell r="L18">
            <v>22931</v>
          </cell>
          <cell r="M18">
            <v>22910</v>
          </cell>
          <cell r="N18">
            <v>22893</v>
          </cell>
          <cell r="O18">
            <v>22879</v>
          </cell>
          <cell r="P18">
            <v>22866</v>
          </cell>
          <cell r="Q18">
            <v>22848</v>
          </cell>
          <cell r="R18">
            <v>22817</v>
          </cell>
          <cell r="S18">
            <v>22795</v>
          </cell>
          <cell r="T18">
            <v>22792</v>
          </cell>
          <cell r="U18">
            <v>22789</v>
          </cell>
          <cell r="V18">
            <v>22766</v>
          </cell>
          <cell r="W18">
            <v>22729</v>
          </cell>
          <cell r="X18">
            <v>22634</v>
          </cell>
          <cell r="Y18">
            <v>22454</v>
          </cell>
          <cell r="Z18">
            <v>22212</v>
          </cell>
          <cell r="AA18">
            <v>106612</v>
          </cell>
          <cell r="AB18">
            <v>96852</v>
          </cell>
          <cell r="AC18">
            <v>90683</v>
          </cell>
          <cell r="AD18">
            <v>79508</v>
          </cell>
          <cell r="AE18">
            <v>69536</v>
          </cell>
          <cell r="AF18">
            <v>60163</v>
          </cell>
          <cell r="AG18">
            <v>49182</v>
          </cell>
          <cell r="AH18">
            <v>40105</v>
          </cell>
          <cell r="AI18">
            <v>31355</v>
          </cell>
          <cell r="AJ18">
            <v>24291</v>
          </cell>
          <cell r="AK18">
            <v>18738</v>
          </cell>
          <cell r="AL18">
            <v>13110</v>
          </cell>
          <cell r="AM18">
            <v>11218</v>
          </cell>
        </row>
        <row r="19">
          <cell r="A19" t="str">
            <v>020100</v>
          </cell>
          <cell r="B19" t="str">
            <v>02</v>
          </cell>
          <cell r="C19" t="str">
            <v>01</v>
          </cell>
          <cell r="D19" t="str">
            <v>00</v>
          </cell>
          <cell r="E19" t="str">
            <v>HUARAZ</v>
          </cell>
          <cell r="F19">
            <v>157547</v>
          </cell>
        </row>
        <row r="20">
          <cell r="A20" t="str">
            <v>020200</v>
          </cell>
          <cell r="B20" t="str">
            <v>02</v>
          </cell>
          <cell r="C20" t="str">
            <v>02</v>
          </cell>
          <cell r="D20" t="str">
            <v>00</v>
          </cell>
          <cell r="E20" t="str">
            <v>AIJA</v>
          </cell>
          <cell r="F20">
            <v>9214</v>
          </cell>
        </row>
        <row r="21">
          <cell r="A21" t="str">
            <v>020300</v>
          </cell>
          <cell r="B21" t="str">
            <v>02</v>
          </cell>
          <cell r="C21" t="str">
            <v>03</v>
          </cell>
          <cell r="D21" t="str">
            <v>00</v>
          </cell>
          <cell r="E21" t="str">
            <v>ANTONIO RAYMONDI</v>
          </cell>
          <cell r="F21">
            <v>18359</v>
          </cell>
        </row>
        <row r="22">
          <cell r="A22" t="str">
            <v>020400</v>
          </cell>
          <cell r="B22" t="str">
            <v>02</v>
          </cell>
          <cell r="C22" t="str">
            <v>04</v>
          </cell>
          <cell r="D22" t="str">
            <v>00</v>
          </cell>
          <cell r="E22" t="str">
            <v>ASUNCION</v>
          </cell>
          <cell r="F22">
            <v>9903</v>
          </cell>
        </row>
        <row r="23">
          <cell r="A23" t="str">
            <v>020500</v>
          </cell>
          <cell r="B23" t="str">
            <v>02</v>
          </cell>
          <cell r="C23" t="str">
            <v>05</v>
          </cell>
          <cell r="D23" t="str">
            <v>00</v>
          </cell>
          <cell r="E23" t="str">
            <v>BOLOGNESI</v>
          </cell>
          <cell r="F23">
            <v>34677</v>
          </cell>
        </row>
        <row r="24">
          <cell r="A24" t="str">
            <v>020600</v>
          </cell>
          <cell r="B24" t="str">
            <v>02</v>
          </cell>
          <cell r="C24" t="str">
            <v>06</v>
          </cell>
          <cell r="D24" t="str">
            <v>00</v>
          </cell>
          <cell r="E24" t="str">
            <v>CARHUAZ</v>
          </cell>
          <cell r="F24">
            <v>47174</v>
          </cell>
        </row>
        <row r="25">
          <cell r="A25" t="str">
            <v>020700</v>
          </cell>
          <cell r="B25" t="str">
            <v>02</v>
          </cell>
          <cell r="C25" t="str">
            <v>07</v>
          </cell>
          <cell r="D25" t="str">
            <v>00</v>
          </cell>
          <cell r="E25" t="str">
            <v>CARLOS F. FITZCARRALD</v>
          </cell>
          <cell r="F25">
            <v>22529</v>
          </cell>
        </row>
        <row r="26">
          <cell r="A26" t="str">
            <v>020800</v>
          </cell>
          <cell r="B26" t="str">
            <v>02</v>
          </cell>
          <cell r="C26" t="str">
            <v>08</v>
          </cell>
          <cell r="D26" t="str">
            <v>00</v>
          </cell>
          <cell r="E26" t="str">
            <v>CASMA</v>
          </cell>
          <cell r="F26">
            <v>45751</v>
          </cell>
        </row>
        <row r="27">
          <cell r="A27" t="str">
            <v>020900</v>
          </cell>
          <cell r="B27" t="str">
            <v>02</v>
          </cell>
          <cell r="C27" t="str">
            <v>09</v>
          </cell>
          <cell r="D27" t="str">
            <v>00</v>
          </cell>
          <cell r="E27" t="str">
            <v>CORONGO</v>
          </cell>
          <cell r="F27">
            <v>9102</v>
          </cell>
        </row>
        <row r="28">
          <cell r="A28" t="str">
            <v>021000</v>
          </cell>
          <cell r="B28" t="str">
            <v>02</v>
          </cell>
          <cell r="C28" t="str">
            <v>10</v>
          </cell>
          <cell r="D28" t="str">
            <v>00</v>
          </cell>
          <cell r="E28" t="str">
            <v>HUARI</v>
          </cell>
          <cell r="F28">
            <v>67268</v>
          </cell>
        </row>
        <row r="29">
          <cell r="A29" t="str">
            <v>021100</v>
          </cell>
          <cell r="B29" t="str">
            <v>02</v>
          </cell>
          <cell r="C29" t="str">
            <v>11</v>
          </cell>
          <cell r="D29" t="str">
            <v>00</v>
          </cell>
          <cell r="E29" t="str">
            <v>HUARMEY</v>
          </cell>
          <cell r="F29">
            <v>30110</v>
          </cell>
        </row>
        <row r="30">
          <cell r="A30" t="str">
            <v>021200</v>
          </cell>
          <cell r="B30" t="str">
            <v>02</v>
          </cell>
          <cell r="C30" t="str">
            <v>12</v>
          </cell>
          <cell r="D30" t="str">
            <v>00</v>
          </cell>
          <cell r="E30" t="str">
            <v>HUAYLAS</v>
          </cell>
          <cell r="F30">
            <v>57739</v>
          </cell>
        </row>
        <row r="31">
          <cell r="A31" t="str">
            <v>021300</v>
          </cell>
          <cell r="B31" t="str">
            <v>02</v>
          </cell>
          <cell r="C31" t="str">
            <v>13</v>
          </cell>
          <cell r="D31" t="str">
            <v>00</v>
          </cell>
          <cell r="E31" t="str">
            <v>MARISCAL LUZURIAGA</v>
          </cell>
          <cell r="F31">
            <v>25197</v>
          </cell>
        </row>
        <row r="32">
          <cell r="A32" t="str">
            <v>021400</v>
          </cell>
          <cell r="B32" t="str">
            <v>02</v>
          </cell>
          <cell r="C32" t="str">
            <v>14</v>
          </cell>
          <cell r="D32" t="str">
            <v>00</v>
          </cell>
          <cell r="E32" t="str">
            <v>OCROS</v>
          </cell>
          <cell r="F32">
            <v>11475</v>
          </cell>
        </row>
        <row r="33">
          <cell r="A33" t="str">
            <v>021500</v>
          </cell>
          <cell r="B33" t="str">
            <v>02</v>
          </cell>
          <cell r="C33" t="str">
            <v>15</v>
          </cell>
          <cell r="D33" t="str">
            <v>00</v>
          </cell>
          <cell r="E33" t="str">
            <v>PALLASCA</v>
          </cell>
          <cell r="F33">
            <v>33416</v>
          </cell>
        </row>
        <row r="34">
          <cell r="A34" t="str">
            <v>021600</v>
          </cell>
          <cell r="B34" t="str">
            <v>02</v>
          </cell>
          <cell r="C34" t="str">
            <v>16</v>
          </cell>
          <cell r="D34" t="str">
            <v>00</v>
          </cell>
          <cell r="E34" t="str">
            <v>POMABAMBA</v>
          </cell>
          <cell r="F34">
            <v>29334</v>
          </cell>
        </row>
        <row r="35">
          <cell r="A35" t="str">
            <v>021700</v>
          </cell>
          <cell r="B35" t="str">
            <v>02</v>
          </cell>
          <cell r="C35" t="str">
            <v>17</v>
          </cell>
          <cell r="D35" t="str">
            <v>00</v>
          </cell>
          <cell r="E35" t="str">
            <v>RECUAY</v>
          </cell>
          <cell r="F35">
            <v>21722</v>
          </cell>
        </row>
        <row r="36">
          <cell r="A36" t="str">
            <v>021800</v>
          </cell>
          <cell r="B36" t="str">
            <v>02</v>
          </cell>
          <cell r="C36" t="str">
            <v>18</v>
          </cell>
          <cell r="D36" t="str">
            <v>00</v>
          </cell>
          <cell r="E36" t="str">
            <v>SANTA</v>
          </cell>
          <cell r="F36">
            <v>424273</v>
          </cell>
        </row>
        <row r="37">
          <cell r="A37" t="str">
            <v>021900</v>
          </cell>
          <cell r="B37" t="str">
            <v>02</v>
          </cell>
          <cell r="C37" t="str">
            <v>19</v>
          </cell>
          <cell r="D37" t="str">
            <v>00</v>
          </cell>
          <cell r="E37" t="str">
            <v>SIHUAS</v>
          </cell>
          <cell r="F37">
            <v>34495</v>
          </cell>
        </row>
        <row r="38">
          <cell r="A38" t="str">
            <v>022000</v>
          </cell>
          <cell r="B38" t="str">
            <v>02</v>
          </cell>
          <cell r="C38" t="str">
            <v>20</v>
          </cell>
          <cell r="D38" t="str">
            <v>00</v>
          </cell>
          <cell r="E38" t="str">
            <v>YUNGAY</v>
          </cell>
          <cell r="F38">
            <v>58648</v>
          </cell>
        </row>
        <row r="39">
          <cell r="A39" t="str">
            <v>030000</v>
          </cell>
          <cell r="B39" t="str">
            <v>03</v>
          </cell>
          <cell r="C39" t="str">
            <v>00</v>
          </cell>
          <cell r="D39" t="str">
            <v>00</v>
          </cell>
          <cell r="E39" t="str">
            <v>APURIMAC</v>
          </cell>
          <cell r="F39">
            <v>458079</v>
          </cell>
          <cell r="G39">
            <v>9180</v>
          </cell>
          <cell r="H39">
            <v>9191</v>
          </cell>
          <cell r="I39">
            <v>9205</v>
          </cell>
          <cell r="J39">
            <v>9211</v>
          </cell>
          <cell r="K39">
            <v>9209</v>
          </cell>
          <cell r="L39">
            <v>9151</v>
          </cell>
          <cell r="M39">
            <v>9142</v>
          </cell>
          <cell r="N39">
            <v>9135</v>
          </cell>
          <cell r="O39">
            <v>9130</v>
          </cell>
          <cell r="P39">
            <v>9125</v>
          </cell>
          <cell r="Q39">
            <v>9117</v>
          </cell>
          <cell r="R39">
            <v>9105</v>
          </cell>
          <cell r="S39">
            <v>9096</v>
          </cell>
          <cell r="T39">
            <v>9095</v>
          </cell>
          <cell r="U39">
            <v>9094</v>
          </cell>
          <cell r="V39">
            <v>9085</v>
          </cell>
          <cell r="W39">
            <v>9070</v>
          </cell>
          <cell r="X39">
            <v>9032</v>
          </cell>
          <cell r="Y39">
            <v>8960</v>
          </cell>
          <cell r="Z39">
            <v>8863</v>
          </cell>
          <cell r="AA39">
            <v>42543</v>
          </cell>
          <cell r="AB39">
            <v>38648</v>
          </cell>
          <cell r="AC39">
            <v>36187</v>
          </cell>
          <cell r="AD39">
            <v>31727</v>
          </cell>
          <cell r="AE39">
            <v>27748</v>
          </cell>
          <cell r="AF39">
            <v>24008</v>
          </cell>
          <cell r="AG39">
            <v>19626</v>
          </cell>
          <cell r="AH39">
            <v>16004</v>
          </cell>
          <cell r="AI39">
            <v>12512</v>
          </cell>
          <cell r="AJ39">
            <v>9693</v>
          </cell>
          <cell r="AK39">
            <v>7478</v>
          </cell>
          <cell r="AL39">
            <v>5232</v>
          </cell>
          <cell r="AM39">
            <v>4477</v>
          </cell>
        </row>
        <row r="40">
          <cell r="A40" t="str">
            <v>030100</v>
          </cell>
          <cell r="B40" t="str">
            <v>03</v>
          </cell>
          <cell r="C40" t="str">
            <v>01</v>
          </cell>
          <cell r="D40" t="str">
            <v>00</v>
          </cell>
          <cell r="E40" t="str">
            <v>ABANCAY</v>
          </cell>
          <cell r="F40">
            <v>109091</v>
          </cell>
        </row>
        <row r="41">
          <cell r="A41" t="str">
            <v>030200</v>
          </cell>
          <cell r="B41" t="str">
            <v>03</v>
          </cell>
          <cell r="C41" t="str">
            <v>02</v>
          </cell>
          <cell r="D41" t="str">
            <v>00</v>
          </cell>
          <cell r="E41" t="str">
            <v>ANDAHUAYLAS</v>
          </cell>
          <cell r="F41">
            <v>157850</v>
          </cell>
        </row>
        <row r="42">
          <cell r="A42" t="str">
            <v>030300</v>
          </cell>
          <cell r="B42" t="str">
            <v>03</v>
          </cell>
          <cell r="C42" t="str">
            <v>03</v>
          </cell>
          <cell r="D42" t="str">
            <v>00</v>
          </cell>
          <cell r="E42" t="str">
            <v>ANTABAMBA</v>
          </cell>
          <cell r="F42">
            <v>15797</v>
          </cell>
        </row>
        <row r="43">
          <cell r="A43" t="str">
            <v>030400</v>
          </cell>
          <cell r="B43" t="str">
            <v>03</v>
          </cell>
          <cell r="C43" t="str">
            <v>04</v>
          </cell>
          <cell r="D43" t="str">
            <v>00</v>
          </cell>
          <cell r="E43" t="str">
            <v>AYMARAES</v>
          </cell>
          <cell r="F43">
            <v>37692</v>
          </cell>
        </row>
        <row r="44">
          <cell r="A44" t="str">
            <v>030500</v>
          </cell>
          <cell r="B44" t="str">
            <v>03</v>
          </cell>
          <cell r="C44" t="str">
            <v>05</v>
          </cell>
          <cell r="D44" t="str">
            <v>00</v>
          </cell>
          <cell r="E44" t="str">
            <v>COTABAMBAS</v>
          </cell>
          <cell r="F44">
            <v>50252</v>
          </cell>
        </row>
        <row r="45">
          <cell r="A45" t="str">
            <v>030600</v>
          </cell>
          <cell r="B45" t="str">
            <v>03</v>
          </cell>
          <cell r="C45" t="str">
            <v>06</v>
          </cell>
          <cell r="D45" t="str">
            <v>00</v>
          </cell>
          <cell r="E45" t="str">
            <v>CHINCHEROS</v>
          </cell>
          <cell r="F45">
            <v>59205</v>
          </cell>
        </row>
        <row r="46">
          <cell r="A46" t="str">
            <v>030700</v>
          </cell>
          <cell r="B46" t="str">
            <v>03</v>
          </cell>
          <cell r="C46" t="str">
            <v>07</v>
          </cell>
          <cell r="D46" t="str">
            <v>00</v>
          </cell>
          <cell r="E46" t="str">
            <v>GRAU</v>
          </cell>
          <cell r="F46">
            <v>28192</v>
          </cell>
        </row>
        <row r="47">
          <cell r="A47" t="str">
            <v>040000</v>
          </cell>
          <cell r="B47" t="str">
            <v>04</v>
          </cell>
          <cell r="C47" t="str">
            <v>00</v>
          </cell>
          <cell r="D47" t="str">
            <v>00</v>
          </cell>
          <cell r="E47" t="str">
            <v>AREQUIPA</v>
          </cell>
          <cell r="F47">
            <v>1229109</v>
          </cell>
          <cell r="G47">
            <v>24633</v>
          </cell>
          <cell r="H47">
            <v>24662</v>
          </cell>
          <cell r="I47">
            <v>24699</v>
          </cell>
          <cell r="J47">
            <v>24714</v>
          </cell>
          <cell r="K47">
            <v>24710</v>
          </cell>
          <cell r="L47">
            <v>24553</v>
          </cell>
          <cell r="M47">
            <v>24530</v>
          </cell>
          <cell r="N47">
            <v>24512</v>
          </cell>
          <cell r="O47">
            <v>24497</v>
          </cell>
          <cell r="P47">
            <v>24483</v>
          </cell>
          <cell r="Q47">
            <v>24463</v>
          </cell>
          <cell r="R47">
            <v>24430</v>
          </cell>
          <cell r="S47">
            <v>24407</v>
          </cell>
          <cell r="T47">
            <v>24403</v>
          </cell>
          <cell r="U47">
            <v>24401</v>
          </cell>
          <cell r="V47">
            <v>24376</v>
          </cell>
          <cell r="W47">
            <v>24337</v>
          </cell>
          <cell r="X47">
            <v>24234</v>
          </cell>
          <cell r="Y47">
            <v>24042</v>
          </cell>
          <cell r="Z47">
            <v>23782</v>
          </cell>
          <cell r="AA47">
            <v>114151</v>
          </cell>
          <cell r="AB47">
            <v>103700</v>
          </cell>
          <cell r="AC47">
            <v>97095</v>
          </cell>
          <cell r="AD47">
            <v>85130</v>
          </cell>
          <cell r="AE47">
            <v>74453</v>
          </cell>
          <cell r="AF47">
            <v>64417</v>
          </cell>
          <cell r="AG47">
            <v>52660</v>
          </cell>
          <cell r="AH47">
            <v>42941</v>
          </cell>
          <cell r="AI47">
            <v>33572</v>
          </cell>
          <cell r="AJ47">
            <v>26009</v>
          </cell>
          <cell r="AK47">
            <v>20064</v>
          </cell>
          <cell r="AL47">
            <v>14037</v>
          </cell>
          <cell r="AM47">
            <v>12012</v>
          </cell>
        </row>
        <row r="48">
          <cell r="A48" t="str">
            <v>040100</v>
          </cell>
          <cell r="B48" t="str">
            <v>04</v>
          </cell>
          <cell r="C48" t="str">
            <v>01</v>
          </cell>
          <cell r="D48" t="str">
            <v>00</v>
          </cell>
          <cell r="E48" t="str">
            <v>AREQUIPA</v>
          </cell>
          <cell r="F48">
            <v>906601</v>
          </cell>
        </row>
        <row r="49">
          <cell r="A49" t="str">
            <v>040200</v>
          </cell>
          <cell r="B49" t="str">
            <v>04</v>
          </cell>
          <cell r="C49" t="str">
            <v>02</v>
          </cell>
          <cell r="D49" t="str">
            <v>00</v>
          </cell>
          <cell r="E49" t="str">
            <v>CAMANA</v>
          </cell>
          <cell r="F49">
            <v>58579</v>
          </cell>
        </row>
        <row r="50">
          <cell r="A50" t="str">
            <v>040300</v>
          </cell>
          <cell r="B50" t="str">
            <v>04</v>
          </cell>
          <cell r="C50" t="str">
            <v>03</v>
          </cell>
          <cell r="D50" t="str">
            <v>00</v>
          </cell>
          <cell r="E50" t="str">
            <v>CARAVELI</v>
          </cell>
          <cell r="F50">
            <v>40384</v>
          </cell>
        </row>
        <row r="51">
          <cell r="A51" t="str">
            <v>040400</v>
          </cell>
          <cell r="B51" t="str">
            <v>04</v>
          </cell>
          <cell r="C51" t="str">
            <v>04</v>
          </cell>
          <cell r="D51" t="str">
            <v>00</v>
          </cell>
          <cell r="E51" t="str">
            <v>CASTILLA</v>
          </cell>
          <cell r="F51">
            <v>42850</v>
          </cell>
        </row>
        <row r="52">
          <cell r="A52" t="str">
            <v>040500</v>
          </cell>
          <cell r="B52" t="str">
            <v>04</v>
          </cell>
          <cell r="C52" t="str">
            <v>05</v>
          </cell>
          <cell r="D52" t="str">
            <v>00</v>
          </cell>
          <cell r="E52" t="str">
            <v>CAYLLOMA</v>
          </cell>
          <cell r="F52">
            <v>83292</v>
          </cell>
        </row>
        <row r="53">
          <cell r="A53" t="str">
            <v>040600</v>
          </cell>
          <cell r="B53" t="str">
            <v>04</v>
          </cell>
          <cell r="C53" t="str">
            <v>06</v>
          </cell>
          <cell r="D53" t="str">
            <v>00</v>
          </cell>
          <cell r="E53" t="str">
            <v>CONDESUYOS</v>
          </cell>
          <cell r="F53">
            <v>22006</v>
          </cell>
        </row>
        <row r="54">
          <cell r="A54" t="str">
            <v>040700</v>
          </cell>
          <cell r="B54" t="str">
            <v>04</v>
          </cell>
          <cell r="C54" t="str">
            <v>07</v>
          </cell>
          <cell r="D54" t="str">
            <v>00</v>
          </cell>
          <cell r="E54" t="str">
            <v>ISLAY</v>
          </cell>
          <cell r="F54">
            <v>56957</v>
          </cell>
        </row>
        <row r="55">
          <cell r="A55" t="str">
            <v>040800</v>
          </cell>
          <cell r="B55" t="str">
            <v>04</v>
          </cell>
          <cell r="C55" t="str">
            <v>08</v>
          </cell>
          <cell r="D55" t="str">
            <v>00</v>
          </cell>
          <cell r="E55" t="str">
            <v>LA UNION</v>
          </cell>
          <cell r="F55">
            <v>18440</v>
          </cell>
        </row>
        <row r="56">
          <cell r="A56" t="str">
            <v>050000</v>
          </cell>
          <cell r="B56" t="str">
            <v>05</v>
          </cell>
          <cell r="C56" t="str">
            <v>00</v>
          </cell>
          <cell r="D56" t="str">
            <v>00</v>
          </cell>
          <cell r="E56" t="str">
            <v>AYACUCHO</v>
          </cell>
          <cell r="F56">
            <v>682507</v>
          </cell>
          <cell r="G56">
            <v>13678</v>
          </cell>
          <cell r="H56">
            <v>13694</v>
          </cell>
          <cell r="I56">
            <v>13715</v>
          </cell>
          <cell r="J56">
            <v>13723</v>
          </cell>
          <cell r="K56">
            <v>13721</v>
          </cell>
          <cell r="L56">
            <v>13634</v>
          </cell>
          <cell r="M56">
            <v>13621</v>
          </cell>
          <cell r="N56">
            <v>13611</v>
          </cell>
          <cell r="O56">
            <v>13603</v>
          </cell>
          <cell r="P56">
            <v>13595</v>
          </cell>
          <cell r="Q56">
            <v>13584</v>
          </cell>
          <cell r="R56">
            <v>13566</v>
          </cell>
          <cell r="S56">
            <v>13553</v>
          </cell>
          <cell r="T56">
            <v>13551</v>
          </cell>
          <cell r="U56">
            <v>13549</v>
          </cell>
          <cell r="V56">
            <v>13536</v>
          </cell>
          <cell r="W56">
            <v>13514</v>
          </cell>
          <cell r="X56">
            <v>13457</v>
          </cell>
          <cell r="Y56">
            <v>13350</v>
          </cell>
          <cell r="Z56">
            <v>13206</v>
          </cell>
          <cell r="AA56">
            <v>63386</v>
          </cell>
          <cell r="AB56">
            <v>57583</v>
          </cell>
          <cell r="AC56">
            <v>53916</v>
          </cell>
          <cell r="AD56">
            <v>47272</v>
          </cell>
          <cell r="AE56">
            <v>41343</v>
          </cell>
          <cell r="AF56">
            <v>35770</v>
          </cell>
          <cell r="AG56">
            <v>29241</v>
          </cell>
          <cell r="AH56">
            <v>23844</v>
          </cell>
          <cell r="AI56">
            <v>18642</v>
          </cell>
          <cell r="AJ56">
            <v>14443</v>
          </cell>
          <cell r="AK56">
            <v>11141</v>
          </cell>
          <cell r="AL56">
            <v>7795</v>
          </cell>
          <cell r="AM56">
            <v>6670</v>
          </cell>
        </row>
        <row r="57">
          <cell r="A57" t="str">
            <v>050100</v>
          </cell>
          <cell r="B57" t="str">
            <v>05</v>
          </cell>
          <cell r="C57" t="str">
            <v>01</v>
          </cell>
          <cell r="D57" t="str">
            <v>00</v>
          </cell>
          <cell r="E57" t="str">
            <v>HUAMANGA</v>
          </cell>
          <cell r="F57">
            <v>255356</v>
          </cell>
        </row>
        <row r="58">
          <cell r="A58" t="str">
            <v>050200</v>
          </cell>
          <cell r="B58" t="str">
            <v>05</v>
          </cell>
          <cell r="C58" t="str">
            <v>02</v>
          </cell>
          <cell r="D58" t="str">
            <v>00</v>
          </cell>
          <cell r="E58" t="str">
            <v>CANGALLO</v>
          </cell>
          <cell r="F58">
            <v>39391</v>
          </cell>
        </row>
        <row r="59">
          <cell r="A59" t="str">
            <v>050300</v>
          </cell>
          <cell r="B59" t="str">
            <v>05</v>
          </cell>
          <cell r="C59" t="str">
            <v>03</v>
          </cell>
          <cell r="D59" t="str">
            <v>00</v>
          </cell>
          <cell r="E59" t="str">
            <v>HUANCA SANCOS</v>
          </cell>
          <cell r="F59">
            <v>13682</v>
          </cell>
        </row>
        <row r="60">
          <cell r="A60" t="str">
            <v>050400</v>
          </cell>
          <cell r="B60" t="str">
            <v>05</v>
          </cell>
          <cell r="C60" t="str">
            <v>04</v>
          </cell>
          <cell r="D60" t="str">
            <v>00</v>
          </cell>
          <cell r="E60" t="str">
            <v>HUANTA</v>
          </cell>
          <cell r="F60">
            <v>98284</v>
          </cell>
        </row>
        <row r="61">
          <cell r="A61" t="str">
            <v>050500</v>
          </cell>
          <cell r="B61" t="str">
            <v>05</v>
          </cell>
          <cell r="C61" t="str">
            <v>05</v>
          </cell>
          <cell r="D61" t="str">
            <v>00</v>
          </cell>
          <cell r="E61" t="str">
            <v>LA MAR</v>
          </cell>
          <cell r="F61">
            <v>88320</v>
          </cell>
        </row>
        <row r="62">
          <cell r="A62" t="str">
            <v>050600</v>
          </cell>
          <cell r="B62" t="str">
            <v>05</v>
          </cell>
          <cell r="C62" t="str">
            <v>06</v>
          </cell>
          <cell r="D62" t="str">
            <v>00</v>
          </cell>
          <cell r="E62" t="str">
            <v>LUCANAS</v>
          </cell>
          <cell r="F62">
            <v>70890</v>
          </cell>
        </row>
        <row r="63">
          <cell r="A63" t="str">
            <v>050700</v>
          </cell>
          <cell r="B63" t="str">
            <v>05</v>
          </cell>
          <cell r="C63" t="str">
            <v>07</v>
          </cell>
          <cell r="D63" t="str">
            <v>00</v>
          </cell>
          <cell r="E63" t="str">
            <v>PARINACOCHAS</v>
          </cell>
          <cell r="F63">
            <v>33640</v>
          </cell>
        </row>
        <row r="64">
          <cell r="A64" t="str">
            <v>050800</v>
          </cell>
          <cell r="B64" t="str">
            <v>05</v>
          </cell>
          <cell r="C64" t="str">
            <v>08</v>
          </cell>
          <cell r="D64" t="str">
            <v>00</v>
          </cell>
          <cell r="E64" t="str">
            <v>PAUCAR DEL SARA SARA</v>
          </cell>
          <cell r="F64">
            <v>12089</v>
          </cell>
        </row>
        <row r="65">
          <cell r="A65" t="str">
            <v>050900</v>
          </cell>
          <cell r="B65" t="str">
            <v>05</v>
          </cell>
          <cell r="C65" t="str">
            <v>09</v>
          </cell>
          <cell r="D65" t="str">
            <v>00</v>
          </cell>
          <cell r="E65" t="str">
            <v>SUCRE</v>
          </cell>
          <cell r="F65">
            <v>15703</v>
          </cell>
        </row>
        <row r="66">
          <cell r="A66" t="str">
            <v>051000</v>
          </cell>
          <cell r="B66" t="str">
            <v>05</v>
          </cell>
          <cell r="C66" t="str">
            <v>10</v>
          </cell>
          <cell r="D66" t="str">
            <v>00</v>
          </cell>
          <cell r="E66" t="str">
            <v>VICTOR FAJARDO</v>
          </cell>
          <cell r="F66">
            <v>29011</v>
          </cell>
        </row>
        <row r="67">
          <cell r="A67" t="str">
            <v>051100</v>
          </cell>
          <cell r="B67" t="str">
            <v>05</v>
          </cell>
          <cell r="C67" t="str">
            <v>11</v>
          </cell>
          <cell r="D67" t="str">
            <v>00</v>
          </cell>
          <cell r="E67" t="str">
            <v>VILCAS HUAMAN</v>
          </cell>
          <cell r="F67">
            <v>26141</v>
          </cell>
        </row>
        <row r="68">
          <cell r="A68" t="str">
            <v>060000</v>
          </cell>
          <cell r="B68" t="str">
            <v>06</v>
          </cell>
          <cell r="C68" t="str">
            <v>00</v>
          </cell>
          <cell r="D68" t="str">
            <v>00</v>
          </cell>
          <cell r="E68" t="str">
            <v>CAJAMARCA</v>
          </cell>
          <cell r="F68">
            <v>1519202</v>
          </cell>
          <cell r="G68">
            <v>30446</v>
          </cell>
          <cell r="H68">
            <v>30482</v>
          </cell>
          <cell r="I68">
            <v>30528</v>
          </cell>
          <cell r="J68">
            <v>30547</v>
          </cell>
          <cell r="K68">
            <v>30542</v>
          </cell>
          <cell r="L68">
            <v>30348</v>
          </cell>
          <cell r="M68">
            <v>30319</v>
          </cell>
          <cell r="N68">
            <v>30297</v>
          </cell>
          <cell r="O68">
            <v>30279</v>
          </cell>
          <cell r="P68">
            <v>30262</v>
          </cell>
          <cell r="Q68">
            <v>30237</v>
          </cell>
          <cell r="R68">
            <v>30196</v>
          </cell>
          <cell r="S68">
            <v>30168</v>
          </cell>
          <cell r="T68">
            <v>30163</v>
          </cell>
          <cell r="U68">
            <v>30160</v>
          </cell>
          <cell r="V68">
            <v>30129</v>
          </cell>
          <cell r="W68">
            <v>30081</v>
          </cell>
          <cell r="X68">
            <v>29954</v>
          </cell>
          <cell r="Y68">
            <v>29717</v>
          </cell>
          <cell r="Z68">
            <v>29395</v>
          </cell>
          <cell r="AA68">
            <v>141092</v>
          </cell>
          <cell r="AB68">
            <v>128176</v>
          </cell>
          <cell r="AC68">
            <v>120012</v>
          </cell>
          <cell r="AD68">
            <v>105222</v>
          </cell>
          <cell r="AE68">
            <v>92026</v>
          </cell>
          <cell r="AF68">
            <v>79621</v>
          </cell>
          <cell r="AG68">
            <v>65089</v>
          </cell>
          <cell r="AH68">
            <v>53075</v>
          </cell>
          <cell r="AI68">
            <v>41496</v>
          </cell>
          <cell r="AJ68">
            <v>32148</v>
          </cell>
          <cell r="AK68">
            <v>24799</v>
          </cell>
          <cell r="AL68">
            <v>17350</v>
          </cell>
          <cell r="AM68">
            <v>14846</v>
          </cell>
        </row>
        <row r="69">
          <cell r="A69" t="str">
            <v>060100</v>
          </cell>
          <cell r="B69" t="str">
            <v>06</v>
          </cell>
          <cell r="C69" t="str">
            <v>01</v>
          </cell>
          <cell r="D69" t="str">
            <v>00</v>
          </cell>
          <cell r="E69" t="str">
            <v>CAJAMARCA</v>
          </cell>
          <cell r="F69">
            <v>340581</v>
          </cell>
        </row>
        <row r="70">
          <cell r="A70" t="str">
            <v>060200</v>
          </cell>
          <cell r="B70" t="str">
            <v>06</v>
          </cell>
          <cell r="C70" t="str">
            <v>02</v>
          </cell>
          <cell r="D70" t="str">
            <v>00</v>
          </cell>
          <cell r="E70" t="str">
            <v>CAJABAMBA</v>
          </cell>
          <cell r="F70">
            <v>82056</v>
          </cell>
        </row>
        <row r="71">
          <cell r="A71" t="str">
            <v>060300</v>
          </cell>
          <cell r="B71" t="str">
            <v>06</v>
          </cell>
          <cell r="C71" t="str">
            <v>03</v>
          </cell>
          <cell r="D71" t="str">
            <v>00</v>
          </cell>
          <cell r="E71" t="str">
            <v>CELENDIN</v>
          </cell>
          <cell r="F71">
            <v>98033</v>
          </cell>
        </row>
        <row r="72">
          <cell r="A72" t="str">
            <v>060400</v>
          </cell>
          <cell r="B72" t="str">
            <v>06</v>
          </cell>
          <cell r="C72" t="str">
            <v>04</v>
          </cell>
          <cell r="D72" t="str">
            <v>00</v>
          </cell>
          <cell r="E72" t="str">
            <v>CHOTA</v>
          </cell>
          <cell r="F72">
            <v>180527</v>
          </cell>
        </row>
        <row r="73">
          <cell r="A73" t="str">
            <v>060500</v>
          </cell>
          <cell r="B73" t="str">
            <v>06</v>
          </cell>
          <cell r="C73" t="str">
            <v>05</v>
          </cell>
          <cell r="D73" t="str">
            <v>00</v>
          </cell>
          <cell r="E73" t="str">
            <v>CONTUMAZA</v>
          </cell>
          <cell r="F73">
            <v>35449</v>
          </cell>
        </row>
        <row r="74">
          <cell r="A74" t="str">
            <v>060600</v>
          </cell>
          <cell r="B74" t="str">
            <v>06</v>
          </cell>
          <cell r="C74" t="str">
            <v>06</v>
          </cell>
          <cell r="D74" t="str">
            <v>00</v>
          </cell>
          <cell r="E74" t="str">
            <v>CUTERVO</v>
          </cell>
          <cell r="F74">
            <v>151104</v>
          </cell>
        </row>
        <row r="75">
          <cell r="A75" t="str">
            <v>060700</v>
          </cell>
          <cell r="B75" t="str">
            <v>06</v>
          </cell>
          <cell r="C75" t="str">
            <v>07</v>
          </cell>
          <cell r="D75" t="str">
            <v>00</v>
          </cell>
          <cell r="E75" t="str">
            <v>HUALGAYOC</v>
          </cell>
          <cell r="F75">
            <v>101580</v>
          </cell>
        </row>
        <row r="76">
          <cell r="A76" t="str">
            <v>060800</v>
          </cell>
          <cell r="B76" t="str">
            <v>06</v>
          </cell>
          <cell r="C76" t="str">
            <v>08</v>
          </cell>
          <cell r="D76" t="str">
            <v>00</v>
          </cell>
          <cell r="E76" t="str">
            <v>JAEN</v>
          </cell>
          <cell r="F76">
            <v>198566</v>
          </cell>
        </row>
        <row r="77">
          <cell r="A77" t="str">
            <v>060900</v>
          </cell>
          <cell r="B77" t="str">
            <v>06</v>
          </cell>
          <cell r="C77" t="str">
            <v>09</v>
          </cell>
          <cell r="D77" t="str">
            <v>00</v>
          </cell>
          <cell r="E77" t="str">
            <v>SAN IGNACIO</v>
          </cell>
          <cell r="F77">
            <v>141277</v>
          </cell>
        </row>
        <row r="78">
          <cell r="A78" t="str">
            <v>061000</v>
          </cell>
          <cell r="B78" t="str">
            <v>06</v>
          </cell>
          <cell r="C78" t="str">
            <v>10</v>
          </cell>
          <cell r="D78" t="str">
            <v>00</v>
          </cell>
          <cell r="E78" t="str">
            <v>SAN MARCOS</v>
          </cell>
          <cell r="F78">
            <v>56339</v>
          </cell>
        </row>
        <row r="79">
          <cell r="A79" t="str">
            <v>061100</v>
          </cell>
          <cell r="B79" t="str">
            <v>06</v>
          </cell>
          <cell r="C79" t="str">
            <v>11</v>
          </cell>
          <cell r="D79" t="str">
            <v>00</v>
          </cell>
          <cell r="E79" t="str">
            <v>SAN MIGUEL</v>
          </cell>
          <cell r="F79">
            <v>60535</v>
          </cell>
        </row>
        <row r="80">
          <cell r="A80" t="str">
            <v>061200</v>
          </cell>
          <cell r="B80" t="str">
            <v>06</v>
          </cell>
          <cell r="C80" t="str">
            <v>12</v>
          </cell>
          <cell r="D80" t="str">
            <v>00</v>
          </cell>
          <cell r="E80" t="str">
            <v>SAN PABLO</v>
          </cell>
          <cell r="F80">
            <v>25610</v>
          </cell>
        </row>
        <row r="81">
          <cell r="A81" t="str">
            <v>061300</v>
          </cell>
          <cell r="B81" t="str">
            <v>06</v>
          </cell>
          <cell r="C81" t="str">
            <v>13</v>
          </cell>
          <cell r="D81" t="str">
            <v>00</v>
          </cell>
          <cell r="E81" t="str">
            <v>SANTA CRUZ</v>
          </cell>
          <cell r="F81">
            <v>47545</v>
          </cell>
        </row>
        <row r="82">
          <cell r="A82" t="str">
            <v>070000</v>
          </cell>
          <cell r="B82" t="str">
            <v>07</v>
          </cell>
          <cell r="C82" t="str">
            <v>00</v>
          </cell>
          <cell r="D82" t="str">
            <v>00</v>
          </cell>
          <cell r="E82" t="str">
            <v>CALLAO</v>
          </cell>
          <cell r="F82">
            <v>930069</v>
          </cell>
          <cell r="G82">
            <v>18639</v>
          </cell>
          <cell r="H82">
            <v>18661</v>
          </cell>
          <cell r="I82">
            <v>18689</v>
          </cell>
          <cell r="J82">
            <v>18701</v>
          </cell>
          <cell r="K82">
            <v>18698</v>
          </cell>
          <cell r="L82">
            <v>18579</v>
          </cell>
          <cell r="M82">
            <v>18562</v>
          </cell>
          <cell r="N82">
            <v>18548</v>
          </cell>
          <cell r="O82">
            <v>18539</v>
          </cell>
          <cell r="P82">
            <v>18527</v>
          </cell>
          <cell r="Q82">
            <v>18512</v>
          </cell>
          <cell r="R82">
            <v>18486</v>
          </cell>
          <cell r="S82">
            <v>18469</v>
          </cell>
          <cell r="T82">
            <v>18466</v>
          </cell>
          <cell r="U82">
            <v>18464</v>
          </cell>
          <cell r="V82">
            <v>18445</v>
          </cell>
          <cell r="W82">
            <v>18416</v>
          </cell>
          <cell r="X82">
            <v>18338</v>
          </cell>
          <cell r="Y82">
            <v>18193</v>
          </cell>
          <cell r="Z82">
            <v>17996</v>
          </cell>
          <cell r="AA82">
            <v>86378</v>
          </cell>
          <cell r="AB82">
            <v>78470</v>
          </cell>
          <cell r="AC82">
            <v>73472</v>
          </cell>
          <cell r="AD82">
            <v>64418</v>
          </cell>
          <cell r="AE82">
            <v>56339</v>
          </cell>
          <cell r="AF82">
            <v>48745</v>
          </cell>
          <cell r="AG82">
            <v>39848</v>
          </cell>
          <cell r="AH82">
            <v>32493</v>
          </cell>
          <cell r="AI82">
            <v>25404</v>
          </cell>
          <cell r="AJ82">
            <v>19681</v>
          </cell>
          <cell r="AK82">
            <v>15182</v>
          </cell>
          <cell r="AL82">
            <v>10622</v>
          </cell>
          <cell r="AM82">
            <v>9089</v>
          </cell>
        </row>
        <row r="83">
          <cell r="A83" t="str">
            <v>070100</v>
          </cell>
          <cell r="B83" t="str">
            <v>07</v>
          </cell>
          <cell r="C83" t="str">
            <v>01</v>
          </cell>
          <cell r="D83" t="str">
            <v>00</v>
          </cell>
          <cell r="E83" t="str">
            <v>CALLAO</v>
          </cell>
          <cell r="F83">
            <v>930069</v>
          </cell>
        </row>
        <row r="84">
          <cell r="A84" t="str">
            <v>080000</v>
          </cell>
          <cell r="B84" t="str">
            <v>08</v>
          </cell>
          <cell r="C84" t="str">
            <v>00</v>
          </cell>
          <cell r="D84" t="str">
            <v>00</v>
          </cell>
          <cell r="E84" t="str">
            <v>CUSCO</v>
          </cell>
          <cell r="F84">
            <v>1269656</v>
          </cell>
          <cell r="G84">
            <v>25445</v>
          </cell>
          <cell r="H84">
            <v>25475</v>
          </cell>
          <cell r="I84">
            <v>25513</v>
          </cell>
          <cell r="J84">
            <v>25529</v>
          </cell>
          <cell r="K84">
            <v>25525</v>
          </cell>
          <cell r="L84">
            <v>25363</v>
          </cell>
          <cell r="M84">
            <v>25339</v>
          </cell>
          <cell r="N84">
            <v>25322</v>
          </cell>
          <cell r="O84">
            <v>25305</v>
          </cell>
          <cell r="P84">
            <v>25291</v>
          </cell>
          <cell r="Q84">
            <v>25271</v>
          </cell>
          <cell r="R84">
            <v>25236</v>
          </cell>
          <cell r="S84">
            <v>25213</v>
          </cell>
          <cell r="T84">
            <v>25208</v>
          </cell>
          <cell r="U84">
            <v>25206</v>
          </cell>
          <cell r="V84">
            <v>25180</v>
          </cell>
          <cell r="W84">
            <v>25140</v>
          </cell>
          <cell r="X84">
            <v>25034</v>
          </cell>
          <cell r="Y84">
            <v>24836</v>
          </cell>
          <cell r="Z84">
            <v>24567</v>
          </cell>
          <cell r="AA84">
            <v>117916</v>
          </cell>
          <cell r="AB84">
            <v>107121</v>
          </cell>
          <cell r="AC84">
            <v>100298</v>
          </cell>
          <cell r="AD84">
            <v>87938</v>
          </cell>
          <cell r="AE84">
            <v>76909</v>
          </cell>
          <cell r="AF84">
            <v>66542</v>
          </cell>
          <cell r="AG84">
            <v>54397</v>
          </cell>
          <cell r="AH84">
            <v>44357</v>
          </cell>
          <cell r="AI84">
            <v>34680</v>
          </cell>
          <cell r="AJ84">
            <v>26867</v>
          </cell>
          <cell r="AK84">
            <v>20725</v>
          </cell>
          <cell r="AL84">
            <v>14500</v>
          </cell>
          <cell r="AM84">
            <v>12408</v>
          </cell>
        </row>
        <row r="85">
          <cell r="A85" t="str">
            <v>080100</v>
          </cell>
          <cell r="B85" t="str">
            <v>08</v>
          </cell>
          <cell r="C85" t="str">
            <v>01</v>
          </cell>
          <cell r="D85" t="str">
            <v>00</v>
          </cell>
          <cell r="E85" t="str">
            <v>CUSCO</v>
          </cell>
          <cell r="F85">
            <v>390194</v>
          </cell>
        </row>
        <row r="86">
          <cell r="A86" t="str">
            <v>080200</v>
          </cell>
          <cell r="B86" t="str">
            <v>08</v>
          </cell>
          <cell r="C86" t="str">
            <v>02</v>
          </cell>
          <cell r="D86" t="str">
            <v>00</v>
          </cell>
          <cell r="E86" t="str">
            <v>ACOMAYO</v>
          </cell>
          <cell r="F86">
            <v>30679</v>
          </cell>
        </row>
        <row r="87">
          <cell r="A87" t="str">
            <v>080300</v>
          </cell>
          <cell r="B87" t="str">
            <v>08</v>
          </cell>
          <cell r="C87" t="str">
            <v>03</v>
          </cell>
          <cell r="D87" t="str">
            <v>00</v>
          </cell>
          <cell r="E87" t="str">
            <v>ANTA</v>
          </cell>
          <cell r="F87">
            <v>60040</v>
          </cell>
        </row>
        <row r="88">
          <cell r="A88" t="str">
            <v>080400</v>
          </cell>
          <cell r="B88" t="str">
            <v>08</v>
          </cell>
          <cell r="C88" t="str">
            <v>04</v>
          </cell>
          <cell r="D88" t="str">
            <v>00</v>
          </cell>
          <cell r="E88" t="str">
            <v>CALCA</v>
          </cell>
          <cell r="F88">
            <v>70496</v>
          </cell>
        </row>
        <row r="89">
          <cell r="A89" t="str">
            <v>080500</v>
          </cell>
          <cell r="B89" t="str">
            <v>08</v>
          </cell>
          <cell r="C89" t="str">
            <v>05</v>
          </cell>
          <cell r="D89" t="str">
            <v>00</v>
          </cell>
          <cell r="E89" t="str">
            <v>CANAS</v>
          </cell>
          <cell r="F89">
            <v>43301</v>
          </cell>
        </row>
        <row r="90">
          <cell r="A90" t="str">
            <v>080600</v>
          </cell>
          <cell r="B90" t="str">
            <v>08</v>
          </cell>
          <cell r="C90" t="str">
            <v>06</v>
          </cell>
          <cell r="D90" t="str">
            <v>00</v>
          </cell>
          <cell r="E90" t="str">
            <v>CANCHIS</v>
          </cell>
          <cell r="F90">
            <v>105595</v>
          </cell>
        </row>
        <row r="91">
          <cell r="A91" t="str">
            <v>080700</v>
          </cell>
          <cell r="B91" t="str">
            <v>08</v>
          </cell>
          <cell r="C91" t="str">
            <v>07</v>
          </cell>
          <cell r="D91" t="str">
            <v>00</v>
          </cell>
          <cell r="E91" t="str">
            <v>CHUMBIVILCAS</v>
          </cell>
          <cell r="F91">
            <v>81558</v>
          </cell>
        </row>
        <row r="92">
          <cell r="A92" t="str">
            <v>080800</v>
          </cell>
          <cell r="B92" t="str">
            <v>08</v>
          </cell>
          <cell r="C92" t="str">
            <v>08</v>
          </cell>
          <cell r="D92" t="str">
            <v>00</v>
          </cell>
          <cell r="E92" t="str">
            <v>ESPINAR</v>
          </cell>
          <cell r="F92">
            <v>68792</v>
          </cell>
        </row>
        <row r="93">
          <cell r="A93" t="str">
            <v>080900</v>
          </cell>
          <cell r="B93" t="str">
            <v>08</v>
          </cell>
          <cell r="C93" t="str">
            <v>09</v>
          </cell>
          <cell r="D93" t="str">
            <v>00</v>
          </cell>
          <cell r="E93" t="str">
            <v>LA CONVENCION</v>
          </cell>
          <cell r="F93">
            <v>184388</v>
          </cell>
        </row>
        <row r="94">
          <cell r="A94" t="str">
            <v>081000</v>
          </cell>
          <cell r="B94" t="str">
            <v>08</v>
          </cell>
          <cell r="C94" t="str">
            <v>10</v>
          </cell>
          <cell r="D94" t="str">
            <v>00</v>
          </cell>
          <cell r="E94" t="str">
            <v>PARURO</v>
          </cell>
          <cell r="F94">
            <v>34855</v>
          </cell>
        </row>
        <row r="95">
          <cell r="A95" t="str">
            <v>081100</v>
          </cell>
          <cell r="B95" t="str">
            <v>08</v>
          </cell>
          <cell r="C95" t="str">
            <v>11</v>
          </cell>
          <cell r="D95" t="str">
            <v>00</v>
          </cell>
          <cell r="E95" t="str">
            <v>PAUCARTAMBO</v>
          </cell>
          <cell r="F95">
            <v>50559</v>
          </cell>
        </row>
        <row r="96">
          <cell r="A96" t="str">
            <v>081200</v>
          </cell>
          <cell r="B96" t="str">
            <v>08</v>
          </cell>
          <cell r="C96" t="str">
            <v>12</v>
          </cell>
          <cell r="D96" t="str">
            <v>00</v>
          </cell>
          <cell r="E96" t="str">
            <v>QUISPICANCHI</v>
          </cell>
          <cell r="F96">
            <v>88062</v>
          </cell>
        </row>
        <row r="97">
          <cell r="A97" t="str">
            <v>081300</v>
          </cell>
          <cell r="B97" t="str">
            <v>08</v>
          </cell>
          <cell r="C97" t="str">
            <v>13</v>
          </cell>
          <cell r="D97" t="str">
            <v>00</v>
          </cell>
          <cell r="E97" t="str">
            <v>URUBAMBA</v>
          </cell>
          <cell r="F97">
            <v>61137</v>
          </cell>
        </row>
        <row r="98">
          <cell r="A98" t="str">
            <v>090000</v>
          </cell>
          <cell r="B98" t="str">
            <v>09</v>
          </cell>
          <cell r="C98" t="str">
            <v>00</v>
          </cell>
          <cell r="D98" t="str">
            <v>00</v>
          </cell>
          <cell r="E98" t="str">
            <v>HUANCAVELICA</v>
          </cell>
          <cell r="F98">
            <v>498086</v>
          </cell>
          <cell r="G98">
            <v>9982</v>
          </cell>
          <cell r="H98">
            <v>9994</v>
          </cell>
          <cell r="I98">
            <v>10009</v>
          </cell>
          <cell r="J98">
            <v>10015</v>
          </cell>
          <cell r="K98">
            <v>10011</v>
          </cell>
          <cell r="L98">
            <v>9950</v>
          </cell>
          <cell r="M98">
            <v>9941</v>
          </cell>
          <cell r="N98">
            <v>9933</v>
          </cell>
          <cell r="O98">
            <v>9927</v>
          </cell>
          <cell r="P98">
            <v>9922</v>
          </cell>
          <cell r="Q98">
            <v>9914</v>
          </cell>
          <cell r="R98">
            <v>9900</v>
          </cell>
          <cell r="S98">
            <v>9891</v>
          </cell>
          <cell r="T98">
            <v>9889</v>
          </cell>
          <cell r="U98">
            <v>9888</v>
          </cell>
          <cell r="V98">
            <v>9878</v>
          </cell>
          <cell r="W98">
            <v>9862</v>
          </cell>
          <cell r="X98">
            <v>9821</v>
          </cell>
          <cell r="Y98">
            <v>9743</v>
          </cell>
          <cell r="Z98">
            <v>9638</v>
          </cell>
          <cell r="AA98">
            <v>46259</v>
          </cell>
          <cell r="AB98">
            <v>42024</v>
          </cell>
          <cell r="AC98">
            <v>39347</v>
          </cell>
          <cell r="AD98">
            <v>34498</v>
          </cell>
          <cell r="AE98">
            <v>30172</v>
          </cell>
          <cell r="AF98">
            <v>26105</v>
          </cell>
          <cell r="AG98">
            <v>21340</v>
          </cell>
          <cell r="AH98">
            <v>17401</v>
          </cell>
          <cell r="AI98">
            <v>13605</v>
          </cell>
          <cell r="AJ98">
            <v>10540</v>
          </cell>
          <cell r="AK98">
            <v>8131</v>
          </cell>
          <cell r="AL98">
            <v>5688</v>
          </cell>
          <cell r="AM98">
            <v>4868</v>
          </cell>
        </row>
        <row r="99">
          <cell r="A99" t="str">
            <v>090100</v>
          </cell>
          <cell r="B99" t="str">
            <v>09</v>
          </cell>
          <cell r="C99" t="str">
            <v>01</v>
          </cell>
          <cell r="D99" t="str">
            <v>00</v>
          </cell>
          <cell r="E99" t="str">
            <v>HUANCAVELICA</v>
          </cell>
          <cell r="F99">
            <v>151598</v>
          </cell>
        </row>
        <row r="100">
          <cell r="A100" t="str">
            <v>090200</v>
          </cell>
          <cell r="B100" t="str">
            <v>09</v>
          </cell>
          <cell r="C100" t="str">
            <v>02</v>
          </cell>
          <cell r="D100" t="str">
            <v>00</v>
          </cell>
          <cell r="E100" t="str">
            <v>ACOBAMBA</v>
          </cell>
          <cell r="F100">
            <v>68359</v>
          </cell>
        </row>
        <row r="101">
          <cell r="A101" t="str">
            <v>090300</v>
          </cell>
          <cell r="B101" t="str">
            <v>09</v>
          </cell>
          <cell r="C101" t="str">
            <v>03</v>
          </cell>
          <cell r="D101" t="str">
            <v>00</v>
          </cell>
          <cell r="E101" t="str">
            <v>ANGARAES</v>
          </cell>
          <cell r="F101">
            <v>59647</v>
          </cell>
        </row>
        <row r="102">
          <cell r="A102" t="str">
            <v>090400</v>
          </cell>
          <cell r="B102" t="str">
            <v>09</v>
          </cell>
          <cell r="C102" t="str">
            <v>04</v>
          </cell>
          <cell r="D102" t="str">
            <v>00</v>
          </cell>
          <cell r="E102" t="str">
            <v>CASTROVIRREYNA</v>
          </cell>
          <cell r="F102">
            <v>24143</v>
          </cell>
        </row>
        <row r="103">
          <cell r="A103" t="str">
            <v>090500</v>
          </cell>
          <cell r="B103" t="str">
            <v>09</v>
          </cell>
          <cell r="C103" t="str">
            <v>05</v>
          </cell>
          <cell r="D103" t="str">
            <v>00</v>
          </cell>
          <cell r="E103" t="str">
            <v>CHURCAMPA</v>
          </cell>
          <cell r="F103">
            <v>48289</v>
          </cell>
        </row>
        <row r="104">
          <cell r="A104" t="str">
            <v>090600</v>
          </cell>
          <cell r="B104" t="str">
            <v>09</v>
          </cell>
          <cell r="C104" t="str">
            <v>06</v>
          </cell>
          <cell r="D104" t="str">
            <v>00</v>
          </cell>
          <cell r="E104" t="str">
            <v>HUAYTARA</v>
          </cell>
          <cell r="F104">
            <v>32857</v>
          </cell>
        </row>
        <row r="105">
          <cell r="A105" t="str">
            <v>090700</v>
          </cell>
          <cell r="B105" t="str">
            <v>09</v>
          </cell>
          <cell r="C105" t="str">
            <v>07</v>
          </cell>
          <cell r="D105" t="str">
            <v>00</v>
          </cell>
          <cell r="E105" t="str">
            <v>TAYACAJA</v>
          </cell>
          <cell r="F105">
            <v>113193</v>
          </cell>
        </row>
        <row r="106">
          <cell r="A106" t="str">
            <v>100000</v>
          </cell>
          <cell r="B106" t="str">
            <v>10</v>
          </cell>
          <cell r="C106" t="str">
            <v>00</v>
          </cell>
          <cell r="D106" t="str">
            <v>00</v>
          </cell>
          <cell r="E106" t="str">
            <v>HUANUCO</v>
          </cell>
          <cell r="F106">
            <v>830779</v>
          </cell>
          <cell r="G106">
            <v>16650</v>
          </cell>
          <cell r="H106">
            <v>16669</v>
          </cell>
          <cell r="I106">
            <v>16694</v>
          </cell>
          <cell r="J106">
            <v>16705</v>
          </cell>
          <cell r="K106">
            <v>16702</v>
          </cell>
          <cell r="L106">
            <v>16596</v>
          </cell>
          <cell r="M106">
            <v>16580</v>
          </cell>
          <cell r="N106">
            <v>16568</v>
          </cell>
          <cell r="O106">
            <v>16558</v>
          </cell>
          <cell r="P106">
            <v>16549</v>
          </cell>
          <cell r="Q106">
            <v>16535</v>
          </cell>
          <cell r="R106">
            <v>16513</v>
          </cell>
          <cell r="S106">
            <v>16497</v>
          </cell>
          <cell r="T106">
            <v>16495</v>
          </cell>
          <cell r="U106">
            <v>16493</v>
          </cell>
          <cell r="V106">
            <v>16476</v>
          </cell>
          <cell r="W106">
            <v>16450</v>
          </cell>
          <cell r="X106">
            <v>16380</v>
          </cell>
          <cell r="Y106">
            <v>16251</v>
          </cell>
          <cell r="Z106">
            <v>16075</v>
          </cell>
          <cell r="AA106">
            <v>77157</v>
          </cell>
          <cell r="AB106">
            <v>70093</v>
          </cell>
          <cell r="AC106">
            <v>65629</v>
          </cell>
          <cell r="AD106">
            <v>57541</v>
          </cell>
          <cell r="AE106">
            <v>50324</v>
          </cell>
          <cell r="AF106">
            <v>43541</v>
          </cell>
          <cell r="AG106">
            <v>35594</v>
          </cell>
          <cell r="AH106">
            <v>29024</v>
          </cell>
          <cell r="AI106">
            <v>22692</v>
          </cell>
          <cell r="AJ106">
            <v>17580</v>
          </cell>
          <cell r="AK106">
            <v>13561</v>
          </cell>
          <cell r="AL106">
            <v>9488</v>
          </cell>
          <cell r="AM106">
            <v>8119</v>
          </cell>
        </row>
        <row r="107">
          <cell r="A107" t="str">
            <v>100100</v>
          </cell>
          <cell r="B107" t="str">
            <v>10</v>
          </cell>
          <cell r="C107" t="str">
            <v>01</v>
          </cell>
          <cell r="D107" t="str">
            <v>00</v>
          </cell>
          <cell r="E107" t="str">
            <v>HUANUCO</v>
          </cell>
          <cell r="F107">
            <v>287301</v>
          </cell>
        </row>
        <row r="108">
          <cell r="A108" t="str">
            <v>100200</v>
          </cell>
          <cell r="B108" t="str">
            <v>10</v>
          </cell>
          <cell r="C108" t="str">
            <v>02</v>
          </cell>
          <cell r="D108" t="str">
            <v>00</v>
          </cell>
          <cell r="E108" t="str">
            <v>AMBO</v>
          </cell>
          <cell r="F108">
            <v>61220</v>
          </cell>
        </row>
        <row r="109">
          <cell r="A109" t="str">
            <v>100300</v>
          </cell>
          <cell r="B109" t="str">
            <v>10</v>
          </cell>
          <cell r="C109" t="str">
            <v>03</v>
          </cell>
          <cell r="D109" t="str">
            <v>00</v>
          </cell>
          <cell r="E109" t="str">
            <v>DOS DE MAYO</v>
          </cell>
          <cell r="F109">
            <v>52515</v>
          </cell>
        </row>
        <row r="110">
          <cell r="A110" t="str">
            <v>100400</v>
          </cell>
          <cell r="B110" t="str">
            <v>10</v>
          </cell>
          <cell r="C110" t="str">
            <v>04</v>
          </cell>
          <cell r="D110" t="str">
            <v>00</v>
          </cell>
          <cell r="E110" t="str">
            <v>HUACAYBAMBA</v>
          </cell>
          <cell r="F110">
            <v>23541</v>
          </cell>
        </row>
        <row r="111">
          <cell r="A111" t="str">
            <v>100500</v>
          </cell>
          <cell r="B111" t="str">
            <v>10</v>
          </cell>
          <cell r="C111" t="str">
            <v>05</v>
          </cell>
          <cell r="D111" t="str">
            <v>00</v>
          </cell>
          <cell r="E111" t="str">
            <v>HUAMALIES</v>
          </cell>
          <cell r="F111">
            <v>73620</v>
          </cell>
        </row>
        <row r="112">
          <cell r="A112" t="str">
            <v>100600</v>
          </cell>
          <cell r="B112" t="str">
            <v>10</v>
          </cell>
          <cell r="C112" t="str">
            <v>06</v>
          </cell>
          <cell r="D112" t="str">
            <v>00</v>
          </cell>
          <cell r="E112" t="str">
            <v>LEONCIO PRADO</v>
          </cell>
          <cell r="F112">
            <v>126296</v>
          </cell>
        </row>
        <row r="113">
          <cell r="A113" t="str">
            <v>100700</v>
          </cell>
          <cell r="B113" t="str">
            <v>10</v>
          </cell>
          <cell r="C113" t="str">
            <v>07</v>
          </cell>
          <cell r="D113" t="str">
            <v>00</v>
          </cell>
          <cell r="E113" t="str">
            <v>MARAÑON</v>
          </cell>
          <cell r="F113">
            <v>28661</v>
          </cell>
        </row>
        <row r="114">
          <cell r="A114" t="str">
            <v>100800</v>
          </cell>
          <cell r="B114" t="str">
            <v>10</v>
          </cell>
          <cell r="C114" t="str">
            <v>08</v>
          </cell>
          <cell r="D114" t="str">
            <v>00</v>
          </cell>
          <cell r="E114" t="str">
            <v>PACHITEA</v>
          </cell>
          <cell r="F114">
            <v>63643</v>
          </cell>
        </row>
        <row r="115">
          <cell r="A115" t="str">
            <v>100900</v>
          </cell>
          <cell r="B115" t="str">
            <v>10</v>
          </cell>
          <cell r="C115" t="str">
            <v>09</v>
          </cell>
          <cell r="D115" t="str">
            <v>00</v>
          </cell>
          <cell r="E115" t="str">
            <v>PUERTO INCA</v>
          </cell>
          <cell r="F115">
            <v>35520</v>
          </cell>
        </row>
        <row r="116">
          <cell r="A116" t="str">
            <v>101000</v>
          </cell>
          <cell r="B116" t="str">
            <v>10</v>
          </cell>
          <cell r="C116" t="str">
            <v>10</v>
          </cell>
          <cell r="D116" t="str">
            <v>00</v>
          </cell>
          <cell r="E116" t="str">
            <v>LAURICOCHA</v>
          </cell>
          <cell r="F116">
            <v>39129</v>
          </cell>
        </row>
        <row r="117">
          <cell r="A117" t="str">
            <v>101100</v>
          </cell>
          <cell r="B117" t="str">
            <v>10</v>
          </cell>
          <cell r="C117" t="str">
            <v>11</v>
          </cell>
          <cell r="D117" t="str">
            <v>00</v>
          </cell>
          <cell r="E117" t="str">
            <v>YAROWILCA</v>
          </cell>
          <cell r="F117">
            <v>39333</v>
          </cell>
        </row>
        <row r="118">
          <cell r="A118" t="str">
            <v>110000</v>
          </cell>
          <cell r="B118" t="str">
            <v>11</v>
          </cell>
          <cell r="C118" t="str">
            <v>00</v>
          </cell>
          <cell r="D118" t="str">
            <v>00</v>
          </cell>
          <cell r="E118" t="str">
            <v>ICA</v>
          </cell>
          <cell r="F118">
            <v>759834</v>
          </cell>
          <cell r="G118">
            <v>15228</v>
          </cell>
          <cell r="H118">
            <v>15246</v>
          </cell>
          <cell r="I118">
            <v>15269</v>
          </cell>
          <cell r="J118">
            <v>15278</v>
          </cell>
          <cell r="K118">
            <v>15276</v>
          </cell>
          <cell r="L118">
            <v>15178</v>
          </cell>
          <cell r="M118">
            <v>15164</v>
          </cell>
          <cell r="N118">
            <v>15153</v>
          </cell>
          <cell r="O118">
            <v>15144</v>
          </cell>
          <cell r="P118">
            <v>15136</v>
          </cell>
          <cell r="Q118">
            <v>15123</v>
          </cell>
          <cell r="R118">
            <v>15103</v>
          </cell>
          <cell r="S118">
            <v>15089</v>
          </cell>
          <cell r="T118">
            <v>15086</v>
          </cell>
          <cell r="U118">
            <v>15084</v>
          </cell>
          <cell r="V118">
            <v>15069</v>
          </cell>
          <cell r="W118">
            <v>15045</v>
          </cell>
          <cell r="X118">
            <v>14982</v>
          </cell>
          <cell r="Y118">
            <v>14863</v>
          </cell>
          <cell r="Z118">
            <v>14702</v>
          </cell>
          <cell r="AA118">
            <v>70568</v>
          </cell>
          <cell r="AB118">
            <v>64107</v>
          </cell>
          <cell r="AC118">
            <v>60024</v>
          </cell>
          <cell r="AD118">
            <v>52627</v>
          </cell>
          <cell r="AE118">
            <v>46027</v>
          </cell>
          <cell r="AF118">
            <v>39823</v>
          </cell>
          <cell r="AG118">
            <v>32554</v>
          </cell>
          <cell r="AH118">
            <v>26546</v>
          </cell>
          <cell r="AI118">
            <v>20754</v>
          </cell>
          <cell r="AJ118">
            <v>16079</v>
          </cell>
          <cell r="AK118">
            <v>12403</v>
          </cell>
          <cell r="AL118">
            <v>8678</v>
          </cell>
          <cell r="AM118">
            <v>7426</v>
          </cell>
        </row>
        <row r="119">
          <cell r="A119" t="str">
            <v>110100</v>
          </cell>
          <cell r="B119" t="str">
            <v>11</v>
          </cell>
          <cell r="C119" t="str">
            <v>01</v>
          </cell>
          <cell r="D119" t="str">
            <v>00</v>
          </cell>
          <cell r="E119" t="str">
            <v>ICA</v>
          </cell>
          <cell r="F119">
            <v>337794</v>
          </cell>
        </row>
        <row r="120">
          <cell r="A120" t="str">
            <v>110200</v>
          </cell>
          <cell r="B120" t="str">
            <v>11</v>
          </cell>
          <cell r="C120" t="str">
            <v>02</v>
          </cell>
          <cell r="D120" t="str">
            <v>00</v>
          </cell>
          <cell r="E120" t="str">
            <v>CHINCHA</v>
          </cell>
          <cell r="F120">
            <v>208438</v>
          </cell>
        </row>
        <row r="121">
          <cell r="A121" t="str">
            <v>110300</v>
          </cell>
          <cell r="B121" t="str">
            <v>11</v>
          </cell>
          <cell r="C121" t="str">
            <v>03</v>
          </cell>
          <cell r="D121" t="str">
            <v>00</v>
          </cell>
          <cell r="E121" t="str">
            <v>NAZCA</v>
          </cell>
          <cell r="F121">
            <v>61467</v>
          </cell>
        </row>
        <row r="122">
          <cell r="A122" t="str">
            <v>110400</v>
          </cell>
          <cell r="B122" t="str">
            <v>11</v>
          </cell>
          <cell r="C122" t="str">
            <v>04</v>
          </cell>
          <cell r="D122" t="str">
            <v>00</v>
          </cell>
          <cell r="E122" t="str">
            <v>PALPA</v>
          </cell>
          <cell r="F122">
            <v>14903</v>
          </cell>
        </row>
        <row r="123">
          <cell r="A123" t="str">
            <v>110500</v>
          </cell>
          <cell r="B123" t="str">
            <v>11</v>
          </cell>
          <cell r="C123" t="str">
            <v>05</v>
          </cell>
          <cell r="D123" t="str">
            <v>00</v>
          </cell>
          <cell r="E123" t="str">
            <v>PISCO</v>
          </cell>
          <cell r="F123">
            <v>137232</v>
          </cell>
        </row>
        <row r="124">
          <cell r="A124" t="str">
            <v>120000</v>
          </cell>
          <cell r="B124" t="str">
            <v>12</v>
          </cell>
          <cell r="C124" t="str">
            <v>00</v>
          </cell>
          <cell r="D124" t="str">
            <v>00</v>
          </cell>
          <cell r="E124" t="str">
            <v>JUNIN</v>
          </cell>
          <cell r="F124">
            <v>1328873</v>
          </cell>
          <cell r="G124">
            <v>26632</v>
          </cell>
          <cell r="H124">
            <v>26663</v>
          </cell>
          <cell r="I124">
            <v>26703</v>
          </cell>
          <cell r="J124">
            <v>26720</v>
          </cell>
          <cell r="K124">
            <v>26715</v>
          </cell>
          <cell r="L124">
            <v>26546</v>
          </cell>
          <cell r="M124">
            <v>26521</v>
          </cell>
          <cell r="N124">
            <v>26502</v>
          </cell>
          <cell r="O124">
            <v>26486</v>
          </cell>
          <cell r="P124">
            <v>26471</v>
          </cell>
          <cell r="Q124">
            <v>26449</v>
          </cell>
          <cell r="R124">
            <v>26413</v>
          </cell>
          <cell r="S124">
            <v>26389</v>
          </cell>
          <cell r="T124">
            <v>26384</v>
          </cell>
          <cell r="U124">
            <v>26381</v>
          </cell>
          <cell r="V124">
            <v>26354</v>
          </cell>
          <cell r="W124">
            <v>26312</v>
          </cell>
          <cell r="X124">
            <v>26201</v>
          </cell>
          <cell r="Y124">
            <v>25994</v>
          </cell>
          <cell r="Z124">
            <v>25713</v>
          </cell>
          <cell r="AA124">
            <v>123416</v>
          </cell>
          <cell r="AB124">
            <v>112118</v>
          </cell>
          <cell r="AC124">
            <v>104976</v>
          </cell>
          <cell r="AD124">
            <v>92040</v>
          </cell>
          <cell r="AE124">
            <v>80497</v>
          </cell>
          <cell r="AF124">
            <v>69646</v>
          </cell>
          <cell r="AG124">
            <v>56934</v>
          </cell>
          <cell r="AH124">
            <v>46426</v>
          </cell>
          <cell r="AI124">
            <v>36297</v>
          </cell>
          <cell r="AJ124">
            <v>28120</v>
          </cell>
          <cell r="AK124">
            <v>21692</v>
          </cell>
          <cell r="AL124">
            <v>15176</v>
          </cell>
          <cell r="AM124">
            <v>12986</v>
          </cell>
        </row>
        <row r="125">
          <cell r="A125" t="str">
            <v>120100</v>
          </cell>
          <cell r="B125" t="str">
            <v>12</v>
          </cell>
          <cell r="C125" t="str">
            <v>01</v>
          </cell>
          <cell r="D125" t="str">
            <v>00</v>
          </cell>
          <cell r="E125" t="str">
            <v>HUANCAYO</v>
          </cell>
          <cell r="F125">
            <v>491992</v>
          </cell>
        </row>
        <row r="126">
          <cell r="A126" t="str">
            <v>120200</v>
          </cell>
          <cell r="B126" t="str">
            <v>12</v>
          </cell>
          <cell r="C126" t="str">
            <v>02</v>
          </cell>
          <cell r="D126" t="str">
            <v>00</v>
          </cell>
          <cell r="E126" t="str">
            <v>CONCEPCION</v>
          </cell>
          <cell r="F126">
            <v>67395</v>
          </cell>
        </row>
        <row r="127">
          <cell r="A127" t="str">
            <v>120300</v>
          </cell>
          <cell r="B127" t="str">
            <v>12</v>
          </cell>
          <cell r="C127" t="str">
            <v>03</v>
          </cell>
          <cell r="D127" t="str">
            <v>00</v>
          </cell>
          <cell r="E127" t="str">
            <v>CHANCHAMAYO</v>
          </cell>
          <cell r="F127">
            <v>183852</v>
          </cell>
        </row>
        <row r="128">
          <cell r="A128" t="str">
            <v>120400</v>
          </cell>
          <cell r="B128" t="str">
            <v>12</v>
          </cell>
          <cell r="C128" t="str">
            <v>04</v>
          </cell>
          <cell r="D128" t="str">
            <v>00</v>
          </cell>
          <cell r="E128" t="str">
            <v>JAUJA</v>
          </cell>
          <cell r="F128">
            <v>100516</v>
          </cell>
        </row>
        <row r="129">
          <cell r="A129" t="str">
            <v>120500</v>
          </cell>
          <cell r="B129" t="str">
            <v>12</v>
          </cell>
          <cell r="C129" t="str">
            <v>05</v>
          </cell>
          <cell r="D129" t="str">
            <v>00</v>
          </cell>
          <cell r="E129" t="str">
            <v>JUNIN</v>
          </cell>
          <cell r="F129">
            <v>34926</v>
          </cell>
        </row>
        <row r="130">
          <cell r="A130" t="str">
            <v>120600</v>
          </cell>
          <cell r="B130" t="str">
            <v>12</v>
          </cell>
          <cell r="C130" t="str">
            <v>06</v>
          </cell>
          <cell r="D130" t="str">
            <v>00</v>
          </cell>
          <cell r="E130" t="str">
            <v>SATIPO</v>
          </cell>
          <cell r="F130">
            <v>215782</v>
          </cell>
        </row>
        <row r="131">
          <cell r="A131" t="str">
            <v>120700</v>
          </cell>
          <cell r="B131" t="str">
            <v>12</v>
          </cell>
          <cell r="C131" t="str">
            <v>07</v>
          </cell>
          <cell r="D131" t="str">
            <v>00</v>
          </cell>
          <cell r="E131" t="str">
            <v>TARMA</v>
          </cell>
          <cell r="F131">
            <v>120972</v>
          </cell>
        </row>
        <row r="132">
          <cell r="A132" t="str">
            <v>120800</v>
          </cell>
          <cell r="B132" t="str">
            <v>12</v>
          </cell>
          <cell r="C132" t="str">
            <v>08</v>
          </cell>
          <cell r="D132" t="str">
            <v>00</v>
          </cell>
          <cell r="E132" t="str">
            <v>YAULI</v>
          </cell>
          <cell r="F132">
            <v>58125</v>
          </cell>
        </row>
        <row r="133">
          <cell r="A133" t="str">
            <v>120900</v>
          </cell>
          <cell r="B133" t="str">
            <v>12</v>
          </cell>
          <cell r="C133" t="str">
            <v>09</v>
          </cell>
          <cell r="D133" t="str">
            <v>00</v>
          </cell>
          <cell r="E133" t="str">
            <v>CHUPACA</v>
          </cell>
          <cell r="F133">
            <v>55313</v>
          </cell>
        </row>
        <row r="134">
          <cell r="A134" t="str">
            <v>130000</v>
          </cell>
          <cell r="B134" t="str">
            <v>13</v>
          </cell>
          <cell r="C134" t="str">
            <v>00</v>
          </cell>
          <cell r="D134" t="str">
            <v>00</v>
          </cell>
          <cell r="E134" t="str">
            <v>LA LIBERTAD</v>
          </cell>
          <cell r="F134">
            <v>1736768</v>
          </cell>
          <cell r="G134">
            <v>34807</v>
          </cell>
          <cell r="H134">
            <v>34848</v>
          </cell>
          <cell r="I134">
            <v>34900</v>
          </cell>
          <cell r="J134">
            <v>34921</v>
          </cell>
          <cell r="K134">
            <v>34916</v>
          </cell>
          <cell r="L134">
            <v>34692</v>
          </cell>
          <cell r="M134">
            <v>34661</v>
          </cell>
          <cell r="N134">
            <v>34636</v>
          </cell>
          <cell r="O134">
            <v>34615</v>
          </cell>
          <cell r="P134">
            <v>34596</v>
          </cell>
          <cell r="Q134">
            <v>34568</v>
          </cell>
          <cell r="R134">
            <v>34521</v>
          </cell>
          <cell r="S134">
            <v>34488</v>
          </cell>
          <cell r="T134">
            <v>34483</v>
          </cell>
          <cell r="U134">
            <v>34479</v>
          </cell>
          <cell r="V134">
            <v>34444</v>
          </cell>
          <cell r="W134">
            <v>34389</v>
          </cell>
          <cell r="X134">
            <v>34244</v>
          </cell>
          <cell r="Y134">
            <v>33973</v>
          </cell>
          <cell r="Z134">
            <v>33605</v>
          </cell>
          <cell r="AA134">
            <v>161298</v>
          </cell>
          <cell r="AB134">
            <v>146532</v>
          </cell>
          <cell r="AC134">
            <v>137198</v>
          </cell>
          <cell r="AD134">
            <v>120291</v>
          </cell>
          <cell r="AE134">
            <v>105205</v>
          </cell>
          <cell r="AF134">
            <v>91024</v>
          </cell>
          <cell r="AG134">
            <v>74410</v>
          </cell>
          <cell r="AH134">
            <v>60676</v>
          </cell>
          <cell r="AI134">
            <v>47438</v>
          </cell>
          <cell r="AJ134">
            <v>36752</v>
          </cell>
          <cell r="AK134">
            <v>28350</v>
          </cell>
          <cell r="AL134">
            <v>19835</v>
          </cell>
          <cell r="AM134">
            <v>16973</v>
          </cell>
        </row>
        <row r="135">
          <cell r="A135" t="str">
            <v>130100</v>
          </cell>
          <cell r="B135" t="str">
            <v>13</v>
          </cell>
          <cell r="C135" t="str">
            <v>01</v>
          </cell>
          <cell r="D135" t="str">
            <v>00</v>
          </cell>
          <cell r="E135" t="str">
            <v>TRUJILLO</v>
          </cell>
          <cell r="F135">
            <v>859189</v>
          </cell>
        </row>
        <row r="136">
          <cell r="A136" t="str">
            <v>130200</v>
          </cell>
          <cell r="B136" t="str">
            <v>13</v>
          </cell>
          <cell r="C136" t="str">
            <v>02</v>
          </cell>
          <cell r="D136" t="str">
            <v>00</v>
          </cell>
          <cell r="E136" t="str">
            <v>ASCOPE</v>
          </cell>
          <cell r="F136">
            <v>125104</v>
          </cell>
        </row>
        <row r="137">
          <cell r="A137" t="str">
            <v>130300</v>
          </cell>
          <cell r="B137" t="str">
            <v>13</v>
          </cell>
          <cell r="C137" t="str">
            <v>03</v>
          </cell>
          <cell r="D137" t="str">
            <v>00</v>
          </cell>
          <cell r="E137" t="str">
            <v>BOLIVAR</v>
          </cell>
          <cell r="F137">
            <v>18801</v>
          </cell>
        </row>
        <row r="138">
          <cell r="A138" t="str">
            <v>130400</v>
          </cell>
          <cell r="B138" t="str">
            <v>13</v>
          </cell>
          <cell r="C138" t="str">
            <v>04</v>
          </cell>
          <cell r="D138" t="str">
            <v>00</v>
          </cell>
          <cell r="E138" t="str">
            <v>CHEPEN</v>
          </cell>
          <cell r="F138">
            <v>82999</v>
          </cell>
        </row>
        <row r="139">
          <cell r="A139" t="str">
            <v>130500</v>
          </cell>
          <cell r="B139" t="str">
            <v>13</v>
          </cell>
          <cell r="C139" t="str">
            <v>05</v>
          </cell>
          <cell r="D139" t="str">
            <v>00</v>
          </cell>
          <cell r="E139" t="str">
            <v>JULCAN</v>
          </cell>
          <cell r="F139">
            <v>35346</v>
          </cell>
        </row>
        <row r="140">
          <cell r="A140" t="str">
            <v>130600</v>
          </cell>
          <cell r="B140" t="str">
            <v>13</v>
          </cell>
          <cell r="C140" t="str">
            <v>06</v>
          </cell>
          <cell r="D140" t="str">
            <v>00</v>
          </cell>
          <cell r="E140" t="str">
            <v>OTUZCO</v>
          </cell>
          <cell r="F140">
            <v>97856</v>
          </cell>
        </row>
        <row r="141">
          <cell r="A141" t="str">
            <v>130700</v>
          </cell>
          <cell r="B141" t="str">
            <v>13</v>
          </cell>
          <cell r="C141" t="str">
            <v>07</v>
          </cell>
          <cell r="D141" t="str">
            <v>00</v>
          </cell>
          <cell r="E141" t="str">
            <v>PACASMAYO</v>
          </cell>
          <cell r="F141">
            <v>101134</v>
          </cell>
        </row>
        <row r="142">
          <cell r="A142" t="str">
            <v>130800</v>
          </cell>
          <cell r="B142" t="str">
            <v>13</v>
          </cell>
          <cell r="C142" t="str">
            <v>08</v>
          </cell>
          <cell r="D142" t="str">
            <v>00</v>
          </cell>
          <cell r="E142" t="str">
            <v>PATAZ</v>
          </cell>
          <cell r="F142">
            <v>86197</v>
          </cell>
        </row>
        <row r="143">
          <cell r="A143" t="str">
            <v>130900</v>
          </cell>
          <cell r="B143" t="str">
            <v>13</v>
          </cell>
          <cell r="C143" t="str">
            <v>09</v>
          </cell>
          <cell r="D143" t="str">
            <v>00</v>
          </cell>
          <cell r="E143" t="str">
            <v>SANCHEZ CARRION</v>
          </cell>
          <cell r="F143">
            <v>149863</v>
          </cell>
        </row>
        <row r="144">
          <cell r="A144" t="str">
            <v>131000</v>
          </cell>
          <cell r="B144" t="str">
            <v>13</v>
          </cell>
          <cell r="C144" t="str">
            <v>10</v>
          </cell>
          <cell r="D144" t="str">
            <v>00</v>
          </cell>
          <cell r="E144" t="str">
            <v>SANTIAGO DE CHUCO</v>
          </cell>
          <cell r="F144">
            <v>63371</v>
          </cell>
        </row>
        <row r="145">
          <cell r="A145" t="str">
            <v>131100</v>
          </cell>
          <cell r="B145" t="str">
            <v>13</v>
          </cell>
          <cell r="C145" t="str">
            <v>11</v>
          </cell>
          <cell r="D145" t="str">
            <v>00</v>
          </cell>
          <cell r="E145" t="str">
            <v>GRAN CHIMU</v>
          </cell>
          <cell r="F145">
            <v>34450</v>
          </cell>
        </row>
        <row r="146">
          <cell r="A146" t="str">
            <v>131200</v>
          </cell>
          <cell r="B146" t="str">
            <v>13</v>
          </cell>
          <cell r="C146" t="str">
            <v>12</v>
          </cell>
          <cell r="D146" t="str">
            <v>00</v>
          </cell>
          <cell r="E146" t="str">
            <v>VIRU</v>
          </cell>
          <cell r="F146">
            <v>82458</v>
          </cell>
        </row>
        <row r="147">
          <cell r="A147" t="str">
            <v>140000</v>
          </cell>
          <cell r="B147" t="str">
            <v>14</v>
          </cell>
          <cell r="C147" t="str">
            <v>00</v>
          </cell>
          <cell r="D147" t="str">
            <v>00</v>
          </cell>
          <cell r="E147" t="str">
            <v>LAMBAYEQUE</v>
          </cell>
          <cell r="F147">
            <v>1193016</v>
          </cell>
          <cell r="G147">
            <v>23909</v>
          </cell>
          <cell r="H147">
            <v>23937</v>
          </cell>
          <cell r="I147">
            <v>23973</v>
          </cell>
          <cell r="J147">
            <v>23988</v>
          </cell>
          <cell r="K147">
            <v>23984</v>
          </cell>
          <cell r="L147">
            <v>23832</v>
          </cell>
          <cell r="M147">
            <v>23810</v>
          </cell>
          <cell r="N147">
            <v>23792</v>
          </cell>
          <cell r="O147">
            <v>23778</v>
          </cell>
          <cell r="P147">
            <v>23764</v>
          </cell>
          <cell r="Q147">
            <v>23745</v>
          </cell>
          <cell r="R147">
            <v>23713</v>
          </cell>
          <cell r="S147">
            <v>23691</v>
          </cell>
          <cell r="T147">
            <v>23687</v>
          </cell>
          <cell r="U147">
            <v>23684</v>
          </cell>
          <cell r="V147">
            <v>23660</v>
          </cell>
          <cell r="W147">
            <v>23622</v>
          </cell>
          <cell r="X147">
            <v>23523</v>
          </cell>
          <cell r="Y147">
            <v>23336</v>
          </cell>
          <cell r="Z147">
            <v>23084</v>
          </cell>
          <cell r="AA147">
            <v>110799</v>
          </cell>
          <cell r="AB147">
            <v>100655</v>
          </cell>
          <cell r="AC147">
            <v>94244</v>
          </cell>
          <cell r="AD147">
            <v>82630</v>
          </cell>
          <cell r="AE147">
            <v>72267</v>
          </cell>
          <cell r="AF147">
            <v>62526</v>
          </cell>
          <cell r="AG147">
            <v>51114</v>
          </cell>
          <cell r="AH147">
            <v>41680</v>
          </cell>
          <cell r="AI147">
            <v>32586</v>
          </cell>
          <cell r="AJ147">
            <v>25245</v>
          </cell>
          <cell r="AK147">
            <v>19474</v>
          </cell>
          <cell r="AL147">
            <v>13625</v>
          </cell>
          <cell r="AM147">
            <v>11659</v>
          </cell>
        </row>
        <row r="148">
          <cell r="A148" t="str">
            <v>140100</v>
          </cell>
          <cell r="B148" t="str">
            <v>14</v>
          </cell>
          <cell r="C148" t="str">
            <v>01</v>
          </cell>
          <cell r="D148" t="str">
            <v>00</v>
          </cell>
          <cell r="E148" t="str">
            <v>CHICLAYO</v>
          </cell>
          <cell r="F148">
            <v>809035</v>
          </cell>
        </row>
        <row r="149">
          <cell r="A149" t="str">
            <v>140200</v>
          </cell>
          <cell r="B149" t="str">
            <v>14</v>
          </cell>
          <cell r="C149" t="str">
            <v>02</v>
          </cell>
          <cell r="D149" t="str">
            <v>00</v>
          </cell>
          <cell r="E149" t="str">
            <v>FERREÑAFE</v>
          </cell>
          <cell r="F149">
            <v>104749</v>
          </cell>
        </row>
        <row r="150">
          <cell r="A150" t="str">
            <v>140300</v>
          </cell>
          <cell r="B150" t="str">
            <v>14</v>
          </cell>
          <cell r="C150" t="str">
            <v>03</v>
          </cell>
          <cell r="D150" t="str">
            <v>00</v>
          </cell>
          <cell r="E150" t="str">
            <v>LAMBAYEQUE</v>
          </cell>
          <cell r="F150">
            <v>279232</v>
          </cell>
        </row>
        <row r="151">
          <cell r="A151" t="str">
            <v>150000</v>
          </cell>
          <cell r="B151" t="str">
            <v>15</v>
          </cell>
          <cell r="C151" t="str">
            <v>00</v>
          </cell>
          <cell r="D151" t="str">
            <v>00</v>
          </cell>
          <cell r="E151" t="str">
            <v>LIMA</v>
          </cell>
          <cell r="F151">
            <v>8941558</v>
          </cell>
          <cell r="G151">
            <v>179198</v>
          </cell>
          <cell r="H151">
            <v>179409</v>
          </cell>
          <cell r="I151">
            <v>179678</v>
          </cell>
          <cell r="J151">
            <v>179789</v>
          </cell>
          <cell r="K151">
            <v>179759</v>
          </cell>
          <cell r="L151">
            <v>178617</v>
          </cell>
          <cell r="M151">
            <v>178451</v>
          </cell>
          <cell r="N151">
            <v>178321</v>
          </cell>
          <cell r="O151">
            <v>178213</v>
          </cell>
          <cell r="P151">
            <v>178112</v>
          </cell>
          <cell r="Q151">
            <v>177967</v>
          </cell>
          <cell r="R151">
            <v>177726</v>
          </cell>
          <cell r="S151">
            <v>177560</v>
          </cell>
          <cell r="T151">
            <v>177530</v>
          </cell>
          <cell r="U151">
            <v>177510</v>
          </cell>
          <cell r="V151">
            <v>177330</v>
          </cell>
          <cell r="W151">
            <v>177046</v>
          </cell>
          <cell r="X151">
            <v>176300</v>
          </cell>
          <cell r="Y151">
            <v>174904</v>
          </cell>
          <cell r="Z151">
            <v>173011</v>
          </cell>
          <cell r="AA151">
            <v>830424</v>
          </cell>
          <cell r="AB151">
            <v>754402</v>
          </cell>
          <cell r="AC151">
            <v>706351</v>
          </cell>
          <cell r="AD151">
            <v>619309</v>
          </cell>
          <cell r="AE151">
            <v>541636</v>
          </cell>
          <cell r="AF151">
            <v>468624</v>
          </cell>
          <cell r="AG151">
            <v>383092</v>
          </cell>
          <cell r="AH151">
            <v>312387</v>
          </cell>
          <cell r="AI151">
            <v>244231</v>
          </cell>
          <cell r="AJ151">
            <v>189213</v>
          </cell>
          <cell r="AK151">
            <v>145959</v>
          </cell>
          <cell r="AL151">
            <v>102118</v>
          </cell>
          <cell r="AM151">
            <v>87381</v>
          </cell>
        </row>
        <row r="152">
          <cell r="A152" t="str">
            <v>150100</v>
          </cell>
          <cell r="B152" t="str">
            <v>15</v>
          </cell>
          <cell r="C152" t="str">
            <v>01</v>
          </cell>
          <cell r="D152" t="str">
            <v>00</v>
          </cell>
          <cell r="E152" t="str">
            <v>LIMA</v>
          </cell>
          <cell r="F152">
            <v>8002346</v>
          </cell>
        </row>
        <row r="153">
          <cell r="A153" t="str">
            <v>150200</v>
          </cell>
          <cell r="B153" t="str">
            <v>15</v>
          </cell>
          <cell r="C153" t="str">
            <v>02</v>
          </cell>
          <cell r="D153" t="str">
            <v>00</v>
          </cell>
          <cell r="E153" t="str">
            <v>BARRANCA</v>
          </cell>
          <cell r="F153">
            <v>142468</v>
          </cell>
        </row>
        <row r="154">
          <cell r="A154" t="str">
            <v>150300</v>
          </cell>
          <cell r="B154" t="str">
            <v>15</v>
          </cell>
          <cell r="C154" t="str">
            <v>03</v>
          </cell>
          <cell r="D154" t="str">
            <v>00</v>
          </cell>
          <cell r="E154" t="str">
            <v>CAJATAMBO</v>
          </cell>
          <cell r="F154">
            <v>10066</v>
          </cell>
        </row>
        <row r="155">
          <cell r="A155" t="str">
            <v>150400</v>
          </cell>
          <cell r="B155" t="str">
            <v>15</v>
          </cell>
          <cell r="C155" t="str">
            <v>04</v>
          </cell>
          <cell r="D155" t="str">
            <v>00</v>
          </cell>
          <cell r="E155" t="str">
            <v>CANTA</v>
          </cell>
          <cell r="F155">
            <v>16999</v>
          </cell>
        </row>
        <row r="156">
          <cell r="A156" t="str">
            <v>150500</v>
          </cell>
          <cell r="B156" t="str">
            <v>15</v>
          </cell>
          <cell r="C156" t="str">
            <v>05</v>
          </cell>
          <cell r="D156" t="str">
            <v>00</v>
          </cell>
          <cell r="E156" t="str">
            <v>CAÑETE</v>
          </cell>
          <cell r="F156">
            <v>236820</v>
          </cell>
        </row>
        <row r="157">
          <cell r="A157" t="str">
            <v>150600</v>
          </cell>
          <cell r="B157" t="str">
            <v>15</v>
          </cell>
          <cell r="C157" t="str">
            <v>06</v>
          </cell>
          <cell r="D157" t="str">
            <v>00</v>
          </cell>
          <cell r="E157" t="str">
            <v>HUARAL</v>
          </cell>
          <cell r="F157">
            <v>177022</v>
          </cell>
        </row>
        <row r="158">
          <cell r="A158" t="str">
            <v>150700</v>
          </cell>
          <cell r="B158" t="str">
            <v>15</v>
          </cell>
          <cell r="C158" t="str">
            <v>07</v>
          </cell>
          <cell r="D158" t="str">
            <v>00</v>
          </cell>
          <cell r="E158" t="str">
            <v>HUAROCHIRI</v>
          </cell>
          <cell r="F158">
            <v>87419</v>
          </cell>
        </row>
        <row r="159">
          <cell r="A159" t="str">
            <v>150800</v>
          </cell>
          <cell r="B159" t="str">
            <v>15</v>
          </cell>
          <cell r="C159" t="str">
            <v>08</v>
          </cell>
          <cell r="D159" t="str">
            <v>00</v>
          </cell>
          <cell r="E159" t="str">
            <v>HUAURA</v>
          </cell>
          <cell r="F159">
            <v>212532</v>
          </cell>
        </row>
        <row r="160">
          <cell r="A160" t="str">
            <v>150900</v>
          </cell>
          <cell r="B160" t="str">
            <v>15</v>
          </cell>
          <cell r="C160" t="str">
            <v>09</v>
          </cell>
          <cell r="D160" t="str">
            <v>00</v>
          </cell>
          <cell r="E160" t="str">
            <v>OYON</v>
          </cell>
          <cell r="F160">
            <v>24332</v>
          </cell>
        </row>
        <row r="161">
          <cell r="A161" t="str">
            <v>151000</v>
          </cell>
          <cell r="B161" t="str">
            <v>15</v>
          </cell>
          <cell r="C161" t="str">
            <v>10</v>
          </cell>
          <cell r="D161" t="str">
            <v>00</v>
          </cell>
          <cell r="E161" t="str">
            <v>YAUYOS</v>
          </cell>
          <cell r="F161">
            <v>31554</v>
          </cell>
        </row>
        <row r="162">
          <cell r="A162" t="str">
            <v>160000</v>
          </cell>
          <cell r="B162" t="str">
            <v>16</v>
          </cell>
          <cell r="C162" t="str">
            <v>00</v>
          </cell>
          <cell r="D162" t="str">
            <v>00</v>
          </cell>
          <cell r="E162" t="str">
            <v>LORETO</v>
          </cell>
          <cell r="F162">
            <v>962047</v>
          </cell>
          <cell r="G162">
            <v>19280</v>
          </cell>
          <cell r="H162">
            <v>19303</v>
          </cell>
          <cell r="I162">
            <v>19332</v>
          </cell>
          <cell r="J162">
            <v>19344</v>
          </cell>
          <cell r="K162">
            <v>19341</v>
          </cell>
          <cell r="L162">
            <v>19218</v>
          </cell>
          <cell r="M162">
            <v>19200</v>
          </cell>
          <cell r="N162">
            <v>19186</v>
          </cell>
          <cell r="O162">
            <v>19174</v>
          </cell>
          <cell r="P162">
            <v>19164</v>
          </cell>
          <cell r="Q162">
            <v>19148</v>
          </cell>
          <cell r="R162">
            <v>19122</v>
          </cell>
          <cell r="S162">
            <v>19104</v>
          </cell>
          <cell r="T162">
            <v>19101</v>
          </cell>
          <cell r="U162">
            <v>19099</v>
          </cell>
          <cell r="V162">
            <v>19079</v>
          </cell>
          <cell r="W162">
            <v>19049</v>
          </cell>
          <cell r="X162">
            <v>18969</v>
          </cell>
          <cell r="Y162">
            <v>18818</v>
          </cell>
          <cell r="Z162">
            <v>18615</v>
          </cell>
          <cell r="AA162">
            <v>89348</v>
          </cell>
          <cell r="AB162">
            <v>81168</v>
          </cell>
          <cell r="AC162">
            <v>75998</v>
          </cell>
          <cell r="AD162">
            <v>66633</v>
          </cell>
          <cell r="AE162">
            <v>58276</v>
          </cell>
          <cell r="AF162">
            <v>50421</v>
          </cell>
          <cell r="AG162">
            <v>41218</v>
          </cell>
          <cell r="AH162">
            <v>33610</v>
          </cell>
          <cell r="AI162">
            <v>26278</v>
          </cell>
          <cell r="AJ162">
            <v>20358</v>
          </cell>
          <cell r="AK162">
            <v>15704</v>
          </cell>
          <cell r="AL162">
            <v>10987</v>
          </cell>
          <cell r="AM162">
            <v>9402</v>
          </cell>
        </row>
        <row r="163">
          <cell r="A163" t="str">
            <v>160100</v>
          </cell>
          <cell r="B163" t="str">
            <v>16</v>
          </cell>
          <cell r="C163" t="str">
            <v>01</v>
          </cell>
          <cell r="D163" t="str">
            <v>00</v>
          </cell>
          <cell r="E163" t="str">
            <v>MAYNAS</v>
          </cell>
          <cell r="F163">
            <v>529675</v>
          </cell>
        </row>
        <row r="164">
          <cell r="A164" t="str">
            <v>160200</v>
          </cell>
          <cell r="B164" t="str">
            <v>16</v>
          </cell>
          <cell r="C164" t="str">
            <v>02</v>
          </cell>
          <cell r="D164" t="str">
            <v>00</v>
          </cell>
          <cell r="E164" t="str">
            <v>ALTO AMAZONAS</v>
          </cell>
          <cell r="F164">
            <v>113047</v>
          </cell>
        </row>
        <row r="165">
          <cell r="A165" t="str">
            <v>160300</v>
          </cell>
          <cell r="B165" t="str">
            <v>16</v>
          </cell>
          <cell r="C165" t="str">
            <v>03</v>
          </cell>
          <cell r="D165" t="str">
            <v>00</v>
          </cell>
          <cell r="E165" t="str">
            <v>LORETO</v>
          </cell>
          <cell r="F165">
            <v>68501</v>
          </cell>
        </row>
        <row r="166">
          <cell r="A166" t="str">
            <v>160400</v>
          </cell>
          <cell r="B166" t="str">
            <v>16</v>
          </cell>
          <cell r="C166" t="str">
            <v>04</v>
          </cell>
          <cell r="D166" t="str">
            <v>00</v>
          </cell>
          <cell r="E166" t="str">
            <v>MARISCAL RAMON CASTILLA</v>
          </cell>
          <cell r="F166">
            <v>59975</v>
          </cell>
        </row>
        <row r="167">
          <cell r="A167" t="str">
            <v>160500</v>
          </cell>
          <cell r="B167" t="str">
            <v>16</v>
          </cell>
          <cell r="C167" t="str">
            <v>05</v>
          </cell>
          <cell r="D167" t="str">
            <v>00</v>
          </cell>
          <cell r="E167" t="str">
            <v>REQUENA</v>
          </cell>
          <cell r="F167">
            <v>71031</v>
          </cell>
        </row>
        <row r="168">
          <cell r="A168" t="str">
            <v>160600</v>
          </cell>
          <cell r="B168" t="str">
            <v>16</v>
          </cell>
          <cell r="C168" t="str">
            <v>06</v>
          </cell>
          <cell r="D168" t="str">
            <v>00</v>
          </cell>
          <cell r="E168" t="str">
            <v>UCAYALI</v>
          </cell>
          <cell r="F168">
            <v>66143</v>
          </cell>
        </row>
        <row r="169">
          <cell r="A169" t="str">
            <v>160700</v>
          </cell>
          <cell r="B169" t="str">
            <v>16</v>
          </cell>
          <cell r="C169" t="str">
            <v>07</v>
          </cell>
          <cell r="D169" t="str">
            <v>00</v>
          </cell>
          <cell r="E169" t="str">
            <v xml:space="preserve">DATEM DEL MARAÑON </v>
          </cell>
          <cell r="F169">
            <v>53675</v>
          </cell>
        </row>
        <row r="170">
          <cell r="A170" t="str">
            <v>170000</v>
          </cell>
          <cell r="B170" t="str">
            <v>17</v>
          </cell>
          <cell r="C170" t="str">
            <v>00</v>
          </cell>
          <cell r="D170" t="str">
            <v>00</v>
          </cell>
          <cell r="E170" t="str">
            <v>MADRE DE DIOS</v>
          </cell>
          <cell r="F170">
            <v>117776</v>
          </cell>
          <cell r="G170">
            <v>2360</v>
          </cell>
          <cell r="H170">
            <v>2363</v>
          </cell>
          <cell r="I170">
            <v>2367</v>
          </cell>
          <cell r="J170">
            <v>2368</v>
          </cell>
          <cell r="K170">
            <v>2368</v>
          </cell>
          <cell r="L170">
            <v>2353</v>
          </cell>
          <cell r="M170">
            <v>2350</v>
          </cell>
          <cell r="N170">
            <v>2349</v>
          </cell>
          <cell r="O170">
            <v>2347</v>
          </cell>
          <cell r="P170">
            <v>2346</v>
          </cell>
          <cell r="Q170">
            <v>2344</v>
          </cell>
          <cell r="R170">
            <v>2341</v>
          </cell>
          <cell r="S170">
            <v>2339</v>
          </cell>
          <cell r="T170">
            <v>2338</v>
          </cell>
          <cell r="U170">
            <v>2338</v>
          </cell>
          <cell r="V170">
            <v>2336</v>
          </cell>
          <cell r="W170">
            <v>2332</v>
          </cell>
          <cell r="X170">
            <v>2322</v>
          </cell>
          <cell r="Y170">
            <v>2304</v>
          </cell>
          <cell r="Z170">
            <v>2279</v>
          </cell>
          <cell r="AA170">
            <v>10938</v>
          </cell>
          <cell r="AB170">
            <v>9937</v>
          </cell>
          <cell r="AC170">
            <v>9304</v>
          </cell>
          <cell r="AD170">
            <v>8157</v>
          </cell>
          <cell r="AE170">
            <v>7134</v>
          </cell>
          <cell r="AF170">
            <v>6173</v>
          </cell>
          <cell r="AG170">
            <v>5046</v>
          </cell>
          <cell r="AH170">
            <v>4115</v>
          </cell>
          <cell r="AI170">
            <v>3217</v>
          </cell>
          <cell r="AJ170">
            <v>2492</v>
          </cell>
          <cell r="AK170">
            <v>1923</v>
          </cell>
          <cell r="AL170">
            <v>1345</v>
          </cell>
          <cell r="AM170">
            <v>1151</v>
          </cell>
        </row>
        <row r="171">
          <cell r="A171" t="str">
            <v>170100</v>
          </cell>
          <cell r="B171" t="str">
            <v>17</v>
          </cell>
          <cell r="C171" t="str">
            <v>01</v>
          </cell>
          <cell r="D171" t="str">
            <v>00</v>
          </cell>
          <cell r="E171" t="str">
            <v>TAMBOPATA</v>
          </cell>
          <cell r="F171">
            <v>84708</v>
          </cell>
        </row>
        <row r="172">
          <cell r="A172" t="str">
            <v>170200</v>
          </cell>
          <cell r="B172" t="str">
            <v>17</v>
          </cell>
          <cell r="C172" t="str">
            <v>02</v>
          </cell>
          <cell r="D172" t="str">
            <v>00</v>
          </cell>
          <cell r="E172" t="str">
            <v>MANU</v>
          </cell>
          <cell r="F172">
            <v>21418</v>
          </cell>
        </row>
        <row r="173">
          <cell r="A173" t="str">
            <v>170300</v>
          </cell>
          <cell r="B173" t="str">
            <v>17</v>
          </cell>
          <cell r="C173" t="str">
            <v>03</v>
          </cell>
          <cell r="D173" t="str">
            <v>00</v>
          </cell>
          <cell r="E173" t="str">
            <v>TAHUAMANU</v>
          </cell>
          <cell r="F173">
            <v>11650</v>
          </cell>
        </row>
        <row r="174">
          <cell r="A174" t="str">
            <v>180000</v>
          </cell>
          <cell r="B174" t="str">
            <v>18</v>
          </cell>
          <cell r="C174" t="str">
            <v>00</v>
          </cell>
          <cell r="D174" t="str">
            <v>00</v>
          </cell>
          <cell r="E174" t="str">
            <v>MOQUEGUA</v>
          </cell>
          <cell r="F174">
            <v>172770</v>
          </cell>
          <cell r="G174">
            <v>3462</v>
          </cell>
          <cell r="H174">
            <v>3467</v>
          </cell>
          <cell r="I174">
            <v>3472</v>
          </cell>
          <cell r="J174">
            <v>3474</v>
          </cell>
          <cell r="K174">
            <v>3473</v>
          </cell>
          <cell r="L174">
            <v>3451</v>
          </cell>
          <cell r="M174">
            <v>3448</v>
          </cell>
          <cell r="N174">
            <v>3446</v>
          </cell>
          <cell r="O174">
            <v>3443</v>
          </cell>
          <cell r="P174">
            <v>3442</v>
          </cell>
          <cell r="Q174">
            <v>3439</v>
          </cell>
          <cell r="R174">
            <v>3434</v>
          </cell>
          <cell r="S174">
            <v>3431</v>
          </cell>
          <cell r="T174">
            <v>3430</v>
          </cell>
          <cell r="U174">
            <v>3430</v>
          </cell>
          <cell r="V174">
            <v>3426</v>
          </cell>
          <cell r="W174">
            <v>3421</v>
          </cell>
          <cell r="X174">
            <v>3406</v>
          </cell>
          <cell r="Y174">
            <v>3380</v>
          </cell>
          <cell r="Z174">
            <v>3343</v>
          </cell>
          <cell r="AA174">
            <v>16046</v>
          </cell>
          <cell r="AB174">
            <v>14577</v>
          </cell>
          <cell r="AC174">
            <v>13648</v>
          </cell>
          <cell r="AD174">
            <v>11966</v>
          </cell>
          <cell r="AE174">
            <v>10466</v>
          </cell>
          <cell r="AF174">
            <v>9055</v>
          </cell>
          <cell r="AG174">
            <v>7402</v>
          </cell>
          <cell r="AH174">
            <v>6036</v>
          </cell>
          <cell r="AI174">
            <v>4719</v>
          </cell>
          <cell r="AJ174">
            <v>3656</v>
          </cell>
          <cell r="AK174">
            <v>2820</v>
          </cell>
          <cell r="AL174">
            <v>1973</v>
          </cell>
          <cell r="AM174">
            <v>1688</v>
          </cell>
        </row>
        <row r="175">
          <cell r="A175" t="str">
            <v>180100</v>
          </cell>
          <cell r="B175" t="str">
            <v>18</v>
          </cell>
          <cell r="C175" t="str">
            <v>01</v>
          </cell>
          <cell r="D175" t="str">
            <v>00</v>
          </cell>
          <cell r="E175" t="str">
            <v>MARISCAL NIETO</v>
          </cell>
          <cell r="F175">
            <v>77599</v>
          </cell>
        </row>
        <row r="176">
          <cell r="A176" t="str">
            <v>180200</v>
          </cell>
          <cell r="B176" t="str">
            <v>18</v>
          </cell>
          <cell r="C176" t="str">
            <v>02</v>
          </cell>
          <cell r="D176" t="str">
            <v>00</v>
          </cell>
          <cell r="E176" t="str">
            <v>GENERAL SANCHEZ CERRO</v>
          </cell>
          <cell r="F176">
            <v>27500</v>
          </cell>
        </row>
        <row r="177">
          <cell r="A177" t="str">
            <v>180300</v>
          </cell>
          <cell r="B177" t="str">
            <v>18</v>
          </cell>
          <cell r="C177" t="str">
            <v>03</v>
          </cell>
          <cell r="D177" t="str">
            <v>00</v>
          </cell>
          <cell r="E177" t="str">
            <v>ILO</v>
          </cell>
          <cell r="F177">
            <v>67671</v>
          </cell>
        </row>
        <row r="178">
          <cell r="A178" t="str">
            <v>190000</v>
          </cell>
          <cell r="B178" t="str">
            <v>19</v>
          </cell>
          <cell r="C178" t="str">
            <v>00</v>
          </cell>
          <cell r="D178" t="str">
            <v>00</v>
          </cell>
          <cell r="E178" t="str">
            <v>PASCO</v>
          </cell>
          <cell r="F178">
            <v>303041</v>
          </cell>
          <cell r="G178">
            <v>6073</v>
          </cell>
          <cell r="H178">
            <v>6080</v>
          </cell>
          <cell r="I178">
            <v>6090</v>
          </cell>
          <cell r="J178">
            <v>6093</v>
          </cell>
          <cell r="K178">
            <v>6092</v>
          </cell>
          <cell r="L178">
            <v>6054</v>
          </cell>
          <cell r="M178">
            <v>6048</v>
          </cell>
          <cell r="N178">
            <v>6044</v>
          </cell>
          <cell r="O178">
            <v>6040</v>
          </cell>
          <cell r="P178">
            <v>6036</v>
          </cell>
          <cell r="Q178">
            <v>6032</v>
          </cell>
          <cell r="R178">
            <v>6023</v>
          </cell>
          <cell r="S178">
            <v>6018</v>
          </cell>
          <cell r="T178">
            <v>6017</v>
          </cell>
          <cell r="U178">
            <v>6016</v>
          </cell>
          <cell r="V178">
            <v>6010</v>
          </cell>
          <cell r="W178">
            <v>6000</v>
          </cell>
          <cell r="X178">
            <v>5975</v>
          </cell>
          <cell r="Y178">
            <v>5928</v>
          </cell>
          <cell r="Z178">
            <v>5864</v>
          </cell>
          <cell r="AA178">
            <v>28144</v>
          </cell>
          <cell r="AB178">
            <v>25568</v>
          </cell>
          <cell r="AC178">
            <v>23939</v>
          </cell>
          <cell r="AD178">
            <v>20989</v>
          </cell>
          <cell r="AE178">
            <v>18357</v>
          </cell>
          <cell r="AF178">
            <v>15882</v>
          </cell>
          <cell r="AG178">
            <v>12983</v>
          </cell>
          <cell r="AH178">
            <v>10587</v>
          </cell>
          <cell r="AI178">
            <v>8277</v>
          </cell>
          <cell r="AJ178">
            <v>6413</v>
          </cell>
          <cell r="AK178">
            <v>4947</v>
          </cell>
          <cell r="AL178">
            <v>3461</v>
          </cell>
          <cell r="AM178">
            <v>2961</v>
          </cell>
        </row>
        <row r="179">
          <cell r="A179" t="str">
            <v>190100</v>
          </cell>
          <cell r="B179" t="str">
            <v>19</v>
          </cell>
          <cell r="C179" t="str">
            <v>01</v>
          </cell>
          <cell r="D179" t="str">
            <v>00</v>
          </cell>
          <cell r="E179" t="str">
            <v>PASCO</v>
          </cell>
          <cell r="F179">
            <v>165804</v>
          </cell>
        </row>
        <row r="180">
          <cell r="A180" t="str">
            <v>190200</v>
          </cell>
          <cell r="B180" t="str">
            <v>19</v>
          </cell>
          <cell r="C180" t="str">
            <v>02</v>
          </cell>
          <cell r="D180" t="str">
            <v>00</v>
          </cell>
          <cell r="E180" t="str">
            <v>DANIEL ALCIDES CARRION</v>
          </cell>
          <cell r="F180">
            <v>51337</v>
          </cell>
        </row>
        <row r="181">
          <cell r="A181" t="str">
            <v>190300</v>
          </cell>
          <cell r="B181" t="str">
            <v>19</v>
          </cell>
          <cell r="C181" t="str">
            <v>03</v>
          </cell>
          <cell r="D181" t="str">
            <v>00</v>
          </cell>
          <cell r="E181" t="str">
            <v>OXAPAMPA</v>
          </cell>
          <cell r="F181">
            <v>85900</v>
          </cell>
        </row>
        <row r="182">
          <cell r="A182" t="str">
            <v>200000</v>
          </cell>
          <cell r="B182" t="str">
            <v>20</v>
          </cell>
          <cell r="C182" t="str">
            <v>00</v>
          </cell>
          <cell r="D182" t="str">
            <v>00</v>
          </cell>
          <cell r="E182" t="str">
            <v>PIURA</v>
          </cell>
          <cell r="F182">
            <v>1801376</v>
          </cell>
          <cell r="G182">
            <v>36101</v>
          </cell>
          <cell r="H182">
            <v>36144</v>
          </cell>
          <cell r="I182">
            <v>36198</v>
          </cell>
          <cell r="J182">
            <v>36221</v>
          </cell>
          <cell r="K182">
            <v>36214</v>
          </cell>
          <cell r="L182">
            <v>35984</v>
          </cell>
          <cell r="M182">
            <v>35951</v>
          </cell>
          <cell r="N182">
            <v>35925</v>
          </cell>
          <cell r="O182">
            <v>35903</v>
          </cell>
          <cell r="P182">
            <v>35883</v>
          </cell>
          <cell r="Q182">
            <v>35853</v>
          </cell>
          <cell r="R182">
            <v>35805</v>
          </cell>
          <cell r="S182">
            <v>35771</v>
          </cell>
          <cell r="T182">
            <v>35765</v>
          </cell>
          <cell r="U182">
            <v>35761</v>
          </cell>
          <cell r="V182">
            <v>35726</v>
          </cell>
          <cell r="W182">
            <v>35668</v>
          </cell>
          <cell r="X182">
            <v>35518</v>
          </cell>
          <cell r="Y182">
            <v>35236</v>
          </cell>
          <cell r="Z182">
            <v>34855</v>
          </cell>
          <cell r="AA182">
            <v>167299</v>
          </cell>
          <cell r="AB182">
            <v>151983</v>
          </cell>
          <cell r="AC182">
            <v>142302</v>
          </cell>
          <cell r="AD182">
            <v>124766</v>
          </cell>
          <cell r="AE182">
            <v>109118</v>
          </cell>
          <cell r="AF182">
            <v>94410</v>
          </cell>
          <cell r="AG182">
            <v>77178</v>
          </cell>
          <cell r="AH182">
            <v>62934</v>
          </cell>
          <cell r="AI182">
            <v>49203</v>
          </cell>
          <cell r="AJ182">
            <v>38119</v>
          </cell>
          <cell r="AK182">
            <v>29405</v>
          </cell>
          <cell r="AL182">
            <v>20573</v>
          </cell>
          <cell r="AM182">
            <v>17604</v>
          </cell>
        </row>
        <row r="183">
          <cell r="A183" t="str">
            <v>200100</v>
          </cell>
          <cell r="B183" t="str">
            <v>20</v>
          </cell>
          <cell r="C183" t="str">
            <v>01</v>
          </cell>
          <cell r="D183" t="str">
            <v>00</v>
          </cell>
          <cell r="E183" t="str">
            <v>PIURA</v>
          </cell>
          <cell r="F183">
            <v>710708</v>
          </cell>
        </row>
        <row r="184">
          <cell r="A184" t="str">
            <v>200200</v>
          </cell>
          <cell r="B184" t="str">
            <v>20</v>
          </cell>
          <cell r="C184" t="str">
            <v>02</v>
          </cell>
          <cell r="D184" t="str">
            <v>00</v>
          </cell>
          <cell r="E184" t="str">
            <v>AYABACA</v>
          </cell>
          <cell r="F184">
            <v>149349</v>
          </cell>
        </row>
        <row r="185">
          <cell r="A185" t="str">
            <v>200300</v>
          </cell>
          <cell r="B185" t="str">
            <v>20</v>
          </cell>
          <cell r="C185" t="str">
            <v>03</v>
          </cell>
          <cell r="D185" t="str">
            <v>00</v>
          </cell>
          <cell r="E185" t="str">
            <v>HUANCABAMBA</v>
          </cell>
          <cell r="F185">
            <v>136974</v>
          </cell>
        </row>
        <row r="186">
          <cell r="A186" t="str">
            <v>200400</v>
          </cell>
          <cell r="B186" t="str">
            <v>20</v>
          </cell>
          <cell r="C186" t="str">
            <v>04</v>
          </cell>
          <cell r="D186" t="str">
            <v>00</v>
          </cell>
          <cell r="E186" t="str">
            <v>MORROPON</v>
          </cell>
          <cell r="F186">
            <v>173854</v>
          </cell>
        </row>
        <row r="187">
          <cell r="A187" t="str">
            <v>200500</v>
          </cell>
          <cell r="B187" t="str">
            <v>20</v>
          </cell>
          <cell r="C187" t="str">
            <v>05</v>
          </cell>
          <cell r="D187" t="str">
            <v>00</v>
          </cell>
          <cell r="E187" t="str">
            <v>PAITA</v>
          </cell>
          <cell r="F187">
            <v>116543</v>
          </cell>
        </row>
        <row r="188">
          <cell r="A188" t="str">
            <v>200600</v>
          </cell>
          <cell r="B188" t="str">
            <v>20</v>
          </cell>
          <cell r="C188" t="str">
            <v>06</v>
          </cell>
          <cell r="D188" t="str">
            <v>00</v>
          </cell>
          <cell r="E188" t="str">
            <v>SULLANA</v>
          </cell>
          <cell r="F188">
            <v>307874</v>
          </cell>
        </row>
        <row r="189">
          <cell r="A189" t="str">
            <v>200700</v>
          </cell>
          <cell r="B189" t="str">
            <v>20</v>
          </cell>
          <cell r="C189" t="str">
            <v>07</v>
          </cell>
          <cell r="D189" t="str">
            <v>00</v>
          </cell>
          <cell r="E189" t="str">
            <v>TALARA</v>
          </cell>
          <cell r="F189">
            <v>137972</v>
          </cell>
        </row>
        <row r="190">
          <cell r="A190" t="str">
            <v>200800</v>
          </cell>
          <cell r="B190" t="str">
            <v>20</v>
          </cell>
          <cell r="C190" t="str">
            <v>08</v>
          </cell>
          <cell r="D190" t="str">
            <v>00</v>
          </cell>
          <cell r="E190" t="str">
            <v>SECHURA</v>
          </cell>
          <cell r="F190">
            <v>68102</v>
          </cell>
        </row>
        <row r="191">
          <cell r="A191" t="str">
            <v>210000</v>
          </cell>
          <cell r="B191" t="str">
            <v>21</v>
          </cell>
          <cell r="C191" t="str">
            <v>00</v>
          </cell>
          <cell r="D191" t="str">
            <v>00</v>
          </cell>
          <cell r="E191" t="str">
            <v>PUNO</v>
          </cell>
          <cell r="F191">
            <v>1378133</v>
          </cell>
          <cell r="G191">
            <v>27619</v>
          </cell>
          <cell r="H191">
            <v>27652</v>
          </cell>
          <cell r="I191">
            <v>27693</v>
          </cell>
          <cell r="J191">
            <v>27710</v>
          </cell>
          <cell r="K191">
            <v>27706</v>
          </cell>
          <cell r="L191">
            <v>27530</v>
          </cell>
          <cell r="M191">
            <v>27504</v>
          </cell>
          <cell r="N191">
            <v>27484</v>
          </cell>
          <cell r="O191">
            <v>27467</v>
          </cell>
          <cell r="P191">
            <v>27450</v>
          </cell>
          <cell r="Q191">
            <v>27430</v>
          </cell>
          <cell r="R191">
            <v>27391</v>
          </cell>
          <cell r="S191">
            <v>27367</v>
          </cell>
          <cell r="T191">
            <v>27362</v>
          </cell>
          <cell r="U191">
            <v>27359</v>
          </cell>
          <cell r="V191">
            <v>27331</v>
          </cell>
          <cell r="W191">
            <v>27288</v>
          </cell>
          <cell r="X191">
            <v>27173</v>
          </cell>
          <cell r="Y191">
            <v>26957</v>
          </cell>
          <cell r="Z191">
            <v>26666</v>
          </cell>
          <cell r="AA191">
            <v>127991</v>
          </cell>
          <cell r="AB191">
            <v>116274</v>
          </cell>
          <cell r="AC191">
            <v>108868</v>
          </cell>
          <cell r="AD191">
            <v>95452</v>
          </cell>
          <cell r="AE191">
            <v>83480</v>
          </cell>
          <cell r="AF191">
            <v>72228</v>
          </cell>
          <cell r="AG191">
            <v>59045</v>
          </cell>
          <cell r="AH191">
            <v>48147</v>
          </cell>
          <cell r="AI191">
            <v>37643</v>
          </cell>
          <cell r="AJ191">
            <v>29163</v>
          </cell>
          <cell r="AK191">
            <v>22496</v>
          </cell>
          <cell r="AL191">
            <v>15739</v>
          </cell>
          <cell r="AM191">
            <v>13468</v>
          </cell>
        </row>
        <row r="192">
          <cell r="A192" t="str">
            <v>210100</v>
          </cell>
          <cell r="B192" t="str">
            <v>21</v>
          </cell>
          <cell r="C192" t="str">
            <v>01</v>
          </cell>
          <cell r="D192" t="str">
            <v>00</v>
          </cell>
          <cell r="E192" t="str">
            <v>PUNO</v>
          </cell>
          <cell r="F192">
            <v>245242</v>
          </cell>
        </row>
        <row r="193">
          <cell r="A193" t="str">
            <v>210200</v>
          </cell>
          <cell r="B193" t="str">
            <v>21</v>
          </cell>
          <cell r="C193" t="str">
            <v>02</v>
          </cell>
          <cell r="D193" t="str">
            <v>00</v>
          </cell>
          <cell r="E193" t="str">
            <v>AZANGARO</v>
          </cell>
          <cell r="F193">
            <v>152292</v>
          </cell>
        </row>
        <row r="194">
          <cell r="A194" t="str">
            <v>210300</v>
          </cell>
          <cell r="B194" t="str">
            <v>21</v>
          </cell>
          <cell r="C194" t="str">
            <v>03</v>
          </cell>
          <cell r="D194" t="str">
            <v>00</v>
          </cell>
          <cell r="E194" t="str">
            <v>CARABAYA</v>
          </cell>
          <cell r="F194">
            <v>77600</v>
          </cell>
        </row>
        <row r="195">
          <cell r="A195" t="str">
            <v>210400</v>
          </cell>
          <cell r="B195" t="str">
            <v>21</v>
          </cell>
          <cell r="C195" t="str">
            <v>04</v>
          </cell>
          <cell r="D195" t="str">
            <v>00</v>
          </cell>
          <cell r="E195" t="str">
            <v>CHUCUITO</v>
          </cell>
          <cell r="F195">
            <v>133684</v>
          </cell>
        </row>
        <row r="196">
          <cell r="A196" t="str">
            <v>210500</v>
          </cell>
          <cell r="B196" t="str">
            <v>21</v>
          </cell>
          <cell r="C196" t="str">
            <v>05</v>
          </cell>
          <cell r="D196" t="str">
            <v>00</v>
          </cell>
          <cell r="E196" t="str">
            <v>EL COLLAO</v>
          </cell>
          <cell r="F196">
            <v>87923</v>
          </cell>
        </row>
        <row r="197">
          <cell r="A197" t="str">
            <v>210600</v>
          </cell>
          <cell r="B197" t="str">
            <v>21</v>
          </cell>
          <cell r="C197" t="str">
            <v>06</v>
          </cell>
          <cell r="D197" t="str">
            <v>00</v>
          </cell>
          <cell r="E197" t="str">
            <v>HUANCANE</v>
          </cell>
          <cell r="F197">
            <v>76205</v>
          </cell>
        </row>
        <row r="198">
          <cell r="A198" t="str">
            <v>210700</v>
          </cell>
          <cell r="B198" t="str">
            <v>21</v>
          </cell>
          <cell r="C198" t="str">
            <v>07</v>
          </cell>
          <cell r="D198" t="str">
            <v>00</v>
          </cell>
          <cell r="E198" t="str">
            <v>LAMPA</v>
          </cell>
          <cell r="F198">
            <v>53548</v>
          </cell>
        </row>
        <row r="199">
          <cell r="A199" t="str">
            <v>210800</v>
          </cell>
          <cell r="B199" t="str">
            <v>21</v>
          </cell>
          <cell r="C199" t="str">
            <v>08</v>
          </cell>
          <cell r="D199" t="str">
            <v>00</v>
          </cell>
          <cell r="E199" t="str">
            <v>MELGAR</v>
          </cell>
          <cell r="F199">
            <v>83583</v>
          </cell>
        </row>
        <row r="200">
          <cell r="A200" t="str">
            <v>210900</v>
          </cell>
          <cell r="B200" t="str">
            <v>21</v>
          </cell>
          <cell r="C200" t="str">
            <v>09</v>
          </cell>
          <cell r="D200" t="str">
            <v>00</v>
          </cell>
          <cell r="E200" t="str">
            <v>MOHO</v>
          </cell>
          <cell r="F200">
            <v>33062</v>
          </cell>
        </row>
        <row r="201">
          <cell r="A201" t="str">
            <v>211000</v>
          </cell>
          <cell r="B201" t="str">
            <v>21</v>
          </cell>
          <cell r="C201" t="str">
            <v>10</v>
          </cell>
          <cell r="D201" t="str">
            <v>00</v>
          </cell>
          <cell r="E201" t="str">
            <v>SAN ANTONIO DE PUTINA</v>
          </cell>
          <cell r="F201">
            <v>54806</v>
          </cell>
        </row>
        <row r="202">
          <cell r="A202" t="str">
            <v>211100</v>
          </cell>
          <cell r="B202" t="str">
            <v>21</v>
          </cell>
          <cell r="C202" t="str">
            <v>11</v>
          </cell>
          <cell r="D202" t="str">
            <v>00</v>
          </cell>
          <cell r="E202" t="str">
            <v>SAN ROMAN</v>
          </cell>
          <cell r="F202">
            <v>260311</v>
          </cell>
        </row>
        <row r="203">
          <cell r="A203" t="str">
            <v>211200</v>
          </cell>
          <cell r="B203" t="str">
            <v>21</v>
          </cell>
          <cell r="C203" t="str">
            <v>12</v>
          </cell>
          <cell r="D203" t="str">
            <v>00</v>
          </cell>
          <cell r="E203" t="str">
            <v>SANDIA</v>
          </cell>
          <cell r="F203">
            <v>67735</v>
          </cell>
        </row>
        <row r="204">
          <cell r="A204" t="str">
            <v>211300</v>
          </cell>
          <cell r="B204" t="str">
            <v>21</v>
          </cell>
          <cell r="C204" t="str">
            <v>13</v>
          </cell>
          <cell r="D204" t="str">
            <v>00</v>
          </cell>
          <cell r="E204" t="str">
            <v>YUNGUYO</v>
          </cell>
          <cell r="F204">
            <v>52142</v>
          </cell>
        </row>
        <row r="205">
          <cell r="A205" t="str">
            <v>220000</v>
          </cell>
          <cell r="B205" t="str">
            <v>22</v>
          </cell>
          <cell r="C205" t="str">
            <v>00</v>
          </cell>
          <cell r="D205" t="str">
            <v>00</v>
          </cell>
          <cell r="E205" t="str">
            <v>SAN MARTIN</v>
          </cell>
          <cell r="F205">
            <v>786471</v>
          </cell>
          <cell r="G205">
            <v>15762</v>
          </cell>
          <cell r="H205">
            <v>15780</v>
          </cell>
          <cell r="I205">
            <v>15804</v>
          </cell>
          <cell r="J205">
            <v>15814</v>
          </cell>
          <cell r="K205">
            <v>15811</v>
          </cell>
          <cell r="L205">
            <v>15711</v>
          </cell>
          <cell r="M205">
            <v>15696</v>
          </cell>
          <cell r="N205">
            <v>15685</v>
          </cell>
          <cell r="O205">
            <v>15675</v>
          </cell>
          <cell r="P205">
            <v>15666</v>
          </cell>
          <cell r="Q205">
            <v>15653</v>
          </cell>
          <cell r="R205">
            <v>15632</v>
          </cell>
          <cell r="S205">
            <v>15618</v>
          </cell>
          <cell r="T205">
            <v>15615</v>
          </cell>
          <cell r="U205">
            <v>15613</v>
          </cell>
          <cell r="V205">
            <v>15597</v>
          </cell>
          <cell r="W205">
            <v>15572</v>
          </cell>
          <cell r="X205">
            <v>15507</v>
          </cell>
          <cell r="Y205">
            <v>15384</v>
          </cell>
          <cell r="Z205">
            <v>15218</v>
          </cell>
          <cell r="AA205">
            <v>73042</v>
          </cell>
          <cell r="AB205">
            <v>66355</v>
          </cell>
          <cell r="AC205">
            <v>62128</v>
          </cell>
          <cell r="AD205">
            <v>54472</v>
          </cell>
          <cell r="AE205">
            <v>47640</v>
          </cell>
          <cell r="AF205">
            <v>41219</v>
          </cell>
          <cell r="AG205">
            <v>33696</v>
          </cell>
          <cell r="AH205">
            <v>27476</v>
          </cell>
          <cell r="AI205">
            <v>21482</v>
          </cell>
          <cell r="AJ205">
            <v>16642</v>
          </cell>
          <cell r="AK205">
            <v>12838</v>
          </cell>
          <cell r="AL205">
            <v>8982</v>
          </cell>
          <cell r="AM205">
            <v>7686</v>
          </cell>
        </row>
        <row r="206">
          <cell r="A206" t="str">
            <v>220100</v>
          </cell>
          <cell r="B206" t="str">
            <v>22</v>
          </cell>
          <cell r="C206" t="str">
            <v>01</v>
          </cell>
          <cell r="D206" t="str">
            <v>00</v>
          </cell>
          <cell r="E206" t="str">
            <v>MOYOBAMBA</v>
          </cell>
          <cell r="F206">
            <v>122916</v>
          </cell>
        </row>
        <row r="207">
          <cell r="A207" t="str">
            <v>220200</v>
          </cell>
          <cell r="B207" t="str">
            <v>22</v>
          </cell>
          <cell r="C207" t="str">
            <v>02</v>
          </cell>
          <cell r="D207" t="str">
            <v>00</v>
          </cell>
          <cell r="E207" t="str">
            <v>BELLAVISTA</v>
          </cell>
          <cell r="F207">
            <v>53146</v>
          </cell>
        </row>
        <row r="208">
          <cell r="A208" t="str">
            <v>220300</v>
          </cell>
          <cell r="B208" t="str">
            <v>22</v>
          </cell>
          <cell r="C208" t="str">
            <v>03</v>
          </cell>
          <cell r="D208" t="str">
            <v>00</v>
          </cell>
          <cell r="E208" t="str">
            <v>EL DORADO</v>
          </cell>
          <cell r="F208">
            <v>37274</v>
          </cell>
        </row>
        <row r="209">
          <cell r="A209" t="str">
            <v>220400</v>
          </cell>
          <cell r="B209" t="str">
            <v>22</v>
          </cell>
          <cell r="C209" t="str">
            <v>04</v>
          </cell>
          <cell r="D209" t="str">
            <v>00</v>
          </cell>
          <cell r="E209" t="str">
            <v>HUALLAGA</v>
          </cell>
          <cell r="F209">
            <v>27847</v>
          </cell>
        </row>
        <row r="210">
          <cell r="A210" t="str">
            <v>220500</v>
          </cell>
          <cell r="B210" t="str">
            <v>22</v>
          </cell>
          <cell r="C210" t="str">
            <v>05</v>
          </cell>
          <cell r="D210" t="str">
            <v>00</v>
          </cell>
          <cell r="E210" t="str">
            <v>LAMAS</v>
          </cell>
          <cell r="F210">
            <v>86920</v>
          </cell>
        </row>
        <row r="211">
          <cell r="A211" t="str">
            <v>220600</v>
          </cell>
          <cell r="B211" t="str">
            <v>22</v>
          </cell>
          <cell r="C211" t="str">
            <v>06</v>
          </cell>
          <cell r="D211" t="str">
            <v>00</v>
          </cell>
          <cell r="E211" t="str">
            <v>MARISCAL CACERES</v>
          </cell>
          <cell r="F211">
            <v>57036</v>
          </cell>
        </row>
        <row r="212">
          <cell r="A212" t="str">
            <v>220700</v>
          </cell>
          <cell r="B212" t="str">
            <v>22</v>
          </cell>
          <cell r="C212" t="str">
            <v>07</v>
          </cell>
          <cell r="D212" t="str">
            <v>00</v>
          </cell>
          <cell r="E212" t="str">
            <v>PICOTA</v>
          </cell>
          <cell r="F212">
            <v>40667</v>
          </cell>
        </row>
        <row r="213">
          <cell r="A213" t="str">
            <v>220800</v>
          </cell>
          <cell r="B213" t="str">
            <v>22</v>
          </cell>
          <cell r="C213" t="str">
            <v>08</v>
          </cell>
          <cell r="D213" t="str">
            <v>00</v>
          </cell>
          <cell r="E213" t="str">
            <v>RIOJA</v>
          </cell>
          <cell r="F213">
            <v>111955</v>
          </cell>
        </row>
        <row r="214">
          <cell r="A214" t="str">
            <v>220900</v>
          </cell>
          <cell r="B214" t="str">
            <v>22</v>
          </cell>
          <cell r="C214" t="str">
            <v>09</v>
          </cell>
          <cell r="D214" t="str">
            <v>00</v>
          </cell>
          <cell r="E214" t="str">
            <v>SAN MARTIN</v>
          </cell>
          <cell r="F214">
            <v>169616</v>
          </cell>
        </row>
        <row r="215">
          <cell r="A215" t="str">
            <v>221000</v>
          </cell>
          <cell r="B215" t="str">
            <v>22</v>
          </cell>
          <cell r="C215" t="str">
            <v>10</v>
          </cell>
          <cell r="D215" t="str">
            <v>00</v>
          </cell>
          <cell r="E215" t="str">
            <v>TOCACHE</v>
          </cell>
          <cell r="F215">
            <v>79094</v>
          </cell>
        </row>
        <row r="216">
          <cell r="A216" t="str">
            <v>230000</v>
          </cell>
          <cell r="B216" t="str">
            <v>23</v>
          </cell>
          <cell r="C216" t="str">
            <v>00</v>
          </cell>
          <cell r="D216" t="str">
            <v>00</v>
          </cell>
          <cell r="E216" t="str">
            <v>TACNA</v>
          </cell>
          <cell r="F216">
            <v>307938</v>
          </cell>
          <cell r="G216">
            <v>6171</v>
          </cell>
          <cell r="H216">
            <v>6179</v>
          </cell>
          <cell r="I216">
            <v>6188</v>
          </cell>
          <cell r="J216">
            <v>6192</v>
          </cell>
          <cell r="K216">
            <v>6191</v>
          </cell>
          <cell r="L216">
            <v>6151</v>
          </cell>
          <cell r="M216">
            <v>6146</v>
          </cell>
          <cell r="N216">
            <v>6141</v>
          </cell>
          <cell r="O216">
            <v>6137</v>
          </cell>
          <cell r="P216">
            <v>6134</v>
          </cell>
          <cell r="Q216">
            <v>6129</v>
          </cell>
          <cell r="R216">
            <v>6121</v>
          </cell>
          <cell r="S216">
            <v>6115</v>
          </cell>
          <cell r="T216">
            <v>6114</v>
          </cell>
          <cell r="U216">
            <v>6113</v>
          </cell>
          <cell r="V216">
            <v>6108</v>
          </cell>
          <cell r="W216">
            <v>6097</v>
          </cell>
          <cell r="X216">
            <v>6072</v>
          </cell>
          <cell r="Y216">
            <v>6024</v>
          </cell>
          <cell r="Z216">
            <v>5958</v>
          </cell>
          <cell r="AA216">
            <v>28599</v>
          </cell>
          <cell r="AB216">
            <v>25981</v>
          </cell>
          <cell r="AC216">
            <v>24326</v>
          </cell>
          <cell r="AD216">
            <v>21328</v>
          </cell>
          <cell r="AE216">
            <v>18653</v>
          </cell>
          <cell r="AF216">
            <v>16139</v>
          </cell>
          <cell r="AG216">
            <v>13193</v>
          </cell>
          <cell r="AH216">
            <v>10758</v>
          </cell>
          <cell r="AI216">
            <v>8411</v>
          </cell>
          <cell r="AJ216">
            <v>6516</v>
          </cell>
          <cell r="AK216">
            <v>5027</v>
          </cell>
          <cell r="AL216">
            <v>3517</v>
          </cell>
          <cell r="AM216">
            <v>3009</v>
          </cell>
        </row>
        <row r="217">
          <cell r="A217" t="str">
            <v>230100</v>
          </cell>
          <cell r="B217" t="str">
            <v>23</v>
          </cell>
          <cell r="C217" t="str">
            <v>01</v>
          </cell>
          <cell r="D217" t="str">
            <v>00</v>
          </cell>
          <cell r="E217" t="str">
            <v>TACNA</v>
          </cell>
          <cell r="F217">
            <v>277343</v>
          </cell>
        </row>
        <row r="218">
          <cell r="A218" t="str">
            <v>230200</v>
          </cell>
          <cell r="B218" t="str">
            <v>23</v>
          </cell>
          <cell r="C218" t="str">
            <v>02</v>
          </cell>
          <cell r="D218" t="str">
            <v>00</v>
          </cell>
          <cell r="E218" t="str">
            <v>CANDARAVE</v>
          </cell>
          <cell r="F218">
            <v>9948</v>
          </cell>
        </row>
        <row r="219">
          <cell r="A219" t="str">
            <v>230300</v>
          </cell>
          <cell r="B219" t="str">
            <v>23</v>
          </cell>
          <cell r="C219" t="str">
            <v>03</v>
          </cell>
          <cell r="D219" t="str">
            <v>00</v>
          </cell>
          <cell r="E219" t="str">
            <v>JORGE BASADRE</v>
          </cell>
          <cell r="F219">
            <v>11769</v>
          </cell>
        </row>
        <row r="220">
          <cell r="A220" t="str">
            <v>230400</v>
          </cell>
          <cell r="B220" t="str">
            <v>23</v>
          </cell>
          <cell r="C220" t="str">
            <v>04</v>
          </cell>
          <cell r="D220" t="str">
            <v>00</v>
          </cell>
          <cell r="E220" t="str">
            <v>TARATA</v>
          </cell>
          <cell r="F220">
            <v>8878</v>
          </cell>
        </row>
        <row r="221">
          <cell r="A221" t="str">
            <v>240000</v>
          </cell>
          <cell r="B221" t="str">
            <v>24</v>
          </cell>
          <cell r="C221" t="str">
            <v>00</v>
          </cell>
          <cell r="D221" t="str">
            <v>00</v>
          </cell>
          <cell r="E221" t="str">
            <v>TUMBES</v>
          </cell>
          <cell r="F221">
            <v>213650</v>
          </cell>
          <cell r="G221">
            <v>4282</v>
          </cell>
          <cell r="H221">
            <v>4287</v>
          </cell>
          <cell r="I221">
            <v>4293</v>
          </cell>
          <cell r="J221">
            <v>4296</v>
          </cell>
          <cell r="K221">
            <v>4295</v>
          </cell>
          <cell r="L221">
            <v>4268</v>
          </cell>
          <cell r="M221">
            <v>4264</v>
          </cell>
          <cell r="N221">
            <v>4261</v>
          </cell>
          <cell r="O221">
            <v>4258</v>
          </cell>
          <cell r="P221">
            <v>4256</v>
          </cell>
          <cell r="Q221">
            <v>4252</v>
          </cell>
          <cell r="R221">
            <v>4247</v>
          </cell>
          <cell r="S221">
            <v>4243</v>
          </cell>
          <cell r="T221">
            <v>4242</v>
          </cell>
          <cell r="U221">
            <v>4241</v>
          </cell>
          <cell r="V221">
            <v>4237</v>
          </cell>
          <cell r="W221">
            <v>4230</v>
          </cell>
          <cell r="X221">
            <v>4211</v>
          </cell>
          <cell r="Y221">
            <v>4179</v>
          </cell>
          <cell r="Z221">
            <v>4134</v>
          </cell>
          <cell r="AA221">
            <v>19842</v>
          </cell>
          <cell r="AB221">
            <v>18026</v>
          </cell>
          <cell r="AC221">
            <v>16878</v>
          </cell>
          <cell r="AD221">
            <v>14798</v>
          </cell>
          <cell r="AE221">
            <v>12942</v>
          </cell>
          <cell r="AF221">
            <v>11197</v>
          </cell>
          <cell r="AG221">
            <v>9154</v>
          </cell>
          <cell r="AH221">
            <v>7464</v>
          </cell>
          <cell r="AI221">
            <v>5836</v>
          </cell>
          <cell r="AJ221">
            <v>4521</v>
          </cell>
          <cell r="AK221">
            <v>3488</v>
          </cell>
          <cell r="AL221">
            <v>2440</v>
          </cell>
          <cell r="AM221">
            <v>2088</v>
          </cell>
        </row>
        <row r="222">
          <cell r="A222" t="str">
            <v>240100</v>
          </cell>
          <cell r="B222" t="str">
            <v>24</v>
          </cell>
          <cell r="C222" t="str">
            <v>01</v>
          </cell>
          <cell r="D222" t="str">
            <v>00</v>
          </cell>
          <cell r="E222" t="str">
            <v>TUMBES</v>
          </cell>
          <cell r="F222">
            <v>151881</v>
          </cell>
        </row>
        <row r="223">
          <cell r="A223" t="str">
            <v>240200</v>
          </cell>
          <cell r="B223" t="str">
            <v>24</v>
          </cell>
          <cell r="C223" t="str">
            <v>02</v>
          </cell>
          <cell r="D223" t="str">
            <v>00</v>
          </cell>
          <cell r="E223" t="str">
            <v>CONTRALMIRANTE VILLAR</v>
          </cell>
          <cell r="F223">
            <v>18184</v>
          </cell>
        </row>
        <row r="224">
          <cell r="A224" t="str">
            <v>240300</v>
          </cell>
          <cell r="B224" t="str">
            <v>24</v>
          </cell>
          <cell r="C224" t="str">
            <v>03</v>
          </cell>
          <cell r="D224" t="str">
            <v>00</v>
          </cell>
          <cell r="E224" t="str">
            <v>ZARUMILLA</v>
          </cell>
          <cell r="F224">
            <v>43585</v>
          </cell>
        </row>
        <row r="225">
          <cell r="A225" t="str">
            <v>250000</v>
          </cell>
          <cell r="B225" t="str">
            <v>25</v>
          </cell>
          <cell r="C225" t="str">
            <v>00</v>
          </cell>
          <cell r="D225" t="str">
            <v>00</v>
          </cell>
          <cell r="E225" t="str">
            <v>UCAYALI</v>
          </cell>
          <cell r="F225">
            <v>464174</v>
          </cell>
          <cell r="G225">
            <v>9303</v>
          </cell>
          <cell r="H225">
            <v>9313</v>
          </cell>
          <cell r="I225">
            <v>9327</v>
          </cell>
          <cell r="J225">
            <v>9333</v>
          </cell>
          <cell r="K225">
            <v>9332</v>
          </cell>
          <cell r="L225">
            <v>9272</v>
          </cell>
          <cell r="M225">
            <v>9264</v>
          </cell>
          <cell r="N225">
            <v>9257</v>
          </cell>
          <cell r="O225">
            <v>9251</v>
          </cell>
          <cell r="P225">
            <v>9246</v>
          </cell>
          <cell r="Q225">
            <v>9239</v>
          </cell>
          <cell r="R225">
            <v>9226</v>
          </cell>
          <cell r="S225">
            <v>9217</v>
          </cell>
          <cell r="T225">
            <v>9216</v>
          </cell>
          <cell r="U225">
            <v>9215</v>
          </cell>
          <cell r="V225">
            <v>9206</v>
          </cell>
          <cell r="W225">
            <v>9191</v>
          </cell>
          <cell r="X225">
            <v>9152</v>
          </cell>
          <cell r="Y225">
            <v>9080</v>
          </cell>
          <cell r="Z225">
            <v>8981</v>
          </cell>
          <cell r="AA225">
            <v>43109</v>
          </cell>
          <cell r="AB225">
            <v>39163</v>
          </cell>
          <cell r="AC225">
            <v>36669</v>
          </cell>
          <cell r="AD225">
            <v>32149</v>
          </cell>
          <cell r="AE225">
            <v>28117</v>
          </cell>
          <cell r="AF225">
            <v>24327</v>
          </cell>
          <cell r="AG225">
            <v>19887</v>
          </cell>
          <cell r="AH225">
            <v>16217</v>
          </cell>
          <cell r="AI225">
            <v>12679</v>
          </cell>
          <cell r="AJ225">
            <v>9822</v>
          </cell>
          <cell r="AK225">
            <v>7577</v>
          </cell>
          <cell r="AL225">
            <v>5301</v>
          </cell>
          <cell r="AM225">
            <v>4536</v>
          </cell>
        </row>
        <row r="226">
          <cell r="A226" t="str">
            <v>250100</v>
          </cell>
          <cell r="B226" t="str">
            <v>25</v>
          </cell>
          <cell r="C226" t="str">
            <v>01</v>
          </cell>
          <cell r="D226" t="str">
            <v>00</v>
          </cell>
          <cell r="E226" t="str">
            <v>CORONEL PORTILLO</v>
          </cell>
          <cell r="F226">
            <v>354263</v>
          </cell>
        </row>
        <row r="227">
          <cell r="A227" t="str">
            <v>250200</v>
          </cell>
          <cell r="B227" t="str">
            <v>25</v>
          </cell>
          <cell r="C227" t="str">
            <v>02</v>
          </cell>
          <cell r="D227" t="str">
            <v>00</v>
          </cell>
          <cell r="E227" t="str">
            <v>ATALAYA</v>
          </cell>
          <cell r="F227">
            <v>47964</v>
          </cell>
        </row>
        <row r="228">
          <cell r="A228" t="str">
            <v>250300</v>
          </cell>
          <cell r="B228" t="str">
            <v>25</v>
          </cell>
          <cell r="C228" t="str">
            <v>03</v>
          </cell>
          <cell r="D228" t="str">
            <v>00</v>
          </cell>
          <cell r="E228" t="str">
            <v>PADRE ABAD</v>
          </cell>
          <cell r="F228">
            <v>57457</v>
          </cell>
        </row>
        <row r="229">
          <cell r="A229" t="str">
            <v>250400</v>
          </cell>
          <cell r="B229" t="str">
            <v>25</v>
          </cell>
          <cell r="C229" t="str">
            <v>04</v>
          </cell>
          <cell r="D229" t="str">
            <v>00</v>
          </cell>
          <cell r="E229" t="str">
            <v>PURUS</v>
          </cell>
          <cell r="F229">
            <v>4490</v>
          </cell>
        </row>
      </sheetData>
      <sheetData sheetId="3"/>
      <sheetData sheetId="4"/>
      <sheetData sheetId="5">
        <row r="10">
          <cell r="A10" t="str">
            <v>010000</v>
          </cell>
          <cell r="B10" t="str">
            <v>01</v>
          </cell>
          <cell r="C10" t="str">
            <v>00</v>
          </cell>
          <cell r="D10" t="str">
            <v>00</v>
          </cell>
          <cell r="E10" t="str">
            <v>AMAZONAS</v>
          </cell>
          <cell r="F10">
            <v>429088</v>
          </cell>
          <cell r="G10">
            <v>8600</v>
          </cell>
          <cell r="H10">
            <v>8609</v>
          </cell>
          <cell r="I10">
            <v>8624</v>
          </cell>
          <cell r="J10">
            <v>8628</v>
          </cell>
          <cell r="K10">
            <v>8626</v>
          </cell>
          <cell r="L10">
            <v>8571</v>
          </cell>
          <cell r="M10">
            <v>8564</v>
          </cell>
          <cell r="N10">
            <v>8557</v>
          </cell>
          <cell r="O10">
            <v>8554</v>
          </cell>
          <cell r="P10">
            <v>8547</v>
          </cell>
          <cell r="Q10">
            <v>8540</v>
          </cell>
          <cell r="R10">
            <v>8529</v>
          </cell>
          <cell r="S10">
            <v>8521</v>
          </cell>
          <cell r="T10">
            <v>8519</v>
          </cell>
          <cell r="U10">
            <v>8518</v>
          </cell>
          <cell r="V10">
            <v>8510</v>
          </cell>
          <cell r="W10">
            <v>8496</v>
          </cell>
          <cell r="X10">
            <v>8460</v>
          </cell>
          <cell r="Y10">
            <v>8393</v>
          </cell>
          <cell r="Z10">
            <v>8302</v>
          </cell>
          <cell r="AA10">
            <v>39851</v>
          </cell>
          <cell r="AB10">
            <v>36202</v>
          </cell>
          <cell r="AC10">
            <v>33896</v>
          </cell>
          <cell r="AD10">
            <v>29719</v>
          </cell>
          <cell r="AE10">
            <v>25992</v>
          </cell>
          <cell r="AF10">
            <v>22488</v>
          </cell>
          <cell r="AG10">
            <v>18384</v>
          </cell>
          <cell r="AH10">
            <v>14991</v>
          </cell>
          <cell r="AI10">
            <v>11720</v>
          </cell>
          <cell r="AJ10">
            <v>9080</v>
          </cell>
          <cell r="AK10">
            <v>7004</v>
          </cell>
          <cell r="AL10">
            <v>4900</v>
          </cell>
          <cell r="AM10">
            <v>4193</v>
          </cell>
        </row>
        <row r="11">
          <cell r="A11" t="str">
            <v>010100</v>
          </cell>
          <cell r="B11" t="str">
            <v>01</v>
          </cell>
          <cell r="C11" t="str">
            <v>01</v>
          </cell>
          <cell r="D11" t="str">
            <v>00</v>
          </cell>
          <cell r="E11" t="str">
            <v>CHACHAPOYAS</v>
          </cell>
          <cell r="F11">
            <v>56049</v>
          </cell>
          <cell r="G11">
            <v>1123</v>
          </cell>
          <cell r="H11">
            <v>1125</v>
          </cell>
          <cell r="I11">
            <v>1126</v>
          </cell>
          <cell r="J11">
            <v>1127</v>
          </cell>
          <cell r="K11">
            <v>1127</v>
          </cell>
          <cell r="L11">
            <v>1120</v>
          </cell>
          <cell r="M11">
            <v>1119</v>
          </cell>
          <cell r="N11">
            <v>1118</v>
          </cell>
          <cell r="O11">
            <v>1117</v>
          </cell>
          <cell r="P11">
            <v>1116</v>
          </cell>
          <cell r="Q11">
            <v>1116</v>
          </cell>
          <cell r="R11">
            <v>1114</v>
          </cell>
          <cell r="S11">
            <v>1113</v>
          </cell>
          <cell r="T11">
            <v>1113</v>
          </cell>
          <cell r="U11">
            <v>1113</v>
          </cell>
          <cell r="V11">
            <v>1112</v>
          </cell>
          <cell r="W11">
            <v>1110</v>
          </cell>
          <cell r="X11">
            <v>1105</v>
          </cell>
          <cell r="Y11">
            <v>1096</v>
          </cell>
          <cell r="Z11">
            <v>1084</v>
          </cell>
          <cell r="AA11">
            <v>5205</v>
          </cell>
          <cell r="AB11">
            <v>4729</v>
          </cell>
          <cell r="AC11">
            <v>4428</v>
          </cell>
          <cell r="AD11">
            <v>3882</v>
          </cell>
          <cell r="AE11">
            <v>3395</v>
          </cell>
          <cell r="AF11">
            <v>2937</v>
          </cell>
          <cell r="AG11">
            <v>2401</v>
          </cell>
          <cell r="AH11">
            <v>1958</v>
          </cell>
          <cell r="AI11">
            <v>1531</v>
          </cell>
          <cell r="AJ11">
            <v>1186</v>
          </cell>
          <cell r="AK11">
            <v>915</v>
          </cell>
          <cell r="AL11">
            <v>640</v>
          </cell>
          <cell r="AM11">
            <v>548</v>
          </cell>
        </row>
        <row r="12">
          <cell r="A12" t="str">
            <v>010200</v>
          </cell>
          <cell r="B12" t="str">
            <v>01</v>
          </cell>
          <cell r="C12" t="str">
            <v>02</v>
          </cell>
          <cell r="D12" t="str">
            <v>00</v>
          </cell>
          <cell r="E12" t="str">
            <v>BAGUA</v>
          </cell>
          <cell r="F12">
            <v>80850</v>
          </cell>
          <cell r="G12">
            <v>1621</v>
          </cell>
          <cell r="H12">
            <v>1622</v>
          </cell>
          <cell r="I12">
            <v>1626</v>
          </cell>
          <cell r="J12">
            <v>1626</v>
          </cell>
          <cell r="K12">
            <v>1625</v>
          </cell>
          <cell r="L12">
            <v>1615</v>
          </cell>
          <cell r="M12">
            <v>1614</v>
          </cell>
          <cell r="N12">
            <v>1612</v>
          </cell>
          <cell r="O12">
            <v>1612</v>
          </cell>
          <cell r="P12">
            <v>1610</v>
          </cell>
          <cell r="Q12">
            <v>1609</v>
          </cell>
          <cell r="R12">
            <v>1607</v>
          </cell>
          <cell r="S12">
            <v>1606</v>
          </cell>
          <cell r="T12">
            <v>1605</v>
          </cell>
          <cell r="U12">
            <v>1605</v>
          </cell>
          <cell r="V12">
            <v>1603</v>
          </cell>
          <cell r="W12">
            <v>1601</v>
          </cell>
          <cell r="X12">
            <v>1594</v>
          </cell>
          <cell r="Y12">
            <v>1581</v>
          </cell>
          <cell r="Z12">
            <v>1564</v>
          </cell>
          <cell r="AA12">
            <v>7509</v>
          </cell>
          <cell r="AB12">
            <v>6821</v>
          </cell>
          <cell r="AC12">
            <v>6387</v>
          </cell>
          <cell r="AD12">
            <v>5600</v>
          </cell>
          <cell r="AE12">
            <v>4897</v>
          </cell>
          <cell r="AF12">
            <v>4237</v>
          </cell>
          <cell r="AG12">
            <v>3464</v>
          </cell>
          <cell r="AH12">
            <v>2825</v>
          </cell>
          <cell r="AI12">
            <v>2208</v>
          </cell>
          <cell r="AJ12">
            <v>1711</v>
          </cell>
          <cell r="AK12">
            <v>1320</v>
          </cell>
          <cell r="AL12">
            <v>923</v>
          </cell>
          <cell r="AM12">
            <v>790</v>
          </cell>
        </row>
        <row r="13">
          <cell r="A13" t="str">
            <v>010300</v>
          </cell>
          <cell r="B13" t="str">
            <v>01</v>
          </cell>
          <cell r="C13" t="str">
            <v>03</v>
          </cell>
          <cell r="D13" t="str">
            <v>00</v>
          </cell>
          <cell r="E13" t="str">
            <v>BONGARA</v>
          </cell>
          <cell r="F13">
            <v>31448</v>
          </cell>
          <cell r="G13">
            <v>630</v>
          </cell>
          <cell r="H13">
            <v>631</v>
          </cell>
          <cell r="I13">
            <v>632</v>
          </cell>
          <cell r="J13">
            <v>632</v>
          </cell>
          <cell r="K13">
            <v>633</v>
          </cell>
          <cell r="L13">
            <v>628</v>
          </cell>
          <cell r="M13">
            <v>628</v>
          </cell>
          <cell r="N13">
            <v>627</v>
          </cell>
          <cell r="O13">
            <v>627</v>
          </cell>
          <cell r="P13">
            <v>627</v>
          </cell>
          <cell r="Q13">
            <v>626</v>
          </cell>
          <cell r="R13">
            <v>625</v>
          </cell>
          <cell r="S13">
            <v>625</v>
          </cell>
          <cell r="T13">
            <v>624</v>
          </cell>
          <cell r="U13">
            <v>624</v>
          </cell>
          <cell r="V13">
            <v>625</v>
          </cell>
          <cell r="W13">
            <v>623</v>
          </cell>
          <cell r="X13">
            <v>620</v>
          </cell>
          <cell r="Y13">
            <v>615</v>
          </cell>
          <cell r="Z13">
            <v>608</v>
          </cell>
          <cell r="AA13">
            <v>2921</v>
          </cell>
          <cell r="AB13">
            <v>2653</v>
          </cell>
          <cell r="AC13">
            <v>2484</v>
          </cell>
          <cell r="AD13">
            <v>2178</v>
          </cell>
          <cell r="AE13">
            <v>1905</v>
          </cell>
          <cell r="AF13">
            <v>1648</v>
          </cell>
          <cell r="AG13">
            <v>1347</v>
          </cell>
          <cell r="AH13">
            <v>1099</v>
          </cell>
          <cell r="AI13">
            <v>859</v>
          </cell>
          <cell r="AJ13">
            <v>665</v>
          </cell>
          <cell r="AK13">
            <v>513</v>
          </cell>
          <cell r="AL13">
            <v>359</v>
          </cell>
          <cell r="AM13">
            <v>307</v>
          </cell>
        </row>
        <row r="14">
          <cell r="A14" t="str">
            <v>010400</v>
          </cell>
          <cell r="B14" t="str">
            <v>01</v>
          </cell>
          <cell r="C14" t="str">
            <v>04</v>
          </cell>
          <cell r="D14" t="str">
            <v>00</v>
          </cell>
          <cell r="E14" t="str">
            <v>CONDORCANQUI</v>
          </cell>
          <cell r="F14">
            <v>50445</v>
          </cell>
          <cell r="G14">
            <v>1011</v>
          </cell>
          <cell r="H14">
            <v>1012</v>
          </cell>
          <cell r="I14">
            <v>1014</v>
          </cell>
          <cell r="J14">
            <v>1014</v>
          </cell>
          <cell r="K14">
            <v>1014</v>
          </cell>
          <cell r="L14">
            <v>1007</v>
          </cell>
          <cell r="M14">
            <v>1007</v>
          </cell>
          <cell r="N14">
            <v>1006</v>
          </cell>
          <cell r="O14">
            <v>1006</v>
          </cell>
          <cell r="P14">
            <v>1005</v>
          </cell>
          <cell r="Q14">
            <v>1004</v>
          </cell>
          <cell r="R14">
            <v>1003</v>
          </cell>
          <cell r="S14">
            <v>1002</v>
          </cell>
          <cell r="T14">
            <v>1002</v>
          </cell>
          <cell r="U14">
            <v>1001</v>
          </cell>
          <cell r="V14">
            <v>1000</v>
          </cell>
          <cell r="W14">
            <v>999</v>
          </cell>
          <cell r="X14">
            <v>995</v>
          </cell>
          <cell r="Y14">
            <v>987</v>
          </cell>
          <cell r="Z14">
            <v>976</v>
          </cell>
          <cell r="AA14">
            <v>4685</v>
          </cell>
          <cell r="AB14">
            <v>4256</v>
          </cell>
          <cell r="AC14">
            <v>3985</v>
          </cell>
          <cell r="AD14">
            <v>3494</v>
          </cell>
          <cell r="AE14">
            <v>3056</v>
          </cell>
          <cell r="AF14">
            <v>2644</v>
          </cell>
          <cell r="AG14">
            <v>2161</v>
          </cell>
          <cell r="AH14">
            <v>1762</v>
          </cell>
          <cell r="AI14">
            <v>1378</v>
          </cell>
          <cell r="AJ14">
            <v>1067</v>
          </cell>
          <cell r="AK14">
            <v>823</v>
          </cell>
          <cell r="AL14">
            <v>576</v>
          </cell>
          <cell r="AM14">
            <v>493</v>
          </cell>
        </row>
        <row r="15">
          <cell r="A15" t="str">
            <v>010500</v>
          </cell>
          <cell r="B15" t="str">
            <v>01</v>
          </cell>
          <cell r="C15" t="str">
            <v>05</v>
          </cell>
          <cell r="D15" t="str">
            <v>00</v>
          </cell>
          <cell r="E15" t="str">
            <v>LUYA</v>
          </cell>
          <cell r="F15">
            <v>55051</v>
          </cell>
          <cell r="G15">
            <v>1103</v>
          </cell>
          <cell r="H15">
            <v>1105</v>
          </cell>
          <cell r="I15">
            <v>1106</v>
          </cell>
          <cell r="J15">
            <v>1107</v>
          </cell>
          <cell r="K15">
            <v>1107</v>
          </cell>
          <cell r="L15">
            <v>1100</v>
          </cell>
          <cell r="M15">
            <v>1098</v>
          </cell>
          <cell r="N15">
            <v>1098</v>
          </cell>
          <cell r="O15">
            <v>1097</v>
          </cell>
          <cell r="P15">
            <v>1097</v>
          </cell>
          <cell r="Q15">
            <v>1095</v>
          </cell>
          <cell r="R15">
            <v>1094</v>
          </cell>
          <cell r="S15">
            <v>1092</v>
          </cell>
          <cell r="T15">
            <v>1093</v>
          </cell>
          <cell r="U15">
            <v>1093</v>
          </cell>
          <cell r="V15">
            <v>1092</v>
          </cell>
          <cell r="W15">
            <v>1090</v>
          </cell>
          <cell r="X15">
            <v>1085</v>
          </cell>
          <cell r="Y15">
            <v>1077</v>
          </cell>
          <cell r="Z15">
            <v>1065</v>
          </cell>
          <cell r="AA15">
            <v>5113</v>
          </cell>
          <cell r="AB15">
            <v>4645</v>
          </cell>
          <cell r="AC15">
            <v>4349</v>
          </cell>
          <cell r="AD15">
            <v>3813</v>
          </cell>
          <cell r="AE15">
            <v>3335</v>
          </cell>
          <cell r="AF15">
            <v>2885</v>
          </cell>
          <cell r="AG15">
            <v>2359</v>
          </cell>
          <cell r="AH15">
            <v>1923</v>
          </cell>
          <cell r="AI15">
            <v>1504</v>
          </cell>
          <cell r="AJ15">
            <v>1165</v>
          </cell>
          <cell r="AK15">
            <v>899</v>
          </cell>
          <cell r="AL15">
            <v>629</v>
          </cell>
          <cell r="AM15">
            <v>538</v>
          </cell>
        </row>
        <row r="16">
          <cell r="A16" t="str">
            <v>010600</v>
          </cell>
          <cell r="B16" t="str">
            <v>01</v>
          </cell>
          <cell r="C16" t="str">
            <v>06</v>
          </cell>
          <cell r="D16" t="str">
            <v>00</v>
          </cell>
          <cell r="E16" t="str">
            <v>RODRIGUEZ DE MENDOZA</v>
          </cell>
          <cell r="F16">
            <v>29621</v>
          </cell>
          <cell r="G16">
            <v>594</v>
          </cell>
          <cell r="H16">
            <v>594</v>
          </cell>
          <cell r="I16">
            <v>595</v>
          </cell>
          <cell r="J16">
            <v>596</v>
          </cell>
          <cell r="K16">
            <v>595</v>
          </cell>
          <cell r="L16">
            <v>592</v>
          </cell>
          <cell r="M16">
            <v>591</v>
          </cell>
          <cell r="N16">
            <v>591</v>
          </cell>
          <cell r="O16">
            <v>591</v>
          </cell>
          <cell r="P16">
            <v>590</v>
          </cell>
          <cell r="Q16">
            <v>590</v>
          </cell>
          <cell r="R16">
            <v>589</v>
          </cell>
          <cell r="S16">
            <v>588</v>
          </cell>
          <cell r="T16">
            <v>588</v>
          </cell>
          <cell r="U16">
            <v>588</v>
          </cell>
          <cell r="V16">
            <v>587</v>
          </cell>
          <cell r="W16">
            <v>586</v>
          </cell>
          <cell r="X16">
            <v>584</v>
          </cell>
          <cell r="Y16">
            <v>580</v>
          </cell>
          <cell r="Z16">
            <v>573</v>
          </cell>
          <cell r="AA16">
            <v>2751</v>
          </cell>
          <cell r="AB16">
            <v>2499</v>
          </cell>
          <cell r="AC16">
            <v>2340</v>
          </cell>
          <cell r="AD16">
            <v>2052</v>
          </cell>
          <cell r="AE16">
            <v>1794</v>
          </cell>
          <cell r="AF16">
            <v>1552</v>
          </cell>
          <cell r="AG16">
            <v>1269</v>
          </cell>
          <cell r="AH16">
            <v>1035</v>
          </cell>
          <cell r="AI16">
            <v>809</v>
          </cell>
          <cell r="AJ16">
            <v>627</v>
          </cell>
          <cell r="AK16">
            <v>484</v>
          </cell>
          <cell r="AL16">
            <v>338</v>
          </cell>
          <cell r="AM16">
            <v>289</v>
          </cell>
        </row>
        <row r="17">
          <cell r="A17" t="str">
            <v>010700</v>
          </cell>
          <cell r="B17" t="str">
            <v>01</v>
          </cell>
          <cell r="C17" t="str">
            <v>07</v>
          </cell>
          <cell r="D17" t="str">
            <v>00</v>
          </cell>
          <cell r="E17" t="str">
            <v>UTCUBAMBA</v>
          </cell>
          <cell r="F17">
            <v>125624</v>
          </cell>
          <cell r="G17">
            <v>2518</v>
          </cell>
          <cell r="H17">
            <v>2520</v>
          </cell>
          <cell r="I17">
            <v>2525</v>
          </cell>
          <cell r="J17">
            <v>2526</v>
          </cell>
          <cell r="K17">
            <v>2525</v>
          </cell>
          <cell r="L17">
            <v>2509</v>
          </cell>
          <cell r="M17">
            <v>2507</v>
          </cell>
          <cell r="N17">
            <v>2505</v>
          </cell>
          <cell r="O17">
            <v>2504</v>
          </cell>
          <cell r="P17">
            <v>2502</v>
          </cell>
          <cell r="Q17">
            <v>2500</v>
          </cell>
          <cell r="R17">
            <v>2497</v>
          </cell>
          <cell r="S17">
            <v>2495</v>
          </cell>
          <cell r="T17">
            <v>2494</v>
          </cell>
          <cell r="U17">
            <v>2494</v>
          </cell>
          <cell r="V17">
            <v>2491</v>
          </cell>
          <cell r="W17">
            <v>2487</v>
          </cell>
          <cell r="X17">
            <v>2477</v>
          </cell>
          <cell r="Y17">
            <v>2457</v>
          </cell>
          <cell r="Z17">
            <v>2432</v>
          </cell>
          <cell r="AA17">
            <v>11667</v>
          </cell>
          <cell r="AB17">
            <v>10599</v>
          </cell>
          <cell r="AC17">
            <v>9923</v>
          </cell>
          <cell r="AD17">
            <v>8700</v>
          </cell>
          <cell r="AE17">
            <v>7610</v>
          </cell>
          <cell r="AF17">
            <v>6585</v>
          </cell>
          <cell r="AG17">
            <v>5383</v>
          </cell>
          <cell r="AH17">
            <v>4389</v>
          </cell>
          <cell r="AI17">
            <v>3431</v>
          </cell>
          <cell r="AJ17">
            <v>2659</v>
          </cell>
          <cell r="AK17">
            <v>2050</v>
          </cell>
          <cell r="AL17">
            <v>1435</v>
          </cell>
          <cell r="AM17">
            <v>1228</v>
          </cell>
        </row>
        <row r="18">
          <cell r="A18" t="str">
            <v>020000</v>
          </cell>
          <cell r="B18" t="str">
            <v>02</v>
          </cell>
          <cell r="C18" t="str">
            <v>00</v>
          </cell>
          <cell r="D18" t="str">
            <v>00</v>
          </cell>
          <cell r="E18" t="str">
            <v>ANCASH</v>
          </cell>
          <cell r="F18">
            <v>1147933</v>
          </cell>
          <cell r="G18">
            <v>23006</v>
          </cell>
          <cell r="H18">
            <v>23033</v>
          </cell>
          <cell r="I18">
            <v>23067</v>
          </cell>
          <cell r="J18">
            <v>23081</v>
          </cell>
          <cell r="K18">
            <v>23078</v>
          </cell>
          <cell r="L18">
            <v>22931</v>
          </cell>
          <cell r="M18">
            <v>22910</v>
          </cell>
          <cell r="N18">
            <v>22893</v>
          </cell>
          <cell r="O18">
            <v>22879</v>
          </cell>
          <cell r="P18">
            <v>22866</v>
          </cell>
          <cell r="Q18">
            <v>22848</v>
          </cell>
          <cell r="R18">
            <v>22817</v>
          </cell>
          <cell r="S18">
            <v>22795</v>
          </cell>
          <cell r="T18">
            <v>22792</v>
          </cell>
          <cell r="U18">
            <v>22789</v>
          </cell>
          <cell r="V18">
            <v>22766</v>
          </cell>
          <cell r="W18">
            <v>22729</v>
          </cell>
          <cell r="X18">
            <v>22634</v>
          </cell>
          <cell r="Y18">
            <v>22454</v>
          </cell>
          <cell r="Z18">
            <v>22212</v>
          </cell>
          <cell r="AA18">
            <v>106612</v>
          </cell>
          <cell r="AB18">
            <v>96852</v>
          </cell>
          <cell r="AC18">
            <v>90683</v>
          </cell>
          <cell r="AD18">
            <v>79508</v>
          </cell>
          <cell r="AE18">
            <v>69536</v>
          </cell>
          <cell r="AF18">
            <v>60163</v>
          </cell>
          <cell r="AG18">
            <v>49182</v>
          </cell>
          <cell r="AH18">
            <v>40105</v>
          </cell>
          <cell r="AI18">
            <v>31355</v>
          </cell>
          <cell r="AJ18">
            <v>24291</v>
          </cell>
          <cell r="AK18">
            <v>18738</v>
          </cell>
          <cell r="AL18">
            <v>13110</v>
          </cell>
          <cell r="AM18">
            <v>11218</v>
          </cell>
        </row>
        <row r="19">
          <cell r="A19" t="str">
            <v>020100</v>
          </cell>
          <cell r="B19" t="str">
            <v>02</v>
          </cell>
          <cell r="C19" t="str">
            <v>01</v>
          </cell>
          <cell r="D19" t="str">
            <v>00</v>
          </cell>
          <cell r="E19" t="str">
            <v>HUARAZ</v>
          </cell>
          <cell r="F19">
            <v>157547</v>
          </cell>
          <cell r="G19">
            <v>3159</v>
          </cell>
          <cell r="H19">
            <v>3161</v>
          </cell>
          <cell r="I19">
            <v>3166</v>
          </cell>
          <cell r="J19">
            <v>3168</v>
          </cell>
          <cell r="K19">
            <v>3167</v>
          </cell>
          <cell r="L19">
            <v>3147</v>
          </cell>
          <cell r="M19">
            <v>3144</v>
          </cell>
          <cell r="N19">
            <v>3142</v>
          </cell>
          <cell r="O19">
            <v>3140</v>
          </cell>
          <cell r="P19">
            <v>3138</v>
          </cell>
          <cell r="Q19">
            <v>3136</v>
          </cell>
          <cell r="R19">
            <v>3131</v>
          </cell>
          <cell r="S19">
            <v>3128</v>
          </cell>
          <cell r="T19">
            <v>3128</v>
          </cell>
          <cell r="U19">
            <v>3128</v>
          </cell>
          <cell r="V19">
            <v>3124</v>
          </cell>
          <cell r="W19">
            <v>3119</v>
          </cell>
          <cell r="X19">
            <v>3106</v>
          </cell>
          <cell r="Y19">
            <v>3082</v>
          </cell>
          <cell r="Z19">
            <v>3048</v>
          </cell>
          <cell r="AA19">
            <v>14632</v>
          </cell>
          <cell r="AB19">
            <v>13292</v>
          </cell>
          <cell r="AC19">
            <v>12446</v>
          </cell>
          <cell r="AD19">
            <v>10913</v>
          </cell>
          <cell r="AE19">
            <v>9543</v>
          </cell>
          <cell r="AF19">
            <v>8257</v>
          </cell>
          <cell r="AG19">
            <v>6750</v>
          </cell>
          <cell r="AH19">
            <v>5504</v>
          </cell>
          <cell r="AI19">
            <v>4303</v>
          </cell>
          <cell r="AJ19">
            <v>3334</v>
          </cell>
          <cell r="AK19">
            <v>2572</v>
          </cell>
          <cell r="AL19">
            <v>1799</v>
          </cell>
          <cell r="AM19">
            <v>1540</v>
          </cell>
        </row>
        <row r="20">
          <cell r="A20" t="str">
            <v>020200</v>
          </cell>
          <cell r="B20" t="str">
            <v>02</v>
          </cell>
          <cell r="C20" t="str">
            <v>02</v>
          </cell>
          <cell r="D20" t="str">
            <v>00</v>
          </cell>
          <cell r="E20" t="str">
            <v>AIJA</v>
          </cell>
          <cell r="F20">
            <v>9214</v>
          </cell>
          <cell r="G20">
            <v>185</v>
          </cell>
          <cell r="H20">
            <v>185</v>
          </cell>
          <cell r="I20">
            <v>185</v>
          </cell>
          <cell r="J20">
            <v>185</v>
          </cell>
          <cell r="K20">
            <v>185</v>
          </cell>
          <cell r="L20">
            <v>184</v>
          </cell>
          <cell r="M20">
            <v>184</v>
          </cell>
          <cell r="N20">
            <v>184</v>
          </cell>
          <cell r="O20">
            <v>184</v>
          </cell>
          <cell r="P20">
            <v>184</v>
          </cell>
          <cell r="Q20">
            <v>183</v>
          </cell>
          <cell r="R20">
            <v>183</v>
          </cell>
          <cell r="S20">
            <v>183</v>
          </cell>
          <cell r="T20">
            <v>183</v>
          </cell>
          <cell r="U20">
            <v>183</v>
          </cell>
          <cell r="V20">
            <v>183</v>
          </cell>
          <cell r="W20">
            <v>182</v>
          </cell>
          <cell r="X20">
            <v>182</v>
          </cell>
          <cell r="Y20">
            <v>180</v>
          </cell>
          <cell r="Z20">
            <v>178</v>
          </cell>
          <cell r="AA20">
            <v>856</v>
          </cell>
          <cell r="AB20">
            <v>777</v>
          </cell>
          <cell r="AC20">
            <v>728</v>
          </cell>
          <cell r="AD20">
            <v>638</v>
          </cell>
          <cell r="AE20">
            <v>558</v>
          </cell>
          <cell r="AF20">
            <v>483</v>
          </cell>
          <cell r="AG20">
            <v>395</v>
          </cell>
          <cell r="AH20">
            <v>322</v>
          </cell>
          <cell r="AI20">
            <v>252</v>
          </cell>
          <cell r="AJ20">
            <v>195</v>
          </cell>
          <cell r="AK20">
            <v>150</v>
          </cell>
          <cell r="AL20">
            <v>105</v>
          </cell>
          <cell r="AM20">
            <v>90</v>
          </cell>
        </row>
        <row r="21">
          <cell r="A21" t="str">
            <v>020300</v>
          </cell>
          <cell r="B21" t="str">
            <v>02</v>
          </cell>
          <cell r="C21" t="str">
            <v>03</v>
          </cell>
          <cell r="D21" t="str">
            <v>00</v>
          </cell>
          <cell r="E21" t="str">
            <v>ANTONIO RAYMONDI</v>
          </cell>
          <cell r="F21">
            <v>18359</v>
          </cell>
          <cell r="G21">
            <v>368</v>
          </cell>
          <cell r="H21">
            <v>368</v>
          </cell>
          <cell r="I21">
            <v>370</v>
          </cell>
          <cell r="J21">
            <v>369</v>
          </cell>
          <cell r="K21">
            <v>369</v>
          </cell>
          <cell r="L21">
            <v>367</v>
          </cell>
          <cell r="M21">
            <v>366</v>
          </cell>
          <cell r="N21">
            <v>366</v>
          </cell>
          <cell r="O21">
            <v>366</v>
          </cell>
          <cell r="P21">
            <v>366</v>
          </cell>
          <cell r="Q21">
            <v>365</v>
          </cell>
          <cell r="R21">
            <v>365</v>
          </cell>
          <cell r="S21">
            <v>365</v>
          </cell>
          <cell r="T21">
            <v>365</v>
          </cell>
          <cell r="U21">
            <v>364</v>
          </cell>
          <cell r="V21">
            <v>364</v>
          </cell>
          <cell r="W21">
            <v>364</v>
          </cell>
          <cell r="X21">
            <v>362</v>
          </cell>
          <cell r="Y21">
            <v>359</v>
          </cell>
          <cell r="Z21">
            <v>355</v>
          </cell>
          <cell r="AA21">
            <v>1705</v>
          </cell>
          <cell r="AB21">
            <v>1549</v>
          </cell>
          <cell r="AC21">
            <v>1450</v>
          </cell>
          <cell r="AD21">
            <v>1272</v>
          </cell>
          <cell r="AE21">
            <v>1112</v>
          </cell>
          <cell r="AF21">
            <v>962</v>
          </cell>
          <cell r="AG21">
            <v>787</v>
          </cell>
          <cell r="AH21">
            <v>641</v>
          </cell>
          <cell r="AI21">
            <v>501</v>
          </cell>
          <cell r="AJ21">
            <v>388</v>
          </cell>
          <cell r="AK21">
            <v>300</v>
          </cell>
          <cell r="AL21">
            <v>210</v>
          </cell>
          <cell r="AM21">
            <v>179</v>
          </cell>
        </row>
        <row r="22">
          <cell r="A22" t="str">
            <v>020400</v>
          </cell>
          <cell r="B22" t="str">
            <v>02</v>
          </cell>
          <cell r="C22" t="str">
            <v>04</v>
          </cell>
          <cell r="D22" t="str">
            <v>00</v>
          </cell>
          <cell r="E22" t="str">
            <v>ASUNCION</v>
          </cell>
          <cell r="F22">
            <v>9903</v>
          </cell>
          <cell r="G22">
            <v>198</v>
          </cell>
          <cell r="H22">
            <v>199</v>
          </cell>
          <cell r="I22">
            <v>199</v>
          </cell>
          <cell r="J22">
            <v>199</v>
          </cell>
          <cell r="K22">
            <v>199</v>
          </cell>
          <cell r="L22">
            <v>198</v>
          </cell>
          <cell r="M22">
            <v>198</v>
          </cell>
          <cell r="N22">
            <v>197</v>
          </cell>
          <cell r="O22">
            <v>196</v>
          </cell>
          <cell r="P22">
            <v>197</v>
          </cell>
          <cell r="Q22">
            <v>197</v>
          </cell>
          <cell r="R22">
            <v>197</v>
          </cell>
          <cell r="S22">
            <v>197</v>
          </cell>
          <cell r="T22">
            <v>197</v>
          </cell>
          <cell r="U22">
            <v>197</v>
          </cell>
          <cell r="V22">
            <v>196</v>
          </cell>
          <cell r="W22">
            <v>196</v>
          </cell>
          <cell r="X22">
            <v>195</v>
          </cell>
          <cell r="Y22">
            <v>194</v>
          </cell>
          <cell r="Z22">
            <v>192</v>
          </cell>
          <cell r="AA22">
            <v>920</v>
          </cell>
          <cell r="AB22">
            <v>836</v>
          </cell>
          <cell r="AC22">
            <v>782</v>
          </cell>
          <cell r="AD22">
            <v>686</v>
          </cell>
          <cell r="AE22">
            <v>600</v>
          </cell>
          <cell r="AF22">
            <v>519</v>
          </cell>
          <cell r="AG22">
            <v>424</v>
          </cell>
          <cell r="AH22">
            <v>346</v>
          </cell>
          <cell r="AI22">
            <v>270</v>
          </cell>
          <cell r="AJ22">
            <v>210</v>
          </cell>
          <cell r="AK22">
            <v>162</v>
          </cell>
          <cell r="AL22">
            <v>113</v>
          </cell>
          <cell r="AM22">
            <v>97</v>
          </cell>
        </row>
        <row r="23">
          <cell r="A23" t="str">
            <v>020500</v>
          </cell>
          <cell r="B23" t="str">
            <v>02</v>
          </cell>
          <cell r="C23" t="str">
            <v>05</v>
          </cell>
          <cell r="D23" t="str">
            <v>00</v>
          </cell>
          <cell r="E23" t="str">
            <v>BOLOGNESI</v>
          </cell>
          <cell r="F23">
            <v>34677</v>
          </cell>
          <cell r="G23">
            <v>695</v>
          </cell>
          <cell r="H23">
            <v>696</v>
          </cell>
          <cell r="I23">
            <v>697</v>
          </cell>
          <cell r="J23">
            <v>695</v>
          </cell>
          <cell r="K23">
            <v>697</v>
          </cell>
          <cell r="L23">
            <v>693</v>
          </cell>
          <cell r="M23">
            <v>692</v>
          </cell>
          <cell r="N23">
            <v>692</v>
          </cell>
          <cell r="O23">
            <v>691</v>
          </cell>
          <cell r="P23">
            <v>690</v>
          </cell>
          <cell r="Q23">
            <v>690</v>
          </cell>
          <cell r="R23">
            <v>689</v>
          </cell>
          <cell r="S23">
            <v>689</v>
          </cell>
          <cell r="T23">
            <v>689</v>
          </cell>
          <cell r="U23">
            <v>688</v>
          </cell>
          <cell r="V23">
            <v>688</v>
          </cell>
          <cell r="W23">
            <v>687</v>
          </cell>
          <cell r="X23">
            <v>684</v>
          </cell>
          <cell r="Y23">
            <v>678</v>
          </cell>
          <cell r="Z23">
            <v>671</v>
          </cell>
          <cell r="AA23">
            <v>3221</v>
          </cell>
          <cell r="AB23">
            <v>2926</v>
          </cell>
          <cell r="AC23">
            <v>2739</v>
          </cell>
          <cell r="AD23">
            <v>2402</v>
          </cell>
          <cell r="AE23">
            <v>2101</v>
          </cell>
          <cell r="AF23">
            <v>1817</v>
          </cell>
          <cell r="AG23">
            <v>1486</v>
          </cell>
          <cell r="AH23">
            <v>1212</v>
          </cell>
          <cell r="AI23">
            <v>947</v>
          </cell>
          <cell r="AJ23">
            <v>734</v>
          </cell>
          <cell r="AK23">
            <v>566</v>
          </cell>
          <cell r="AL23">
            <v>396</v>
          </cell>
          <cell r="AM23">
            <v>339</v>
          </cell>
        </row>
        <row r="24">
          <cell r="A24" t="str">
            <v>020600</v>
          </cell>
          <cell r="B24" t="str">
            <v>02</v>
          </cell>
          <cell r="C24" t="str">
            <v>06</v>
          </cell>
          <cell r="D24" t="str">
            <v>00</v>
          </cell>
          <cell r="E24" t="str">
            <v>CARHUAZ</v>
          </cell>
          <cell r="F24">
            <v>47174</v>
          </cell>
          <cell r="G24">
            <v>945</v>
          </cell>
          <cell r="H24">
            <v>945</v>
          </cell>
          <cell r="I24">
            <v>948</v>
          </cell>
          <cell r="J24">
            <v>949</v>
          </cell>
          <cell r="K24">
            <v>948</v>
          </cell>
          <cell r="L24">
            <v>942</v>
          </cell>
          <cell r="M24">
            <v>941</v>
          </cell>
          <cell r="N24">
            <v>941</v>
          </cell>
          <cell r="O24">
            <v>940</v>
          </cell>
          <cell r="P24">
            <v>940</v>
          </cell>
          <cell r="Q24">
            <v>939</v>
          </cell>
          <cell r="R24">
            <v>938</v>
          </cell>
          <cell r="S24">
            <v>937</v>
          </cell>
          <cell r="T24">
            <v>937</v>
          </cell>
          <cell r="U24">
            <v>937</v>
          </cell>
          <cell r="V24">
            <v>936</v>
          </cell>
          <cell r="W24">
            <v>934</v>
          </cell>
          <cell r="X24">
            <v>930</v>
          </cell>
          <cell r="Y24">
            <v>923</v>
          </cell>
          <cell r="Z24">
            <v>913</v>
          </cell>
          <cell r="AA24">
            <v>4381</v>
          </cell>
          <cell r="AB24">
            <v>3980</v>
          </cell>
          <cell r="AC24">
            <v>3727</v>
          </cell>
          <cell r="AD24">
            <v>3267</v>
          </cell>
          <cell r="AE24">
            <v>2858</v>
          </cell>
          <cell r="AF24">
            <v>2472</v>
          </cell>
          <cell r="AG24">
            <v>2021</v>
          </cell>
          <cell r="AH24">
            <v>1648</v>
          </cell>
          <cell r="AI24">
            <v>1289</v>
          </cell>
          <cell r="AJ24">
            <v>998</v>
          </cell>
          <cell r="AK24">
            <v>770</v>
          </cell>
          <cell r="AL24">
            <v>539</v>
          </cell>
          <cell r="AM24">
            <v>461</v>
          </cell>
        </row>
        <row r="25">
          <cell r="A25" t="str">
            <v>020700</v>
          </cell>
          <cell r="B25" t="str">
            <v>02</v>
          </cell>
          <cell r="C25" t="str">
            <v>07</v>
          </cell>
          <cell r="D25" t="str">
            <v>00</v>
          </cell>
          <cell r="E25" t="str">
            <v>CARLOS FERMIN FITZCARRALD</v>
          </cell>
          <cell r="F25">
            <v>22529</v>
          </cell>
          <cell r="G25">
            <v>452</v>
          </cell>
          <cell r="H25">
            <v>452</v>
          </cell>
          <cell r="I25">
            <v>453</v>
          </cell>
          <cell r="J25">
            <v>453</v>
          </cell>
          <cell r="K25">
            <v>453</v>
          </cell>
          <cell r="L25">
            <v>450</v>
          </cell>
          <cell r="M25">
            <v>450</v>
          </cell>
          <cell r="N25">
            <v>449</v>
          </cell>
          <cell r="O25">
            <v>449</v>
          </cell>
          <cell r="P25">
            <v>449</v>
          </cell>
          <cell r="Q25">
            <v>448</v>
          </cell>
          <cell r="R25">
            <v>448</v>
          </cell>
          <cell r="S25">
            <v>447</v>
          </cell>
          <cell r="T25">
            <v>447</v>
          </cell>
          <cell r="U25">
            <v>447</v>
          </cell>
          <cell r="V25">
            <v>447</v>
          </cell>
          <cell r="W25">
            <v>446</v>
          </cell>
          <cell r="X25">
            <v>444</v>
          </cell>
          <cell r="Y25">
            <v>441</v>
          </cell>
          <cell r="Z25">
            <v>436</v>
          </cell>
          <cell r="AA25">
            <v>2092</v>
          </cell>
          <cell r="AB25">
            <v>1901</v>
          </cell>
          <cell r="AC25">
            <v>1780</v>
          </cell>
          <cell r="AD25">
            <v>1560</v>
          </cell>
          <cell r="AE25">
            <v>1365</v>
          </cell>
          <cell r="AF25">
            <v>1181</v>
          </cell>
          <cell r="AG25">
            <v>965</v>
          </cell>
          <cell r="AH25">
            <v>787</v>
          </cell>
          <cell r="AI25">
            <v>615</v>
          </cell>
          <cell r="AJ25">
            <v>477</v>
          </cell>
          <cell r="AK25">
            <v>368</v>
          </cell>
          <cell r="AL25">
            <v>257</v>
          </cell>
          <cell r="AM25">
            <v>220</v>
          </cell>
        </row>
        <row r="26">
          <cell r="A26" t="str">
            <v>020800</v>
          </cell>
          <cell r="B26" t="str">
            <v>02</v>
          </cell>
          <cell r="C26" t="str">
            <v>08</v>
          </cell>
          <cell r="D26" t="str">
            <v>00</v>
          </cell>
          <cell r="E26" t="str">
            <v>CASMA</v>
          </cell>
          <cell r="F26">
            <v>45751</v>
          </cell>
          <cell r="G26">
            <v>917</v>
          </cell>
          <cell r="H26">
            <v>918</v>
          </cell>
          <cell r="I26">
            <v>919</v>
          </cell>
          <cell r="J26">
            <v>920</v>
          </cell>
          <cell r="K26">
            <v>920</v>
          </cell>
          <cell r="L26">
            <v>914</v>
          </cell>
          <cell r="M26">
            <v>914</v>
          </cell>
          <cell r="N26">
            <v>913</v>
          </cell>
          <cell r="O26">
            <v>912</v>
          </cell>
          <cell r="P26">
            <v>911</v>
          </cell>
          <cell r="Q26">
            <v>911</v>
          </cell>
          <cell r="R26">
            <v>909</v>
          </cell>
          <cell r="S26">
            <v>908</v>
          </cell>
          <cell r="T26">
            <v>908</v>
          </cell>
          <cell r="U26">
            <v>908</v>
          </cell>
          <cell r="V26">
            <v>907</v>
          </cell>
          <cell r="W26">
            <v>906</v>
          </cell>
          <cell r="X26">
            <v>902</v>
          </cell>
          <cell r="Y26">
            <v>895</v>
          </cell>
          <cell r="Z26">
            <v>885</v>
          </cell>
          <cell r="AA26">
            <v>4249</v>
          </cell>
          <cell r="AB26">
            <v>3860</v>
          </cell>
          <cell r="AC26">
            <v>3614</v>
          </cell>
          <cell r="AD26">
            <v>3169</v>
          </cell>
          <cell r="AE26">
            <v>2771</v>
          </cell>
          <cell r="AF26">
            <v>2398</v>
          </cell>
          <cell r="AG26">
            <v>1960</v>
          </cell>
          <cell r="AH26">
            <v>1598</v>
          </cell>
          <cell r="AI26">
            <v>1250</v>
          </cell>
          <cell r="AJ26">
            <v>968</v>
          </cell>
          <cell r="AK26">
            <v>747</v>
          </cell>
          <cell r="AL26">
            <v>523</v>
          </cell>
          <cell r="AM26">
            <v>447</v>
          </cell>
        </row>
        <row r="27">
          <cell r="A27" t="str">
            <v>020900</v>
          </cell>
          <cell r="B27" t="str">
            <v>02</v>
          </cell>
          <cell r="C27" t="str">
            <v>09</v>
          </cell>
          <cell r="D27" t="str">
            <v>00</v>
          </cell>
          <cell r="E27" t="str">
            <v>CORONGO</v>
          </cell>
          <cell r="F27">
            <v>9102</v>
          </cell>
          <cell r="G27">
            <v>182</v>
          </cell>
          <cell r="H27">
            <v>183</v>
          </cell>
          <cell r="I27">
            <v>183</v>
          </cell>
          <cell r="J27">
            <v>183</v>
          </cell>
          <cell r="K27">
            <v>183</v>
          </cell>
          <cell r="L27">
            <v>182</v>
          </cell>
          <cell r="M27">
            <v>182</v>
          </cell>
          <cell r="N27">
            <v>182</v>
          </cell>
          <cell r="O27">
            <v>181</v>
          </cell>
          <cell r="P27">
            <v>181</v>
          </cell>
          <cell r="Q27">
            <v>181</v>
          </cell>
          <cell r="R27">
            <v>181</v>
          </cell>
          <cell r="S27">
            <v>181</v>
          </cell>
          <cell r="T27">
            <v>181</v>
          </cell>
          <cell r="U27">
            <v>181</v>
          </cell>
          <cell r="V27">
            <v>181</v>
          </cell>
          <cell r="W27">
            <v>180</v>
          </cell>
          <cell r="X27">
            <v>179</v>
          </cell>
          <cell r="Y27">
            <v>177</v>
          </cell>
          <cell r="Z27">
            <v>176</v>
          </cell>
          <cell r="AA27">
            <v>845</v>
          </cell>
          <cell r="AB27">
            <v>768</v>
          </cell>
          <cell r="AC27">
            <v>719</v>
          </cell>
          <cell r="AD27">
            <v>630</v>
          </cell>
          <cell r="AE27">
            <v>551</v>
          </cell>
          <cell r="AF27">
            <v>477</v>
          </cell>
          <cell r="AG27">
            <v>390</v>
          </cell>
          <cell r="AH27">
            <v>318</v>
          </cell>
          <cell r="AI27">
            <v>249</v>
          </cell>
          <cell r="AJ27">
            <v>193</v>
          </cell>
          <cell r="AK27">
            <v>149</v>
          </cell>
          <cell r="AL27">
            <v>104</v>
          </cell>
          <cell r="AM27">
            <v>89</v>
          </cell>
        </row>
        <row r="28">
          <cell r="A28" t="str">
            <v>021000</v>
          </cell>
          <cell r="B28" t="str">
            <v>02</v>
          </cell>
          <cell r="C28" t="str">
            <v>10</v>
          </cell>
          <cell r="D28" t="str">
            <v>00</v>
          </cell>
          <cell r="E28" t="str">
            <v>HUARI</v>
          </cell>
          <cell r="F28">
            <v>67268</v>
          </cell>
          <cell r="G28">
            <v>1348</v>
          </cell>
          <cell r="H28">
            <v>1350</v>
          </cell>
          <cell r="I28">
            <v>1352</v>
          </cell>
          <cell r="J28">
            <v>1353</v>
          </cell>
          <cell r="K28">
            <v>1352</v>
          </cell>
          <cell r="L28">
            <v>1344</v>
          </cell>
          <cell r="M28">
            <v>1343</v>
          </cell>
          <cell r="N28">
            <v>1342</v>
          </cell>
          <cell r="O28">
            <v>1341</v>
          </cell>
          <cell r="P28">
            <v>1340</v>
          </cell>
          <cell r="Q28">
            <v>1339</v>
          </cell>
          <cell r="R28">
            <v>1337</v>
          </cell>
          <cell r="S28">
            <v>1336</v>
          </cell>
          <cell r="T28">
            <v>1336</v>
          </cell>
          <cell r="U28">
            <v>1335</v>
          </cell>
          <cell r="V28">
            <v>1333</v>
          </cell>
          <cell r="W28">
            <v>1332</v>
          </cell>
          <cell r="X28">
            <v>1326</v>
          </cell>
          <cell r="Y28">
            <v>1316</v>
          </cell>
          <cell r="Z28">
            <v>1302</v>
          </cell>
          <cell r="AA28">
            <v>6247</v>
          </cell>
          <cell r="AB28">
            <v>5675</v>
          </cell>
          <cell r="AC28">
            <v>5314</v>
          </cell>
          <cell r="AD28">
            <v>4659</v>
          </cell>
          <cell r="AE28">
            <v>4075</v>
          </cell>
          <cell r="AF28">
            <v>3526</v>
          </cell>
          <cell r="AG28">
            <v>2882</v>
          </cell>
          <cell r="AH28">
            <v>2350</v>
          </cell>
          <cell r="AI28">
            <v>1837</v>
          </cell>
          <cell r="AJ28">
            <v>1423</v>
          </cell>
          <cell r="AK28">
            <v>1098</v>
          </cell>
          <cell r="AL28">
            <v>768</v>
          </cell>
          <cell r="AM28">
            <v>657</v>
          </cell>
        </row>
        <row r="29">
          <cell r="A29" t="str">
            <v>021100</v>
          </cell>
          <cell r="B29" t="str">
            <v>02</v>
          </cell>
          <cell r="C29" t="str">
            <v>11</v>
          </cell>
          <cell r="D29" t="str">
            <v>00</v>
          </cell>
          <cell r="E29" t="str">
            <v>HUARMEY</v>
          </cell>
          <cell r="F29">
            <v>30110</v>
          </cell>
          <cell r="G29">
            <v>603</v>
          </cell>
          <cell r="H29">
            <v>604</v>
          </cell>
          <cell r="I29">
            <v>605</v>
          </cell>
          <cell r="J29">
            <v>605</v>
          </cell>
          <cell r="K29">
            <v>605</v>
          </cell>
          <cell r="L29">
            <v>601</v>
          </cell>
          <cell r="M29">
            <v>601</v>
          </cell>
          <cell r="N29">
            <v>600</v>
          </cell>
          <cell r="O29">
            <v>600</v>
          </cell>
          <cell r="P29">
            <v>600</v>
          </cell>
          <cell r="Q29">
            <v>599</v>
          </cell>
          <cell r="R29">
            <v>598</v>
          </cell>
          <cell r="S29">
            <v>598</v>
          </cell>
          <cell r="T29">
            <v>598</v>
          </cell>
          <cell r="U29">
            <v>598</v>
          </cell>
          <cell r="V29">
            <v>597</v>
          </cell>
          <cell r="W29">
            <v>596</v>
          </cell>
          <cell r="X29">
            <v>597</v>
          </cell>
          <cell r="Y29">
            <v>589</v>
          </cell>
          <cell r="Z29">
            <v>583</v>
          </cell>
          <cell r="AA29">
            <v>2797</v>
          </cell>
          <cell r="AB29">
            <v>2540</v>
          </cell>
          <cell r="AC29">
            <v>2379</v>
          </cell>
          <cell r="AD29">
            <v>2085</v>
          </cell>
          <cell r="AE29">
            <v>1824</v>
          </cell>
          <cell r="AF29">
            <v>1578</v>
          </cell>
          <cell r="AG29">
            <v>1290</v>
          </cell>
          <cell r="AH29">
            <v>1052</v>
          </cell>
          <cell r="AI29">
            <v>822</v>
          </cell>
          <cell r="AJ29">
            <v>637</v>
          </cell>
          <cell r="AK29">
            <v>491</v>
          </cell>
          <cell r="AL29">
            <v>344</v>
          </cell>
          <cell r="AM29">
            <v>294</v>
          </cell>
        </row>
        <row r="30">
          <cell r="A30" t="str">
            <v>021200</v>
          </cell>
          <cell r="B30" t="str">
            <v>02</v>
          </cell>
          <cell r="C30" t="str">
            <v>12</v>
          </cell>
          <cell r="D30" t="str">
            <v>00</v>
          </cell>
          <cell r="E30" t="str">
            <v>HUAYLAS</v>
          </cell>
          <cell r="F30">
            <v>57739</v>
          </cell>
          <cell r="G30">
            <v>1157</v>
          </cell>
          <cell r="H30">
            <v>1159</v>
          </cell>
          <cell r="I30">
            <v>1160</v>
          </cell>
          <cell r="J30">
            <v>1161</v>
          </cell>
          <cell r="K30">
            <v>1161</v>
          </cell>
          <cell r="L30">
            <v>1153</v>
          </cell>
          <cell r="M30">
            <v>1152</v>
          </cell>
          <cell r="N30">
            <v>1151</v>
          </cell>
          <cell r="O30">
            <v>1151</v>
          </cell>
          <cell r="P30">
            <v>1150</v>
          </cell>
          <cell r="Q30">
            <v>1149</v>
          </cell>
          <cell r="R30">
            <v>1148</v>
          </cell>
          <cell r="S30">
            <v>1147</v>
          </cell>
          <cell r="T30">
            <v>1146</v>
          </cell>
          <cell r="U30">
            <v>1147</v>
          </cell>
          <cell r="V30">
            <v>1145</v>
          </cell>
          <cell r="W30">
            <v>1143</v>
          </cell>
          <cell r="X30">
            <v>1138</v>
          </cell>
          <cell r="Y30">
            <v>1129</v>
          </cell>
          <cell r="Z30">
            <v>1117</v>
          </cell>
          <cell r="AA30">
            <v>5362</v>
          </cell>
          <cell r="AB30">
            <v>4873</v>
          </cell>
          <cell r="AC30">
            <v>4562</v>
          </cell>
          <cell r="AD30">
            <v>3999</v>
          </cell>
          <cell r="AE30">
            <v>3498</v>
          </cell>
          <cell r="AF30">
            <v>3026</v>
          </cell>
          <cell r="AG30">
            <v>2474</v>
          </cell>
          <cell r="AH30">
            <v>2017</v>
          </cell>
          <cell r="AI30">
            <v>1577</v>
          </cell>
          <cell r="AJ30">
            <v>1222</v>
          </cell>
          <cell r="AK30">
            <v>942</v>
          </cell>
          <cell r="AL30">
            <v>659</v>
          </cell>
          <cell r="AM30">
            <v>564</v>
          </cell>
        </row>
        <row r="31">
          <cell r="A31" t="str">
            <v>021300</v>
          </cell>
          <cell r="B31" t="str">
            <v>02</v>
          </cell>
          <cell r="C31" t="str">
            <v>13</v>
          </cell>
          <cell r="D31" t="str">
            <v>00</v>
          </cell>
          <cell r="E31" t="str">
            <v>MARISCAL LUZURIAGA</v>
          </cell>
          <cell r="F31">
            <v>25197</v>
          </cell>
          <cell r="G31">
            <v>505</v>
          </cell>
          <cell r="H31">
            <v>506</v>
          </cell>
          <cell r="I31">
            <v>506</v>
          </cell>
          <cell r="J31">
            <v>507</v>
          </cell>
          <cell r="K31">
            <v>507</v>
          </cell>
          <cell r="L31">
            <v>503</v>
          </cell>
          <cell r="M31">
            <v>503</v>
          </cell>
          <cell r="N31">
            <v>502</v>
          </cell>
          <cell r="O31">
            <v>502</v>
          </cell>
          <cell r="P31">
            <v>502</v>
          </cell>
          <cell r="Q31">
            <v>502</v>
          </cell>
          <cell r="R31">
            <v>501</v>
          </cell>
          <cell r="S31">
            <v>500</v>
          </cell>
          <cell r="T31">
            <v>500</v>
          </cell>
          <cell r="U31">
            <v>500</v>
          </cell>
          <cell r="V31">
            <v>500</v>
          </cell>
          <cell r="W31">
            <v>499</v>
          </cell>
          <cell r="X31">
            <v>497</v>
          </cell>
          <cell r="Y31">
            <v>493</v>
          </cell>
          <cell r="Z31">
            <v>488</v>
          </cell>
          <cell r="AA31">
            <v>2340</v>
          </cell>
          <cell r="AB31">
            <v>2126</v>
          </cell>
          <cell r="AC31">
            <v>1990</v>
          </cell>
          <cell r="AD31">
            <v>1745</v>
          </cell>
          <cell r="AE31">
            <v>1526</v>
          </cell>
          <cell r="AF31">
            <v>1321</v>
          </cell>
          <cell r="AG31">
            <v>1080</v>
          </cell>
          <cell r="AH31">
            <v>880</v>
          </cell>
          <cell r="AI31">
            <v>688</v>
          </cell>
          <cell r="AJ31">
            <v>533</v>
          </cell>
          <cell r="AK31">
            <v>411</v>
          </cell>
          <cell r="AL31">
            <v>288</v>
          </cell>
          <cell r="AM31">
            <v>246</v>
          </cell>
        </row>
        <row r="32">
          <cell r="A32" t="str">
            <v>021400</v>
          </cell>
          <cell r="B32" t="str">
            <v>02</v>
          </cell>
          <cell r="C32" t="str">
            <v>14</v>
          </cell>
          <cell r="D32" t="str">
            <v>00</v>
          </cell>
          <cell r="E32" t="str">
            <v>OCROS</v>
          </cell>
          <cell r="F32">
            <v>11475</v>
          </cell>
          <cell r="G32">
            <v>230</v>
          </cell>
          <cell r="H32">
            <v>230</v>
          </cell>
          <cell r="I32">
            <v>231</v>
          </cell>
          <cell r="J32">
            <v>231</v>
          </cell>
          <cell r="K32">
            <v>231</v>
          </cell>
          <cell r="L32">
            <v>229</v>
          </cell>
          <cell r="M32">
            <v>229</v>
          </cell>
          <cell r="N32">
            <v>229</v>
          </cell>
          <cell r="O32">
            <v>229</v>
          </cell>
          <cell r="P32">
            <v>229</v>
          </cell>
          <cell r="Q32">
            <v>228</v>
          </cell>
          <cell r="R32">
            <v>228</v>
          </cell>
          <cell r="S32">
            <v>228</v>
          </cell>
          <cell r="T32">
            <v>228</v>
          </cell>
          <cell r="U32">
            <v>228</v>
          </cell>
          <cell r="V32">
            <v>228</v>
          </cell>
          <cell r="W32">
            <v>227</v>
          </cell>
          <cell r="X32">
            <v>226</v>
          </cell>
          <cell r="Y32">
            <v>224</v>
          </cell>
          <cell r="Z32">
            <v>222</v>
          </cell>
          <cell r="AA32">
            <v>1066</v>
          </cell>
          <cell r="AB32">
            <v>968</v>
          </cell>
          <cell r="AC32">
            <v>906</v>
          </cell>
          <cell r="AD32">
            <v>795</v>
          </cell>
          <cell r="AE32">
            <v>695</v>
          </cell>
          <cell r="AF32">
            <v>601</v>
          </cell>
          <cell r="AG32">
            <v>492</v>
          </cell>
          <cell r="AH32">
            <v>401</v>
          </cell>
          <cell r="AI32">
            <v>313</v>
          </cell>
          <cell r="AJ32">
            <v>243</v>
          </cell>
          <cell r="AK32">
            <v>187</v>
          </cell>
          <cell r="AL32">
            <v>131</v>
          </cell>
          <cell r="AM32">
            <v>112</v>
          </cell>
        </row>
        <row r="33">
          <cell r="A33" t="str">
            <v>021500</v>
          </cell>
          <cell r="B33" t="str">
            <v>02</v>
          </cell>
          <cell r="C33" t="str">
            <v>15</v>
          </cell>
          <cell r="D33" t="str">
            <v>00</v>
          </cell>
          <cell r="E33" t="str">
            <v>PALLASCA</v>
          </cell>
          <cell r="F33">
            <v>33416</v>
          </cell>
          <cell r="G33">
            <v>670</v>
          </cell>
          <cell r="H33">
            <v>670</v>
          </cell>
          <cell r="I33">
            <v>671</v>
          </cell>
          <cell r="J33">
            <v>672</v>
          </cell>
          <cell r="K33">
            <v>672</v>
          </cell>
          <cell r="L33">
            <v>668</v>
          </cell>
          <cell r="M33">
            <v>667</v>
          </cell>
          <cell r="N33">
            <v>666</v>
          </cell>
          <cell r="O33">
            <v>666</v>
          </cell>
          <cell r="P33">
            <v>666</v>
          </cell>
          <cell r="Q33">
            <v>665</v>
          </cell>
          <cell r="R33">
            <v>664</v>
          </cell>
          <cell r="S33">
            <v>664</v>
          </cell>
          <cell r="T33">
            <v>663</v>
          </cell>
          <cell r="U33">
            <v>663</v>
          </cell>
          <cell r="V33">
            <v>663</v>
          </cell>
          <cell r="W33">
            <v>662</v>
          </cell>
          <cell r="X33">
            <v>659</v>
          </cell>
          <cell r="Y33">
            <v>654</v>
          </cell>
          <cell r="Z33">
            <v>647</v>
          </cell>
          <cell r="AA33">
            <v>3103</v>
          </cell>
          <cell r="AB33">
            <v>2819</v>
          </cell>
          <cell r="AC33">
            <v>2640</v>
          </cell>
          <cell r="AD33">
            <v>2314</v>
          </cell>
          <cell r="AE33">
            <v>2024</v>
          </cell>
          <cell r="AF33">
            <v>1751</v>
          </cell>
          <cell r="AG33">
            <v>1432</v>
          </cell>
          <cell r="AH33">
            <v>1167</v>
          </cell>
          <cell r="AI33">
            <v>913</v>
          </cell>
          <cell r="AJ33">
            <v>707</v>
          </cell>
          <cell r="AK33">
            <v>545</v>
          </cell>
          <cell r="AL33">
            <v>382</v>
          </cell>
          <cell r="AM33">
            <v>327</v>
          </cell>
        </row>
        <row r="34">
          <cell r="A34" t="str">
            <v>021600</v>
          </cell>
          <cell r="B34" t="str">
            <v>02</v>
          </cell>
          <cell r="C34" t="str">
            <v>16</v>
          </cell>
          <cell r="D34" t="str">
            <v>00</v>
          </cell>
          <cell r="E34" t="str">
            <v>POMABAMBA</v>
          </cell>
          <cell r="F34">
            <v>29334</v>
          </cell>
          <cell r="G34">
            <v>588</v>
          </cell>
          <cell r="H34">
            <v>589</v>
          </cell>
          <cell r="I34">
            <v>589</v>
          </cell>
          <cell r="J34">
            <v>590</v>
          </cell>
          <cell r="K34">
            <v>590</v>
          </cell>
          <cell r="L34">
            <v>586</v>
          </cell>
          <cell r="M34">
            <v>585</v>
          </cell>
          <cell r="N34">
            <v>585</v>
          </cell>
          <cell r="O34">
            <v>585</v>
          </cell>
          <cell r="P34">
            <v>584</v>
          </cell>
          <cell r="Q34">
            <v>584</v>
          </cell>
          <cell r="R34">
            <v>583</v>
          </cell>
          <cell r="S34">
            <v>582</v>
          </cell>
          <cell r="T34">
            <v>582</v>
          </cell>
          <cell r="U34">
            <v>582</v>
          </cell>
          <cell r="V34">
            <v>582</v>
          </cell>
          <cell r="W34">
            <v>581</v>
          </cell>
          <cell r="X34">
            <v>578</v>
          </cell>
          <cell r="Y34">
            <v>574</v>
          </cell>
          <cell r="Z34">
            <v>568</v>
          </cell>
          <cell r="AA34">
            <v>2724</v>
          </cell>
          <cell r="AB34">
            <v>2475</v>
          </cell>
          <cell r="AC34">
            <v>2317</v>
          </cell>
          <cell r="AD34">
            <v>2032</v>
          </cell>
          <cell r="AE34">
            <v>1777</v>
          </cell>
          <cell r="AF34">
            <v>1537</v>
          </cell>
          <cell r="AG34">
            <v>1257</v>
          </cell>
          <cell r="AH34">
            <v>1025</v>
          </cell>
          <cell r="AI34">
            <v>801</v>
          </cell>
          <cell r="AJ34">
            <v>621</v>
          </cell>
          <cell r="AK34">
            <v>479</v>
          </cell>
          <cell r="AL34">
            <v>335</v>
          </cell>
          <cell r="AM34">
            <v>287</v>
          </cell>
        </row>
        <row r="35">
          <cell r="A35" t="str">
            <v>021700</v>
          </cell>
          <cell r="B35" t="str">
            <v>02</v>
          </cell>
          <cell r="C35" t="str">
            <v>17</v>
          </cell>
          <cell r="D35" t="str">
            <v>00</v>
          </cell>
          <cell r="E35" t="str">
            <v>RECUAY</v>
          </cell>
          <cell r="F35">
            <v>21722</v>
          </cell>
          <cell r="G35">
            <v>435</v>
          </cell>
          <cell r="H35">
            <v>436</v>
          </cell>
          <cell r="I35">
            <v>436</v>
          </cell>
          <cell r="J35">
            <v>437</v>
          </cell>
          <cell r="K35">
            <v>437</v>
          </cell>
          <cell r="L35">
            <v>434</v>
          </cell>
          <cell r="M35">
            <v>434</v>
          </cell>
          <cell r="N35">
            <v>433</v>
          </cell>
          <cell r="O35">
            <v>433</v>
          </cell>
          <cell r="P35">
            <v>433</v>
          </cell>
          <cell r="Q35">
            <v>432</v>
          </cell>
          <cell r="R35">
            <v>432</v>
          </cell>
          <cell r="S35">
            <v>431</v>
          </cell>
          <cell r="T35">
            <v>431</v>
          </cell>
          <cell r="U35">
            <v>431</v>
          </cell>
          <cell r="V35">
            <v>431</v>
          </cell>
          <cell r="W35">
            <v>430</v>
          </cell>
          <cell r="X35">
            <v>428</v>
          </cell>
          <cell r="Y35">
            <v>425</v>
          </cell>
          <cell r="Z35">
            <v>420</v>
          </cell>
          <cell r="AA35">
            <v>2017</v>
          </cell>
          <cell r="AB35">
            <v>1833</v>
          </cell>
          <cell r="AC35">
            <v>1716</v>
          </cell>
          <cell r="AD35">
            <v>1505</v>
          </cell>
          <cell r="AE35">
            <v>1316</v>
          </cell>
          <cell r="AF35">
            <v>1138</v>
          </cell>
          <cell r="AG35">
            <v>931</v>
          </cell>
          <cell r="AH35">
            <v>759</v>
          </cell>
          <cell r="AI35">
            <v>593</v>
          </cell>
          <cell r="AJ35">
            <v>460</v>
          </cell>
          <cell r="AK35">
            <v>355</v>
          </cell>
          <cell r="AL35">
            <v>248</v>
          </cell>
          <cell r="AM35">
            <v>212</v>
          </cell>
        </row>
        <row r="36">
          <cell r="A36" t="str">
            <v>021800</v>
          </cell>
          <cell r="B36" t="str">
            <v>02</v>
          </cell>
          <cell r="C36" t="str">
            <v>18</v>
          </cell>
          <cell r="D36" t="str">
            <v>00</v>
          </cell>
          <cell r="E36" t="str">
            <v>SANTA</v>
          </cell>
          <cell r="F36">
            <v>424273</v>
          </cell>
          <cell r="G36">
            <v>8503</v>
          </cell>
          <cell r="H36">
            <v>8513</v>
          </cell>
          <cell r="I36">
            <v>8526</v>
          </cell>
          <cell r="J36">
            <v>8531</v>
          </cell>
          <cell r="K36">
            <v>8530</v>
          </cell>
          <cell r="L36">
            <v>8475</v>
          </cell>
          <cell r="M36">
            <v>8467</v>
          </cell>
          <cell r="N36">
            <v>8461</v>
          </cell>
          <cell r="O36">
            <v>8456</v>
          </cell>
          <cell r="P36">
            <v>8451</v>
          </cell>
          <cell r="Q36">
            <v>8445</v>
          </cell>
          <cell r="R36">
            <v>8433</v>
          </cell>
          <cell r="S36">
            <v>8424</v>
          </cell>
          <cell r="T36">
            <v>8424</v>
          </cell>
          <cell r="U36">
            <v>8423</v>
          </cell>
          <cell r="V36">
            <v>8414</v>
          </cell>
          <cell r="W36">
            <v>8401</v>
          </cell>
          <cell r="X36">
            <v>8365</v>
          </cell>
          <cell r="Y36">
            <v>8299</v>
          </cell>
          <cell r="Z36">
            <v>8209</v>
          </cell>
          <cell r="AA36">
            <v>39404</v>
          </cell>
          <cell r="AB36">
            <v>35796</v>
          </cell>
          <cell r="AC36">
            <v>33516</v>
          </cell>
          <cell r="AD36">
            <v>29386</v>
          </cell>
          <cell r="AE36">
            <v>25699</v>
          </cell>
          <cell r="AF36">
            <v>22237</v>
          </cell>
          <cell r="AG36">
            <v>18175</v>
          </cell>
          <cell r="AH36">
            <v>14824</v>
          </cell>
          <cell r="AI36">
            <v>11591</v>
          </cell>
          <cell r="AJ36">
            <v>8977</v>
          </cell>
          <cell r="AK36">
            <v>6926</v>
          </cell>
          <cell r="AL36">
            <v>4845</v>
          </cell>
          <cell r="AM36">
            <v>4147</v>
          </cell>
        </row>
        <row r="37">
          <cell r="A37" t="str">
            <v>021900</v>
          </cell>
          <cell r="B37" t="str">
            <v>02</v>
          </cell>
          <cell r="C37" t="str">
            <v>19</v>
          </cell>
          <cell r="D37" t="str">
            <v>00</v>
          </cell>
          <cell r="E37" t="str">
            <v>SIHUAS</v>
          </cell>
          <cell r="F37">
            <v>34495</v>
          </cell>
          <cell r="G37">
            <v>691</v>
          </cell>
          <cell r="H37">
            <v>692</v>
          </cell>
          <cell r="I37">
            <v>693</v>
          </cell>
          <cell r="J37">
            <v>694</v>
          </cell>
          <cell r="K37">
            <v>693</v>
          </cell>
          <cell r="L37">
            <v>689</v>
          </cell>
          <cell r="M37">
            <v>688</v>
          </cell>
          <cell r="N37">
            <v>688</v>
          </cell>
          <cell r="O37">
            <v>688</v>
          </cell>
          <cell r="P37">
            <v>687</v>
          </cell>
          <cell r="Q37">
            <v>687</v>
          </cell>
          <cell r="R37">
            <v>686</v>
          </cell>
          <cell r="S37">
            <v>685</v>
          </cell>
          <cell r="T37">
            <v>685</v>
          </cell>
          <cell r="U37">
            <v>685</v>
          </cell>
          <cell r="V37">
            <v>684</v>
          </cell>
          <cell r="W37">
            <v>683</v>
          </cell>
          <cell r="X37">
            <v>680</v>
          </cell>
          <cell r="Y37">
            <v>675</v>
          </cell>
          <cell r="Z37">
            <v>667</v>
          </cell>
          <cell r="AA37">
            <v>3204</v>
          </cell>
          <cell r="AB37">
            <v>2910</v>
          </cell>
          <cell r="AC37">
            <v>2725</v>
          </cell>
          <cell r="AD37">
            <v>2389</v>
          </cell>
          <cell r="AE37">
            <v>2090</v>
          </cell>
          <cell r="AF37">
            <v>1808</v>
          </cell>
          <cell r="AG37">
            <v>1478</v>
          </cell>
          <cell r="AH37">
            <v>1205</v>
          </cell>
          <cell r="AI37">
            <v>942</v>
          </cell>
          <cell r="AJ37">
            <v>730</v>
          </cell>
          <cell r="AK37">
            <v>563</v>
          </cell>
          <cell r="AL37">
            <v>394</v>
          </cell>
          <cell r="AM37">
            <v>337</v>
          </cell>
        </row>
        <row r="38">
          <cell r="A38" t="str">
            <v>022000</v>
          </cell>
          <cell r="B38" t="str">
            <v>02</v>
          </cell>
          <cell r="C38" t="str">
            <v>20</v>
          </cell>
          <cell r="D38" t="str">
            <v>00</v>
          </cell>
          <cell r="E38" t="str">
            <v>YUNGAY</v>
          </cell>
          <cell r="F38">
            <v>58648</v>
          </cell>
          <cell r="G38">
            <v>1175</v>
          </cell>
          <cell r="H38">
            <v>1177</v>
          </cell>
          <cell r="I38">
            <v>1178</v>
          </cell>
          <cell r="J38">
            <v>1179</v>
          </cell>
          <cell r="K38">
            <v>1179</v>
          </cell>
          <cell r="L38">
            <v>1172</v>
          </cell>
          <cell r="M38">
            <v>1170</v>
          </cell>
          <cell r="N38">
            <v>1170</v>
          </cell>
          <cell r="O38">
            <v>1169</v>
          </cell>
          <cell r="P38">
            <v>1168</v>
          </cell>
          <cell r="Q38">
            <v>1168</v>
          </cell>
          <cell r="R38">
            <v>1166</v>
          </cell>
          <cell r="S38">
            <v>1165</v>
          </cell>
          <cell r="T38">
            <v>1164</v>
          </cell>
          <cell r="U38">
            <v>1164</v>
          </cell>
          <cell r="V38">
            <v>1163</v>
          </cell>
          <cell r="W38">
            <v>1161</v>
          </cell>
          <cell r="X38">
            <v>1156</v>
          </cell>
          <cell r="Y38">
            <v>1147</v>
          </cell>
          <cell r="Z38">
            <v>1135</v>
          </cell>
          <cell r="AA38">
            <v>5447</v>
          </cell>
          <cell r="AB38">
            <v>4948</v>
          </cell>
          <cell r="AC38">
            <v>4633</v>
          </cell>
          <cell r="AD38">
            <v>4062</v>
          </cell>
          <cell r="AE38">
            <v>3553</v>
          </cell>
          <cell r="AF38">
            <v>3074</v>
          </cell>
          <cell r="AG38">
            <v>2513</v>
          </cell>
          <cell r="AH38">
            <v>2049</v>
          </cell>
          <cell r="AI38">
            <v>1602</v>
          </cell>
          <cell r="AJ38">
            <v>1241</v>
          </cell>
          <cell r="AK38">
            <v>957</v>
          </cell>
          <cell r="AL38">
            <v>670</v>
          </cell>
          <cell r="AM38">
            <v>573</v>
          </cell>
        </row>
        <row r="39">
          <cell r="A39" t="str">
            <v>030000</v>
          </cell>
          <cell r="B39" t="str">
            <v>03</v>
          </cell>
          <cell r="C39" t="str">
            <v>00</v>
          </cell>
          <cell r="D39" t="str">
            <v>00</v>
          </cell>
          <cell r="E39" t="str">
            <v>APURIMAC</v>
          </cell>
          <cell r="F39">
            <v>458079</v>
          </cell>
          <cell r="G39">
            <v>9180</v>
          </cell>
          <cell r="H39">
            <v>9191</v>
          </cell>
          <cell r="I39">
            <v>9205</v>
          </cell>
          <cell r="J39">
            <v>9211</v>
          </cell>
          <cell r="K39">
            <v>9209</v>
          </cell>
          <cell r="L39">
            <v>9151</v>
          </cell>
          <cell r="M39">
            <v>9142</v>
          </cell>
          <cell r="N39">
            <v>9135</v>
          </cell>
          <cell r="O39">
            <v>9130</v>
          </cell>
          <cell r="P39">
            <v>9125</v>
          </cell>
          <cell r="Q39">
            <v>9117</v>
          </cell>
          <cell r="R39">
            <v>9105</v>
          </cell>
          <cell r="S39">
            <v>9096</v>
          </cell>
          <cell r="T39">
            <v>9095</v>
          </cell>
          <cell r="U39">
            <v>9094</v>
          </cell>
          <cell r="V39">
            <v>9085</v>
          </cell>
          <cell r="W39">
            <v>9070</v>
          </cell>
          <cell r="X39">
            <v>9032</v>
          </cell>
          <cell r="Y39">
            <v>8960</v>
          </cell>
          <cell r="Z39">
            <v>8863</v>
          </cell>
          <cell r="AA39">
            <v>42543</v>
          </cell>
          <cell r="AB39">
            <v>38648</v>
          </cell>
          <cell r="AC39">
            <v>36187</v>
          </cell>
          <cell r="AD39">
            <v>31727</v>
          </cell>
          <cell r="AE39">
            <v>27748</v>
          </cell>
          <cell r="AF39">
            <v>24008</v>
          </cell>
          <cell r="AG39">
            <v>19626</v>
          </cell>
          <cell r="AH39">
            <v>16004</v>
          </cell>
          <cell r="AI39">
            <v>12512</v>
          </cell>
          <cell r="AJ39">
            <v>9693</v>
          </cell>
          <cell r="AK39">
            <v>7478</v>
          </cell>
          <cell r="AL39">
            <v>5232</v>
          </cell>
          <cell r="AM39">
            <v>4477</v>
          </cell>
        </row>
        <row r="40">
          <cell r="A40" t="str">
            <v>030100</v>
          </cell>
          <cell r="B40" t="str">
            <v>03</v>
          </cell>
          <cell r="C40" t="str">
            <v>01</v>
          </cell>
          <cell r="D40" t="str">
            <v>00</v>
          </cell>
          <cell r="E40" t="str">
            <v>ABANCAY</v>
          </cell>
          <cell r="F40">
            <v>109091</v>
          </cell>
          <cell r="G40">
            <v>2187</v>
          </cell>
          <cell r="H40">
            <v>2189</v>
          </cell>
          <cell r="I40">
            <v>2192</v>
          </cell>
          <cell r="J40">
            <v>2194</v>
          </cell>
          <cell r="K40">
            <v>2193</v>
          </cell>
          <cell r="L40">
            <v>2179</v>
          </cell>
          <cell r="M40">
            <v>2177</v>
          </cell>
          <cell r="N40">
            <v>2175</v>
          </cell>
          <cell r="O40">
            <v>2174</v>
          </cell>
          <cell r="P40">
            <v>2173</v>
          </cell>
          <cell r="Q40">
            <v>2171</v>
          </cell>
          <cell r="R40">
            <v>2168</v>
          </cell>
          <cell r="S40">
            <v>2166</v>
          </cell>
          <cell r="T40">
            <v>2166</v>
          </cell>
          <cell r="U40">
            <v>2166</v>
          </cell>
          <cell r="V40">
            <v>2164</v>
          </cell>
          <cell r="W40">
            <v>2160</v>
          </cell>
          <cell r="X40">
            <v>2151</v>
          </cell>
          <cell r="Y40">
            <v>2134</v>
          </cell>
          <cell r="Z40">
            <v>2111</v>
          </cell>
          <cell r="AA40">
            <v>10132</v>
          </cell>
          <cell r="AB40">
            <v>9204</v>
          </cell>
          <cell r="AC40">
            <v>8618</v>
          </cell>
          <cell r="AD40">
            <v>7556</v>
          </cell>
          <cell r="AE40">
            <v>6608</v>
          </cell>
          <cell r="AF40">
            <v>5717</v>
          </cell>
          <cell r="AG40">
            <v>4674</v>
          </cell>
          <cell r="AH40">
            <v>3811</v>
          </cell>
          <cell r="AI40">
            <v>2980</v>
          </cell>
          <cell r="AJ40">
            <v>2308</v>
          </cell>
          <cell r="AK40">
            <v>1781</v>
          </cell>
          <cell r="AL40">
            <v>1246</v>
          </cell>
          <cell r="AM40">
            <v>1066</v>
          </cell>
        </row>
        <row r="41">
          <cell r="A41" t="str">
            <v>030200</v>
          </cell>
          <cell r="B41" t="str">
            <v>03</v>
          </cell>
          <cell r="C41" t="str">
            <v>02</v>
          </cell>
          <cell r="D41" t="str">
            <v>00</v>
          </cell>
          <cell r="E41" t="str">
            <v>ANDAHUAYLAS</v>
          </cell>
          <cell r="F41">
            <v>157850</v>
          </cell>
          <cell r="G41">
            <v>3163</v>
          </cell>
          <cell r="H41">
            <v>3167</v>
          </cell>
          <cell r="I41">
            <v>3172</v>
          </cell>
          <cell r="J41">
            <v>3174</v>
          </cell>
          <cell r="K41">
            <v>3173</v>
          </cell>
          <cell r="L41">
            <v>3153</v>
          </cell>
          <cell r="M41">
            <v>3150</v>
          </cell>
          <cell r="N41">
            <v>3148</v>
          </cell>
          <cell r="O41">
            <v>3146</v>
          </cell>
          <cell r="P41">
            <v>3144</v>
          </cell>
          <cell r="Q41">
            <v>3142</v>
          </cell>
          <cell r="R41">
            <v>3138</v>
          </cell>
          <cell r="S41">
            <v>3134</v>
          </cell>
          <cell r="T41">
            <v>3134</v>
          </cell>
          <cell r="U41">
            <v>3133</v>
          </cell>
          <cell r="V41">
            <v>3131</v>
          </cell>
          <cell r="W41">
            <v>3126</v>
          </cell>
          <cell r="X41">
            <v>3113</v>
          </cell>
          <cell r="Y41">
            <v>3088</v>
          </cell>
          <cell r="Z41">
            <v>3054</v>
          </cell>
          <cell r="AA41">
            <v>14660</v>
          </cell>
          <cell r="AB41">
            <v>13318</v>
          </cell>
          <cell r="AC41">
            <v>12470</v>
          </cell>
          <cell r="AD41">
            <v>10933</v>
          </cell>
          <cell r="AE41">
            <v>9562</v>
          </cell>
          <cell r="AF41">
            <v>8273</v>
          </cell>
          <cell r="AG41">
            <v>6762</v>
          </cell>
          <cell r="AH41">
            <v>5515</v>
          </cell>
          <cell r="AI41">
            <v>4311</v>
          </cell>
          <cell r="AJ41">
            <v>3340</v>
          </cell>
          <cell r="AK41">
            <v>2577</v>
          </cell>
          <cell r="AL41">
            <v>1803</v>
          </cell>
          <cell r="AM41">
            <v>1543</v>
          </cell>
        </row>
        <row r="42">
          <cell r="A42" t="str">
            <v>030300</v>
          </cell>
          <cell r="B42" t="str">
            <v>03</v>
          </cell>
          <cell r="C42" t="str">
            <v>03</v>
          </cell>
          <cell r="D42" t="str">
            <v>00</v>
          </cell>
          <cell r="E42" t="str">
            <v>ANTABAMBA</v>
          </cell>
          <cell r="F42">
            <v>15797</v>
          </cell>
          <cell r="G42">
            <v>317</v>
          </cell>
          <cell r="H42">
            <v>317</v>
          </cell>
          <cell r="I42">
            <v>317</v>
          </cell>
          <cell r="J42">
            <v>318</v>
          </cell>
          <cell r="K42">
            <v>318</v>
          </cell>
          <cell r="L42">
            <v>316</v>
          </cell>
          <cell r="M42">
            <v>315</v>
          </cell>
          <cell r="N42">
            <v>315</v>
          </cell>
          <cell r="O42">
            <v>315</v>
          </cell>
          <cell r="P42">
            <v>315</v>
          </cell>
          <cell r="Q42">
            <v>314</v>
          </cell>
          <cell r="R42">
            <v>314</v>
          </cell>
          <cell r="S42">
            <v>314</v>
          </cell>
          <cell r="T42">
            <v>314</v>
          </cell>
          <cell r="U42">
            <v>314</v>
          </cell>
          <cell r="V42">
            <v>312</v>
          </cell>
          <cell r="W42">
            <v>313</v>
          </cell>
          <cell r="X42">
            <v>311</v>
          </cell>
          <cell r="Y42">
            <v>309</v>
          </cell>
          <cell r="Z42">
            <v>306</v>
          </cell>
          <cell r="AA42">
            <v>1467</v>
          </cell>
          <cell r="AB42">
            <v>1333</v>
          </cell>
          <cell r="AC42">
            <v>1248</v>
          </cell>
          <cell r="AD42">
            <v>1094</v>
          </cell>
          <cell r="AE42">
            <v>957</v>
          </cell>
          <cell r="AF42">
            <v>828</v>
          </cell>
          <cell r="AG42">
            <v>677</v>
          </cell>
          <cell r="AH42">
            <v>552</v>
          </cell>
          <cell r="AI42">
            <v>431</v>
          </cell>
          <cell r="AJ42">
            <v>334</v>
          </cell>
          <cell r="AK42">
            <v>258</v>
          </cell>
          <cell r="AL42">
            <v>180</v>
          </cell>
          <cell r="AM42">
            <v>154</v>
          </cell>
        </row>
        <row r="43">
          <cell r="A43" t="str">
            <v>030400</v>
          </cell>
          <cell r="B43" t="str">
            <v>03</v>
          </cell>
          <cell r="C43" t="str">
            <v>04</v>
          </cell>
          <cell r="D43" t="str">
            <v>00</v>
          </cell>
          <cell r="E43" t="str">
            <v>AYMARAES</v>
          </cell>
          <cell r="F43">
            <v>37692</v>
          </cell>
          <cell r="G43">
            <v>755</v>
          </cell>
          <cell r="H43">
            <v>756</v>
          </cell>
          <cell r="I43">
            <v>757</v>
          </cell>
          <cell r="J43">
            <v>758</v>
          </cell>
          <cell r="K43">
            <v>758</v>
          </cell>
          <cell r="L43">
            <v>753</v>
          </cell>
          <cell r="M43">
            <v>752</v>
          </cell>
          <cell r="N43">
            <v>752</v>
          </cell>
          <cell r="O43">
            <v>751</v>
          </cell>
          <cell r="P43">
            <v>751</v>
          </cell>
          <cell r="Q43">
            <v>751</v>
          </cell>
          <cell r="R43">
            <v>749</v>
          </cell>
          <cell r="S43">
            <v>748</v>
          </cell>
          <cell r="T43">
            <v>748</v>
          </cell>
          <cell r="U43">
            <v>748</v>
          </cell>
          <cell r="V43">
            <v>748</v>
          </cell>
          <cell r="W43">
            <v>746</v>
          </cell>
          <cell r="X43">
            <v>743</v>
          </cell>
          <cell r="Y43">
            <v>737</v>
          </cell>
          <cell r="Z43">
            <v>729</v>
          </cell>
          <cell r="AA43">
            <v>3501</v>
          </cell>
          <cell r="AB43">
            <v>3180</v>
          </cell>
          <cell r="AC43">
            <v>2978</v>
          </cell>
          <cell r="AD43">
            <v>2611</v>
          </cell>
          <cell r="AE43">
            <v>2283</v>
          </cell>
          <cell r="AF43">
            <v>1975</v>
          </cell>
          <cell r="AG43">
            <v>1615</v>
          </cell>
          <cell r="AH43">
            <v>1317</v>
          </cell>
          <cell r="AI43">
            <v>1030</v>
          </cell>
          <cell r="AJ43">
            <v>798</v>
          </cell>
          <cell r="AK43">
            <v>615</v>
          </cell>
          <cell r="AL43">
            <v>431</v>
          </cell>
          <cell r="AM43">
            <v>368</v>
          </cell>
        </row>
        <row r="44">
          <cell r="A44" t="str">
            <v>030500</v>
          </cell>
          <cell r="B44" t="str">
            <v>03</v>
          </cell>
          <cell r="C44" t="str">
            <v>05</v>
          </cell>
          <cell r="D44" t="str">
            <v>00</v>
          </cell>
          <cell r="E44" t="str">
            <v>COTABAMBAS</v>
          </cell>
          <cell r="F44">
            <v>50252</v>
          </cell>
          <cell r="G44">
            <v>1007</v>
          </cell>
          <cell r="H44">
            <v>1008</v>
          </cell>
          <cell r="I44">
            <v>1010</v>
          </cell>
          <cell r="J44">
            <v>1010</v>
          </cell>
          <cell r="K44">
            <v>1010</v>
          </cell>
          <cell r="L44">
            <v>1004</v>
          </cell>
          <cell r="M44">
            <v>1003</v>
          </cell>
          <cell r="N44">
            <v>1002</v>
          </cell>
          <cell r="O44">
            <v>1002</v>
          </cell>
          <cell r="P44">
            <v>1001</v>
          </cell>
          <cell r="Q44">
            <v>1000</v>
          </cell>
          <cell r="R44">
            <v>999</v>
          </cell>
          <cell r="S44">
            <v>998</v>
          </cell>
          <cell r="T44">
            <v>998</v>
          </cell>
          <cell r="U44">
            <v>998</v>
          </cell>
          <cell r="V44">
            <v>997</v>
          </cell>
          <cell r="W44">
            <v>995</v>
          </cell>
          <cell r="X44">
            <v>991</v>
          </cell>
          <cell r="Y44">
            <v>983</v>
          </cell>
          <cell r="Z44">
            <v>972</v>
          </cell>
          <cell r="AA44">
            <v>4667</v>
          </cell>
          <cell r="AB44">
            <v>4240</v>
          </cell>
          <cell r="AC44">
            <v>3970</v>
          </cell>
          <cell r="AD44">
            <v>3479</v>
          </cell>
          <cell r="AE44">
            <v>3044</v>
          </cell>
          <cell r="AF44">
            <v>2634</v>
          </cell>
          <cell r="AG44">
            <v>2153</v>
          </cell>
          <cell r="AH44">
            <v>1756</v>
          </cell>
          <cell r="AI44">
            <v>1373</v>
          </cell>
          <cell r="AJ44">
            <v>1063</v>
          </cell>
          <cell r="AK44">
            <v>820</v>
          </cell>
          <cell r="AL44">
            <v>574</v>
          </cell>
          <cell r="AM44">
            <v>491</v>
          </cell>
        </row>
        <row r="45">
          <cell r="A45" t="str">
            <v>030600</v>
          </cell>
          <cell r="B45" t="str">
            <v>03</v>
          </cell>
          <cell r="C45" t="str">
            <v>06</v>
          </cell>
          <cell r="D45" t="str">
            <v>00</v>
          </cell>
          <cell r="E45" t="str">
            <v>CHINCHEROS</v>
          </cell>
          <cell r="F45">
            <v>59205</v>
          </cell>
          <cell r="G45">
            <v>1186</v>
          </cell>
          <cell r="H45">
            <v>1188</v>
          </cell>
          <cell r="I45">
            <v>1190</v>
          </cell>
          <cell r="J45">
            <v>1190</v>
          </cell>
          <cell r="K45">
            <v>1190</v>
          </cell>
          <cell r="L45">
            <v>1183</v>
          </cell>
          <cell r="M45">
            <v>1182</v>
          </cell>
          <cell r="N45">
            <v>1181</v>
          </cell>
          <cell r="O45">
            <v>1180</v>
          </cell>
          <cell r="P45">
            <v>1179</v>
          </cell>
          <cell r="Q45">
            <v>1178</v>
          </cell>
          <cell r="R45">
            <v>1177</v>
          </cell>
          <cell r="S45">
            <v>1176</v>
          </cell>
          <cell r="T45">
            <v>1175</v>
          </cell>
          <cell r="U45">
            <v>1175</v>
          </cell>
          <cell r="V45">
            <v>1174</v>
          </cell>
          <cell r="W45">
            <v>1172</v>
          </cell>
          <cell r="X45">
            <v>1167</v>
          </cell>
          <cell r="Y45">
            <v>1158</v>
          </cell>
          <cell r="Z45">
            <v>1146</v>
          </cell>
          <cell r="AA45">
            <v>5499</v>
          </cell>
          <cell r="AB45">
            <v>4995</v>
          </cell>
          <cell r="AC45">
            <v>4677</v>
          </cell>
          <cell r="AD45">
            <v>4101</v>
          </cell>
          <cell r="AE45">
            <v>3586</v>
          </cell>
          <cell r="AF45">
            <v>3103</v>
          </cell>
          <cell r="AG45">
            <v>2537</v>
          </cell>
          <cell r="AH45">
            <v>2068</v>
          </cell>
          <cell r="AI45">
            <v>1617</v>
          </cell>
          <cell r="AJ45">
            <v>1253</v>
          </cell>
          <cell r="AK45">
            <v>967</v>
          </cell>
          <cell r="AL45">
            <v>676</v>
          </cell>
          <cell r="AM45">
            <v>579</v>
          </cell>
        </row>
        <row r="46">
          <cell r="A46" t="str">
            <v>030700</v>
          </cell>
          <cell r="B46" t="str">
            <v>03</v>
          </cell>
          <cell r="C46" t="str">
            <v>07</v>
          </cell>
          <cell r="D46" t="str">
            <v>00</v>
          </cell>
          <cell r="E46" t="str">
            <v>GRAU</v>
          </cell>
          <cell r="F46">
            <v>28192</v>
          </cell>
          <cell r="G46">
            <v>565</v>
          </cell>
          <cell r="H46">
            <v>566</v>
          </cell>
          <cell r="I46">
            <v>567</v>
          </cell>
          <cell r="J46">
            <v>567</v>
          </cell>
          <cell r="K46">
            <v>567</v>
          </cell>
          <cell r="L46">
            <v>563</v>
          </cell>
          <cell r="M46">
            <v>563</v>
          </cell>
          <cell r="N46">
            <v>562</v>
          </cell>
          <cell r="O46">
            <v>562</v>
          </cell>
          <cell r="P46">
            <v>562</v>
          </cell>
          <cell r="Q46">
            <v>561</v>
          </cell>
          <cell r="R46">
            <v>560</v>
          </cell>
          <cell r="S46">
            <v>560</v>
          </cell>
          <cell r="T46">
            <v>560</v>
          </cell>
          <cell r="U46">
            <v>560</v>
          </cell>
          <cell r="V46">
            <v>559</v>
          </cell>
          <cell r="W46">
            <v>558</v>
          </cell>
          <cell r="X46">
            <v>556</v>
          </cell>
          <cell r="Y46">
            <v>551</v>
          </cell>
          <cell r="Z46">
            <v>545</v>
          </cell>
          <cell r="AA46">
            <v>2617</v>
          </cell>
          <cell r="AB46">
            <v>2378</v>
          </cell>
          <cell r="AC46">
            <v>2226</v>
          </cell>
          <cell r="AD46">
            <v>1953</v>
          </cell>
          <cell r="AE46">
            <v>1708</v>
          </cell>
          <cell r="AF46">
            <v>1478</v>
          </cell>
          <cell r="AG46">
            <v>1208</v>
          </cell>
          <cell r="AH46">
            <v>985</v>
          </cell>
          <cell r="AI46">
            <v>770</v>
          </cell>
          <cell r="AJ46">
            <v>597</v>
          </cell>
          <cell r="AK46">
            <v>460</v>
          </cell>
          <cell r="AL46">
            <v>322</v>
          </cell>
          <cell r="AM46">
            <v>276</v>
          </cell>
        </row>
        <row r="47">
          <cell r="A47" t="str">
            <v>040000</v>
          </cell>
          <cell r="B47" t="str">
            <v>04</v>
          </cell>
          <cell r="C47" t="str">
            <v>00</v>
          </cell>
          <cell r="D47" t="str">
            <v>00</v>
          </cell>
          <cell r="E47" t="str">
            <v>AREQUIPA</v>
          </cell>
          <cell r="F47">
            <v>1229109</v>
          </cell>
          <cell r="G47">
            <v>24633</v>
          </cell>
          <cell r="H47">
            <v>24662</v>
          </cell>
          <cell r="I47">
            <v>24699</v>
          </cell>
          <cell r="J47">
            <v>24714</v>
          </cell>
          <cell r="K47">
            <v>24710</v>
          </cell>
          <cell r="L47">
            <v>24553</v>
          </cell>
          <cell r="M47">
            <v>24530</v>
          </cell>
          <cell r="N47">
            <v>24512</v>
          </cell>
          <cell r="O47">
            <v>24497</v>
          </cell>
          <cell r="P47">
            <v>24483</v>
          </cell>
          <cell r="Q47">
            <v>24463</v>
          </cell>
          <cell r="R47">
            <v>24430</v>
          </cell>
          <cell r="S47">
            <v>24407</v>
          </cell>
          <cell r="T47">
            <v>24403</v>
          </cell>
          <cell r="U47">
            <v>24401</v>
          </cell>
          <cell r="V47">
            <v>24376</v>
          </cell>
          <cell r="W47">
            <v>24337</v>
          </cell>
          <cell r="X47">
            <v>24234</v>
          </cell>
          <cell r="Y47">
            <v>24042</v>
          </cell>
          <cell r="Z47">
            <v>23782</v>
          </cell>
          <cell r="AA47">
            <v>114151</v>
          </cell>
          <cell r="AB47">
            <v>103700</v>
          </cell>
          <cell r="AC47">
            <v>97095</v>
          </cell>
          <cell r="AD47">
            <v>85130</v>
          </cell>
          <cell r="AE47">
            <v>74453</v>
          </cell>
          <cell r="AF47">
            <v>64417</v>
          </cell>
          <cell r="AG47">
            <v>52660</v>
          </cell>
          <cell r="AH47">
            <v>42941</v>
          </cell>
          <cell r="AI47">
            <v>33572</v>
          </cell>
          <cell r="AJ47">
            <v>26009</v>
          </cell>
          <cell r="AK47">
            <v>20064</v>
          </cell>
          <cell r="AL47">
            <v>14037</v>
          </cell>
          <cell r="AM47">
            <v>12012</v>
          </cell>
        </row>
        <row r="48">
          <cell r="A48" t="str">
            <v>040100</v>
          </cell>
          <cell r="B48" t="str">
            <v>04</v>
          </cell>
          <cell r="C48" t="str">
            <v>01</v>
          </cell>
          <cell r="D48" t="str">
            <v>00</v>
          </cell>
          <cell r="E48" t="str">
            <v>AREQUIPA</v>
          </cell>
          <cell r="F48">
            <v>906601</v>
          </cell>
          <cell r="G48">
            <v>18170</v>
          </cell>
          <cell r="H48">
            <v>18191</v>
          </cell>
          <cell r="I48">
            <v>18218</v>
          </cell>
          <cell r="J48">
            <v>18229</v>
          </cell>
          <cell r="K48">
            <v>18226</v>
          </cell>
          <cell r="L48">
            <v>18110</v>
          </cell>
          <cell r="M48">
            <v>18094</v>
          </cell>
          <cell r="N48">
            <v>18080</v>
          </cell>
          <cell r="O48">
            <v>18069</v>
          </cell>
          <cell r="P48">
            <v>18059</v>
          </cell>
          <cell r="Q48">
            <v>18044</v>
          </cell>
          <cell r="R48">
            <v>18020</v>
          </cell>
          <cell r="S48">
            <v>18003</v>
          </cell>
          <cell r="T48">
            <v>18000</v>
          </cell>
          <cell r="U48">
            <v>17998</v>
          </cell>
          <cell r="V48">
            <v>17980</v>
          </cell>
          <cell r="W48">
            <v>17951</v>
          </cell>
          <cell r="X48">
            <v>17875</v>
          </cell>
          <cell r="Y48">
            <v>17734</v>
          </cell>
          <cell r="Z48">
            <v>17542</v>
          </cell>
          <cell r="AA48">
            <v>84199</v>
          </cell>
          <cell r="AB48">
            <v>76490</v>
          </cell>
          <cell r="AC48">
            <v>71618</v>
          </cell>
          <cell r="AD48">
            <v>62793</v>
          </cell>
          <cell r="AE48">
            <v>54917</v>
          </cell>
          <cell r="AF48">
            <v>47515</v>
          </cell>
          <cell r="AG48">
            <v>38842</v>
          </cell>
          <cell r="AH48">
            <v>31673</v>
          </cell>
          <cell r="AI48">
            <v>24763</v>
          </cell>
          <cell r="AJ48">
            <v>19183</v>
          </cell>
          <cell r="AK48">
            <v>14800</v>
          </cell>
          <cell r="AL48">
            <v>10355</v>
          </cell>
          <cell r="AM48">
            <v>8860</v>
          </cell>
        </row>
        <row r="49">
          <cell r="A49" t="str">
            <v>040200</v>
          </cell>
          <cell r="B49" t="str">
            <v>04</v>
          </cell>
          <cell r="C49" t="str">
            <v>02</v>
          </cell>
          <cell r="D49" t="str">
            <v>00</v>
          </cell>
          <cell r="E49" t="str">
            <v>CAMANA</v>
          </cell>
          <cell r="F49">
            <v>58579</v>
          </cell>
          <cell r="G49">
            <v>1174</v>
          </cell>
          <cell r="H49">
            <v>1175</v>
          </cell>
          <cell r="I49">
            <v>1177</v>
          </cell>
          <cell r="J49">
            <v>1178</v>
          </cell>
          <cell r="K49">
            <v>1178</v>
          </cell>
          <cell r="L49">
            <v>1170</v>
          </cell>
          <cell r="M49">
            <v>1169</v>
          </cell>
          <cell r="N49">
            <v>1168</v>
          </cell>
          <cell r="O49">
            <v>1168</v>
          </cell>
          <cell r="P49">
            <v>1167</v>
          </cell>
          <cell r="Q49">
            <v>1166</v>
          </cell>
          <cell r="R49">
            <v>1164</v>
          </cell>
          <cell r="S49">
            <v>1163</v>
          </cell>
          <cell r="T49">
            <v>1163</v>
          </cell>
          <cell r="U49">
            <v>1163</v>
          </cell>
          <cell r="V49">
            <v>1162</v>
          </cell>
          <cell r="W49">
            <v>1160</v>
          </cell>
          <cell r="X49">
            <v>1155</v>
          </cell>
          <cell r="Y49">
            <v>1146</v>
          </cell>
          <cell r="Z49">
            <v>1133</v>
          </cell>
          <cell r="AA49">
            <v>5440</v>
          </cell>
          <cell r="AB49">
            <v>4942</v>
          </cell>
          <cell r="AC49">
            <v>4628</v>
          </cell>
          <cell r="AD49">
            <v>4057</v>
          </cell>
          <cell r="AE49">
            <v>3549</v>
          </cell>
          <cell r="AF49">
            <v>3070</v>
          </cell>
          <cell r="AG49">
            <v>2510</v>
          </cell>
          <cell r="AH49">
            <v>2047</v>
          </cell>
          <cell r="AI49">
            <v>1600</v>
          </cell>
          <cell r="AJ49">
            <v>1240</v>
          </cell>
          <cell r="AK49">
            <v>956</v>
          </cell>
          <cell r="AL49">
            <v>669</v>
          </cell>
          <cell r="AM49">
            <v>572</v>
          </cell>
        </row>
        <row r="50">
          <cell r="A50" t="str">
            <v>040300</v>
          </cell>
          <cell r="B50" t="str">
            <v>04</v>
          </cell>
          <cell r="C50" t="str">
            <v>03</v>
          </cell>
          <cell r="D50" t="str">
            <v>00</v>
          </cell>
          <cell r="E50" t="str">
            <v>CARAVELI</v>
          </cell>
          <cell r="F50">
            <v>40384</v>
          </cell>
          <cell r="G50">
            <v>809</v>
          </cell>
          <cell r="H50">
            <v>810</v>
          </cell>
          <cell r="I50">
            <v>811</v>
          </cell>
          <cell r="J50">
            <v>812</v>
          </cell>
          <cell r="K50">
            <v>812</v>
          </cell>
          <cell r="L50">
            <v>807</v>
          </cell>
          <cell r="M50">
            <v>806</v>
          </cell>
          <cell r="N50">
            <v>805</v>
          </cell>
          <cell r="O50">
            <v>805</v>
          </cell>
          <cell r="P50">
            <v>804</v>
          </cell>
          <cell r="Q50">
            <v>804</v>
          </cell>
          <cell r="R50">
            <v>803</v>
          </cell>
          <cell r="S50">
            <v>802</v>
          </cell>
          <cell r="T50">
            <v>802</v>
          </cell>
          <cell r="U50">
            <v>802</v>
          </cell>
          <cell r="V50">
            <v>801</v>
          </cell>
          <cell r="W50">
            <v>800</v>
          </cell>
          <cell r="X50">
            <v>796</v>
          </cell>
          <cell r="Y50">
            <v>790</v>
          </cell>
          <cell r="Z50">
            <v>781</v>
          </cell>
          <cell r="AA50">
            <v>3751</v>
          </cell>
          <cell r="AB50">
            <v>3407</v>
          </cell>
          <cell r="AC50">
            <v>3190</v>
          </cell>
          <cell r="AD50">
            <v>2797</v>
          </cell>
          <cell r="AE50">
            <v>2446</v>
          </cell>
          <cell r="AF50">
            <v>2117</v>
          </cell>
          <cell r="AG50">
            <v>1730</v>
          </cell>
          <cell r="AH50">
            <v>1411</v>
          </cell>
          <cell r="AI50">
            <v>1103</v>
          </cell>
          <cell r="AJ50">
            <v>855</v>
          </cell>
          <cell r="AK50">
            <v>659</v>
          </cell>
          <cell r="AL50">
            <v>461</v>
          </cell>
          <cell r="AM50">
            <v>395</v>
          </cell>
        </row>
        <row r="51">
          <cell r="A51" t="str">
            <v>040400</v>
          </cell>
          <cell r="B51" t="str">
            <v>04</v>
          </cell>
          <cell r="C51" t="str">
            <v>04</v>
          </cell>
          <cell r="D51" t="str">
            <v>00</v>
          </cell>
          <cell r="E51" t="str">
            <v>CASTILLA</v>
          </cell>
          <cell r="F51">
            <v>42850</v>
          </cell>
          <cell r="G51">
            <v>859</v>
          </cell>
          <cell r="H51">
            <v>860</v>
          </cell>
          <cell r="I51">
            <v>861</v>
          </cell>
          <cell r="J51">
            <v>862</v>
          </cell>
          <cell r="K51">
            <v>861</v>
          </cell>
          <cell r="L51">
            <v>856</v>
          </cell>
          <cell r="M51">
            <v>855</v>
          </cell>
          <cell r="N51">
            <v>855</v>
          </cell>
          <cell r="O51">
            <v>853</v>
          </cell>
          <cell r="P51">
            <v>854</v>
          </cell>
          <cell r="Q51">
            <v>852</v>
          </cell>
          <cell r="R51">
            <v>852</v>
          </cell>
          <cell r="S51">
            <v>851</v>
          </cell>
          <cell r="T51">
            <v>851</v>
          </cell>
          <cell r="U51">
            <v>851</v>
          </cell>
          <cell r="V51">
            <v>850</v>
          </cell>
          <cell r="W51">
            <v>848</v>
          </cell>
          <cell r="X51">
            <v>845</v>
          </cell>
          <cell r="Y51">
            <v>838</v>
          </cell>
          <cell r="Z51">
            <v>829</v>
          </cell>
          <cell r="AA51">
            <v>3980</v>
          </cell>
          <cell r="AB51">
            <v>3615</v>
          </cell>
          <cell r="AC51">
            <v>3385</v>
          </cell>
          <cell r="AD51">
            <v>2968</v>
          </cell>
          <cell r="AE51">
            <v>2596</v>
          </cell>
          <cell r="AF51">
            <v>2246</v>
          </cell>
          <cell r="AG51">
            <v>1836</v>
          </cell>
          <cell r="AH51">
            <v>1497</v>
          </cell>
          <cell r="AI51">
            <v>1170</v>
          </cell>
          <cell r="AJ51">
            <v>907</v>
          </cell>
          <cell r="AK51">
            <v>699</v>
          </cell>
          <cell r="AL51">
            <v>489</v>
          </cell>
          <cell r="AM51">
            <v>419</v>
          </cell>
        </row>
        <row r="52">
          <cell r="A52" t="str">
            <v>040500</v>
          </cell>
          <cell r="B52" t="str">
            <v>04</v>
          </cell>
          <cell r="C52" t="str">
            <v>05</v>
          </cell>
          <cell r="D52" t="str">
            <v>00</v>
          </cell>
          <cell r="E52" t="str">
            <v>CAYLLOMA</v>
          </cell>
          <cell r="F52">
            <v>83292</v>
          </cell>
          <cell r="G52">
            <v>1669</v>
          </cell>
          <cell r="H52">
            <v>1671</v>
          </cell>
          <cell r="I52">
            <v>1674</v>
          </cell>
          <cell r="J52">
            <v>1675</v>
          </cell>
          <cell r="K52">
            <v>1675</v>
          </cell>
          <cell r="L52">
            <v>1664</v>
          </cell>
          <cell r="M52">
            <v>1662</v>
          </cell>
          <cell r="N52">
            <v>1661</v>
          </cell>
          <cell r="O52">
            <v>1660</v>
          </cell>
          <cell r="P52">
            <v>1659</v>
          </cell>
          <cell r="Q52">
            <v>1658</v>
          </cell>
          <cell r="R52">
            <v>1656</v>
          </cell>
          <cell r="S52">
            <v>1654</v>
          </cell>
          <cell r="T52">
            <v>1653</v>
          </cell>
          <cell r="U52">
            <v>1654</v>
          </cell>
          <cell r="V52">
            <v>1651</v>
          </cell>
          <cell r="W52">
            <v>1649</v>
          </cell>
          <cell r="X52">
            <v>1642</v>
          </cell>
          <cell r="Y52">
            <v>1629</v>
          </cell>
          <cell r="Z52">
            <v>1612</v>
          </cell>
          <cell r="AA52">
            <v>7736</v>
          </cell>
          <cell r="AB52">
            <v>7027</v>
          </cell>
          <cell r="AC52">
            <v>6580</v>
          </cell>
          <cell r="AD52">
            <v>5769</v>
          </cell>
          <cell r="AE52">
            <v>5045</v>
          </cell>
          <cell r="AF52">
            <v>4365</v>
          </cell>
          <cell r="AG52">
            <v>3569</v>
          </cell>
          <cell r="AH52">
            <v>2910</v>
          </cell>
          <cell r="AI52">
            <v>2275</v>
          </cell>
          <cell r="AJ52">
            <v>1763</v>
          </cell>
          <cell r="AK52">
            <v>1360</v>
          </cell>
          <cell r="AL52">
            <v>951</v>
          </cell>
          <cell r="AM52">
            <v>814</v>
          </cell>
        </row>
        <row r="53">
          <cell r="A53" t="str">
            <v>040600</v>
          </cell>
          <cell r="B53" t="str">
            <v>04</v>
          </cell>
          <cell r="C53" t="str">
            <v>06</v>
          </cell>
          <cell r="D53" t="str">
            <v>00</v>
          </cell>
          <cell r="E53" t="str">
            <v>CONDESUYOS</v>
          </cell>
          <cell r="F53">
            <v>22006</v>
          </cell>
          <cell r="G53">
            <v>441</v>
          </cell>
          <cell r="H53">
            <v>442</v>
          </cell>
          <cell r="I53">
            <v>442</v>
          </cell>
          <cell r="J53">
            <v>442</v>
          </cell>
          <cell r="K53">
            <v>442</v>
          </cell>
          <cell r="L53">
            <v>440</v>
          </cell>
          <cell r="M53">
            <v>439</v>
          </cell>
          <cell r="N53">
            <v>439</v>
          </cell>
          <cell r="O53">
            <v>439</v>
          </cell>
          <cell r="P53">
            <v>438</v>
          </cell>
          <cell r="Q53">
            <v>438</v>
          </cell>
          <cell r="R53">
            <v>437</v>
          </cell>
          <cell r="S53">
            <v>437</v>
          </cell>
          <cell r="T53">
            <v>437</v>
          </cell>
          <cell r="U53">
            <v>437</v>
          </cell>
          <cell r="V53">
            <v>436</v>
          </cell>
          <cell r="W53">
            <v>436</v>
          </cell>
          <cell r="X53">
            <v>434</v>
          </cell>
          <cell r="Y53">
            <v>430</v>
          </cell>
          <cell r="Z53">
            <v>426</v>
          </cell>
          <cell r="AA53">
            <v>2044</v>
          </cell>
          <cell r="AB53">
            <v>1858</v>
          </cell>
          <cell r="AC53">
            <v>1738</v>
          </cell>
          <cell r="AD53">
            <v>1524</v>
          </cell>
          <cell r="AE53">
            <v>1333</v>
          </cell>
          <cell r="AF53">
            <v>1153</v>
          </cell>
          <cell r="AG53">
            <v>943</v>
          </cell>
          <cell r="AH53">
            <v>769</v>
          </cell>
          <cell r="AI53">
            <v>601</v>
          </cell>
          <cell r="AJ53">
            <v>466</v>
          </cell>
          <cell r="AK53">
            <v>359</v>
          </cell>
          <cell r="AL53">
            <v>251</v>
          </cell>
          <cell r="AM53">
            <v>215</v>
          </cell>
        </row>
        <row r="54">
          <cell r="A54" t="str">
            <v>040700</v>
          </cell>
          <cell r="B54" t="str">
            <v>04</v>
          </cell>
          <cell r="C54" t="str">
            <v>07</v>
          </cell>
          <cell r="D54" t="str">
            <v>00</v>
          </cell>
          <cell r="E54" t="str">
            <v>ISLAY</v>
          </cell>
          <cell r="F54">
            <v>56957</v>
          </cell>
          <cell r="G54">
            <v>1141</v>
          </cell>
          <cell r="H54">
            <v>1143</v>
          </cell>
          <cell r="I54">
            <v>1145</v>
          </cell>
          <cell r="J54">
            <v>1145</v>
          </cell>
          <cell r="K54">
            <v>1145</v>
          </cell>
          <cell r="L54">
            <v>1138</v>
          </cell>
          <cell r="M54">
            <v>1137</v>
          </cell>
          <cell r="N54">
            <v>1136</v>
          </cell>
          <cell r="O54">
            <v>1135</v>
          </cell>
          <cell r="P54">
            <v>1135</v>
          </cell>
          <cell r="Q54">
            <v>1134</v>
          </cell>
          <cell r="R54">
            <v>1131</v>
          </cell>
          <cell r="S54">
            <v>1131</v>
          </cell>
          <cell r="T54">
            <v>1131</v>
          </cell>
          <cell r="U54">
            <v>1131</v>
          </cell>
          <cell r="V54">
            <v>1130</v>
          </cell>
          <cell r="W54">
            <v>1128</v>
          </cell>
          <cell r="X54">
            <v>1123</v>
          </cell>
          <cell r="Y54">
            <v>1114</v>
          </cell>
          <cell r="Z54">
            <v>1102</v>
          </cell>
          <cell r="AA54">
            <v>5290</v>
          </cell>
          <cell r="AB54">
            <v>4805</v>
          </cell>
          <cell r="AC54">
            <v>4499</v>
          </cell>
          <cell r="AD54">
            <v>3945</v>
          </cell>
          <cell r="AE54">
            <v>3450</v>
          </cell>
          <cell r="AF54">
            <v>2985</v>
          </cell>
          <cell r="AG54">
            <v>2440</v>
          </cell>
          <cell r="AH54">
            <v>1990</v>
          </cell>
          <cell r="AI54">
            <v>1556</v>
          </cell>
          <cell r="AJ54">
            <v>1205</v>
          </cell>
          <cell r="AK54">
            <v>930</v>
          </cell>
          <cell r="AL54">
            <v>650</v>
          </cell>
          <cell r="AM54">
            <v>557</v>
          </cell>
        </row>
        <row r="55">
          <cell r="A55" t="str">
            <v>040800</v>
          </cell>
          <cell r="B55" t="str">
            <v>04</v>
          </cell>
          <cell r="C55" t="str">
            <v>08</v>
          </cell>
          <cell r="D55" t="str">
            <v>00</v>
          </cell>
          <cell r="E55" t="str">
            <v>LA UNION</v>
          </cell>
          <cell r="F55">
            <v>18440</v>
          </cell>
          <cell r="G55">
            <v>370</v>
          </cell>
          <cell r="H55">
            <v>370</v>
          </cell>
          <cell r="I55">
            <v>371</v>
          </cell>
          <cell r="J55">
            <v>371</v>
          </cell>
          <cell r="K55">
            <v>371</v>
          </cell>
          <cell r="L55">
            <v>368</v>
          </cell>
          <cell r="M55">
            <v>368</v>
          </cell>
          <cell r="N55">
            <v>368</v>
          </cell>
          <cell r="O55">
            <v>368</v>
          </cell>
          <cell r="P55">
            <v>367</v>
          </cell>
          <cell r="Q55">
            <v>367</v>
          </cell>
          <cell r="R55">
            <v>367</v>
          </cell>
          <cell r="S55">
            <v>366</v>
          </cell>
          <cell r="T55">
            <v>366</v>
          </cell>
          <cell r="U55">
            <v>365</v>
          </cell>
          <cell r="V55">
            <v>366</v>
          </cell>
          <cell r="W55">
            <v>365</v>
          </cell>
          <cell r="X55">
            <v>364</v>
          </cell>
          <cell r="Y55">
            <v>361</v>
          </cell>
          <cell r="Z55">
            <v>357</v>
          </cell>
          <cell r="AA55">
            <v>1711</v>
          </cell>
          <cell r="AB55">
            <v>1556</v>
          </cell>
          <cell r="AC55">
            <v>1457</v>
          </cell>
          <cell r="AD55">
            <v>1277</v>
          </cell>
          <cell r="AE55">
            <v>1117</v>
          </cell>
          <cell r="AF55">
            <v>966</v>
          </cell>
          <cell r="AG55">
            <v>790</v>
          </cell>
          <cell r="AH55">
            <v>644</v>
          </cell>
          <cell r="AI55">
            <v>504</v>
          </cell>
          <cell r="AJ55">
            <v>390</v>
          </cell>
          <cell r="AK55">
            <v>301</v>
          </cell>
          <cell r="AL55">
            <v>211</v>
          </cell>
          <cell r="AM55">
            <v>180</v>
          </cell>
        </row>
        <row r="56">
          <cell r="A56" t="str">
            <v>050000</v>
          </cell>
          <cell r="B56" t="str">
            <v>05</v>
          </cell>
          <cell r="C56" t="str">
            <v>00</v>
          </cell>
          <cell r="D56" t="str">
            <v>00</v>
          </cell>
          <cell r="E56" t="str">
            <v>AYACUCHO</v>
          </cell>
          <cell r="F56">
            <v>682507</v>
          </cell>
          <cell r="G56">
            <v>13678</v>
          </cell>
          <cell r="H56">
            <v>13694</v>
          </cell>
          <cell r="I56">
            <v>13715</v>
          </cell>
          <cell r="J56">
            <v>13723</v>
          </cell>
          <cell r="K56">
            <v>13721</v>
          </cell>
          <cell r="L56">
            <v>13634</v>
          </cell>
          <cell r="M56">
            <v>13621</v>
          </cell>
          <cell r="N56">
            <v>13611</v>
          </cell>
          <cell r="O56">
            <v>13603</v>
          </cell>
          <cell r="P56">
            <v>13595</v>
          </cell>
          <cell r="Q56">
            <v>13584</v>
          </cell>
          <cell r="R56">
            <v>13566</v>
          </cell>
          <cell r="S56">
            <v>13553</v>
          </cell>
          <cell r="T56">
            <v>13551</v>
          </cell>
          <cell r="U56">
            <v>13549</v>
          </cell>
          <cell r="V56">
            <v>13536</v>
          </cell>
          <cell r="W56">
            <v>13514</v>
          </cell>
          <cell r="X56">
            <v>13457</v>
          </cell>
          <cell r="Y56">
            <v>13350</v>
          </cell>
          <cell r="Z56">
            <v>13206</v>
          </cell>
          <cell r="AA56">
            <v>63386</v>
          </cell>
          <cell r="AB56">
            <v>57583</v>
          </cell>
          <cell r="AC56">
            <v>53916</v>
          </cell>
          <cell r="AD56">
            <v>47272</v>
          </cell>
          <cell r="AE56">
            <v>41343</v>
          </cell>
          <cell r="AF56">
            <v>35770</v>
          </cell>
          <cell r="AG56">
            <v>29241</v>
          </cell>
          <cell r="AH56">
            <v>23844</v>
          </cell>
          <cell r="AI56">
            <v>18642</v>
          </cell>
          <cell r="AJ56">
            <v>14443</v>
          </cell>
          <cell r="AK56">
            <v>11141</v>
          </cell>
          <cell r="AL56">
            <v>7795</v>
          </cell>
          <cell r="AM56">
            <v>6670</v>
          </cell>
        </row>
        <row r="57">
          <cell r="A57" t="str">
            <v>050100</v>
          </cell>
          <cell r="B57" t="str">
            <v>05</v>
          </cell>
          <cell r="C57" t="str">
            <v>01</v>
          </cell>
          <cell r="D57" t="str">
            <v>00</v>
          </cell>
          <cell r="E57" t="str">
            <v>HUAMANGA</v>
          </cell>
          <cell r="F57">
            <v>255356</v>
          </cell>
          <cell r="G57">
            <v>5118</v>
          </cell>
          <cell r="H57">
            <v>5124</v>
          </cell>
          <cell r="I57">
            <v>5131</v>
          </cell>
          <cell r="J57">
            <v>5135</v>
          </cell>
          <cell r="K57">
            <v>5134</v>
          </cell>
          <cell r="L57">
            <v>5102</v>
          </cell>
          <cell r="M57">
            <v>5096</v>
          </cell>
          <cell r="N57">
            <v>5092</v>
          </cell>
          <cell r="O57">
            <v>5089</v>
          </cell>
          <cell r="P57">
            <v>5086</v>
          </cell>
          <cell r="Q57">
            <v>5082</v>
          </cell>
          <cell r="R57">
            <v>5076</v>
          </cell>
          <cell r="S57">
            <v>5071</v>
          </cell>
          <cell r="T57">
            <v>5070</v>
          </cell>
          <cell r="U57">
            <v>5069</v>
          </cell>
          <cell r="V57">
            <v>5064</v>
          </cell>
          <cell r="W57">
            <v>5056</v>
          </cell>
          <cell r="X57">
            <v>5035</v>
          </cell>
          <cell r="Y57">
            <v>4995</v>
          </cell>
          <cell r="Z57">
            <v>4941</v>
          </cell>
          <cell r="AA57">
            <v>23716</v>
          </cell>
          <cell r="AB57">
            <v>21544</v>
          </cell>
          <cell r="AC57">
            <v>20172</v>
          </cell>
          <cell r="AD57">
            <v>17687</v>
          </cell>
          <cell r="AE57">
            <v>15468</v>
          </cell>
          <cell r="AF57">
            <v>13384</v>
          </cell>
          <cell r="AG57">
            <v>10940</v>
          </cell>
          <cell r="AH57">
            <v>8921</v>
          </cell>
          <cell r="AI57">
            <v>6975</v>
          </cell>
          <cell r="AJ57">
            <v>5403</v>
          </cell>
          <cell r="AK57">
            <v>4169</v>
          </cell>
          <cell r="AL57">
            <v>2916</v>
          </cell>
          <cell r="AM57">
            <v>2495</v>
          </cell>
        </row>
        <row r="58">
          <cell r="A58" t="str">
            <v>050200</v>
          </cell>
          <cell r="B58" t="str">
            <v>05</v>
          </cell>
          <cell r="C58" t="str">
            <v>02</v>
          </cell>
          <cell r="D58" t="str">
            <v>00</v>
          </cell>
          <cell r="E58" t="str">
            <v>CANGALLO</v>
          </cell>
          <cell r="F58">
            <v>39391</v>
          </cell>
          <cell r="G58">
            <v>789</v>
          </cell>
          <cell r="H58">
            <v>790</v>
          </cell>
          <cell r="I58">
            <v>792</v>
          </cell>
          <cell r="J58">
            <v>792</v>
          </cell>
          <cell r="K58">
            <v>792</v>
          </cell>
          <cell r="L58">
            <v>787</v>
          </cell>
          <cell r="M58">
            <v>787</v>
          </cell>
          <cell r="N58">
            <v>786</v>
          </cell>
          <cell r="O58">
            <v>785</v>
          </cell>
          <cell r="P58">
            <v>785</v>
          </cell>
          <cell r="Q58">
            <v>784</v>
          </cell>
          <cell r="R58">
            <v>783</v>
          </cell>
          <cell r="S58">
            <v>782</v>
          </cell>
          <cell r="T58">
            <v>782</v>
          </cell>
          <cell r="U58">
            <v>782</v>
          </cell>
          <cell r="V58">
            <v>781</v>
          </cell>
          <cell r="W58">
            <v>780</v>
          </cell>
          <cell r="X58">
            <v>777</v>
          </cell>
          <cell r="Y58">
            <v>770</v>
          </cell>
          <cell r="Z58">
            <v>762</v>
          </cell>
          <cell r="AA58">
            <v>3658</v>
          </cell>
          <cell r="AB58">
            <v>3323</v>
          </cell>
          <cell r="AC58">
            <v>3112</v>
          </cell>
          <cell r="AD58">
            <v>2728</v>
          </cell>
          <cell r="AE58">
            <v>2386</v>
          </cell>
          <cell r="AF58">
            <v>2064</v>
          </cell>
          <cell r="AG58">
            <v>1688</v>
          </cell>
          <cell r="AH58">
            <v>1376</v>
          </cell>
          <cell r="AI58">
            <v>1076</v>
          </cell>
          <cell r="AJ58">
            <v>834</v>
          </cell>
          <cell r="AK58">
            <v>643</v>
          </cell>
          <cell r="AL58">
            <v>450</v>
          </cell>
          <cell r="AM58">
            <v>385</v>
          </cell>
        </row>
        <row r="59">
          <cell r="A59" t="str">
            <v>050300</v>
          </cell>
          <cell r="B59" t="str">
            <v>05</v>
          </cell>
          <cell r="C59" t="str">
            <v>03</v>
          </cell>
          <cell r="D59" t="str">
            <v>00</v>
          </cell>
          <cell r="E59" t="str">
            <v>HUANCA SANCOS</v>
          </cell>
          <cell r="F59">
            <v>13682</v>
          </cell>
          <cell r="G59">
            <v>274</v>
          </cell>
          <cell r="H59">
            <v>275</v>
          </cell>
          <cell r="I59">
            <v>274</v>
          </cell>
          <cell r="J59">
            <v>275</v>
          </cell>
          <cell r="K59">
            <v>274</v>
          </cell>
          <cell r="L59">
            <v>273</v>
          </cell>
          <cell r="M59">
            <v>273</v>
          </cell>
          <cell r="N59">
            <v>273</v>
          </cell>
          <cell r="O59">
            <v>273</v>
          </cell>
          <cell r="P59">
            <v>273</v>
          </cell>
          <cell r="Q59">
            <v>272</v>
          </cell>
          <cell r="R59">
            <v>272</v>
          </cell>
          <cell r="S59">
            <v>272</v>
          </cell>
          <cell r="T59">
            <v>271</v>
          </cell>
          <cell r="U59">
            <v>272</v>
          </cell>
          <cell r="V59">
            <v>271</v>
          </cell>
          <cell r="W59">
            <v>271</v>
          </cell>
          <cell r="X59">
            <v>270</v>
          </cell>
          <cell r="Y59">
            <v>268</v>
          </cell>
          <cell r="Z59">
            <v>265</v>
          </cell>
          <cell r="AA59">
            <v>1271</v>
          </cell>
          <cell r="AB59">
            <v>1154</v>
          </cell>
          <cell r="AC59">
            <v>1081</v>
          </cell>
          <cell r="AD59">
            <v>948</v>
          </cell>
          <cell r="AE59">
            <v>829</v>
          </cell>
          <cell r="AF59">
            <v>717</v>
          </cell>
          <cell r="AG59">
            <v>586</v>
          </cell>
          <cell r="AH59">
            <v>478</v>
          </cell>
          <cell r="AI59">
            <v>374</v>
          </cell>
          <cell r="AJ59">
            <v>290</v>
          </cell>
          <cell r="AK59">
            <v>223</v>
          </cell>
          <cell r="AL59">
            <v>156</v>
          </cell>
          <cell r="AM59">
            <v>134</v>
          </cell>
        </row>
        <row r="60">
          <cell r="A60" t="str">
            <v>050400</v>
          </cell>
          <cell r="B60" t="str">
            <v>05</v>
          </cell>
          <cell r="C60" t="str">
            <v>04</v>
          </cell>
          <cell r="D60" t="str">
            <v>00</v>
          </cell>
          <cell r="E60" t="str">
            <v>HUANTA</v>
          </cell>
          <cell r="F60">
            <v>98284</v>
          </cell>
          <cell r="G60">
            <v>1970</v>
          </cell>
          <cell r="H60">
            <v>1972</v>
          </cell>
          <cell r="I60">
            <v>1975</v>
          </cell>
          <cell r="J60">
            <v>1976</v>
          </cell>
          <cell r="K60">
            <v>1976</v>
          </cell>
          <cell r="L60">
            <v>1963</v>
          </cell>
          <cell r="M60">
            <v>1961</v>
          </cell>
          <cell r="N60">
            <v>1960</v>
          </cell>
          <cell r="O60">
            <v>1959</v>
          </cell>
          <cell r="P60">
            <v>1958</v>
          </cell>
          <cell r="Q60">
            <v>1956</v>
          </cell>
          <cell r="R60">
            <v>1954</v>
          </cell>
          <cell r="S60">
            <v>1951</v>
          </cell>
          <cell r="T60">
            <v>1951</v>
          </cell>
          <cell r="U60">
            <v>1951</v>
          </cell>
          <cell r="V60">
            <v>1949</v>
          </cell>
          <cell r="W60">
            <v>1946</v>
          </cell>
          <cell r="X60">
            <v>1938</v>
          </cell>
          <cell r="Y60">
            <v>1922</v>
          </cell>
          <cell r="Z60">
            <v>1902</v>
          </cell>
          <cell r="AA60">
            <v>9128</v>
          </cell>
          <cell r="AB60">
            <v>8292</v>
          </cell>
          <cell r="AC60">
            <v>7764</v>
          </cell>
          <cell r="AD60">
            <v>6807</v>
          </cell>
          <cell r="AE60">
            <v>5954</v>
          </cell>
          <cell r="AF60">
            <v>5151</v>
          </cell>
          <cell r="AG60">
            <v>4211</v>
          </cell>
          <cell r="AH60">
            <v>3434</v>
          </cell>
          <cell r="AI60">
            <v>2685</v>
          </cell>
          <cell r="AJ60">
            <v>2080</v>
          </cell>
          <cell r="AK60">
            <v>1604</v>
          </cell>
          <cell r="AL60">
            <v>1123</v>
          </cell>
          <cell r="AM60">
            <v>961</v>
          </cell>
        </row>
        <row r="61">
          <cell r="A61" t="str">
            <v>050500</v>
          </cell>
          <cell r="B61" t="str">
            <v>05</v>
          </cell>
          <cell r="C61" t="str">
            <v>05</v>
          </cell>
          <cell r="D61" t="str">
            <v>00</v>
          </cell>
          <cell r="E61" t="str">
            <v>LA MAR</v>
          </cell>
          <cell r="F61">
            <v>88320</v>
          </cell>
          <cell r="G61">
            <v>1770</v>
          </cell>
          <cell r="H61">
            <v>1772</v>
          </cell>
          <cell r="I61">
            <v>1775</v>
          </cell>
          <cell r="J61">
            <v>1776</v>
          </cell>
          <cell r="K61">
            <v>1776</v>
          </cell>
          <cell r="L61">
            <v>1764</v>
          </cell>
          <cell r="M61">
            <v>1763</v>
          </cell>
          <cell r="N61">
            <v>1761</v>
          </cell>
          <cell r="O61">
            <v>1760</v>
          </cell>
          <cell r="P61">
            <v>1759</v>
          </cell>
          <cell r="Q61">
            <v>1758</v>
          </cell>
          <cell r="R61">
            <v>1756</v>
          </cell>
          <cell r="S61">
            <v>1754</v>
          </cell>
          <cell r="T61">
            <v>1754</v>
          </cell>
          <cell r="U61">
            <v>1753</v>
          </cell>
          <cell r="V61">
            <v>1752</v>
          </cell>
          <cell r="W61">
            <v>1749</v>
          </cell>
          <cell r="X61">
            <v>1741</v>
          </cell>
          <cell r="Y61">
            <v>1728</v>
          </cell>
          <cell r="Z61">
            <v>1708</v>
          </cell>
          <cell r="AA61">
            <v>8202</v>
          </cell>
          <cell r="AB61">
            <v>7452</v>
          </cell>
          <cell r="AC61">
            <v>6977</v>
          </cell>
          <cell r="AD61">
            <v>6117</v>
          </cell>
          <cell r="AE61">
            <v>5350</v>
          </cell>
          <cell r="AF61">
            <v>4629</v>
          </cell>
          <cell r="AG61">
            <v>3784</v>
          </cell>
          <cell r="AH61">
            <v>3085</v>
          </cell>
          <cell r="AI61">
            <v>2412</v>
          </cell>
          <cell r="AJ61">
            <v>1869</v>
          </cell>
          <cell r="AK61">
            <v>1442</v>
          </cell>
          <cell r="AL61">
            <v>1009</v>
          </cell>
          <cell r="AM61">
            <v>863</v>
          </cell>
        </row>
        <row r="62">
          <cell r="A62" t="str">
            <v>050600</v>
          </cell>
          <cell r="B62" t="str">
            <v>05</v>
          </cell>
          <cell r="C62" t="str">
            <v>06</v>
          </cell>
          <cell r="D62" t="str">
            <v>00</v>
          </cell>
          <cell r="E62" t="str">
            <v>LUCANAS</v>
          </cell>
          <cell r="F62">
            <v>70890</v>
          </cell>
          <cell r="G62">
            <v>1421</v>
          </cell>
          <cell r="H62">
            <v>1422</v>
          </cell>
          <cell r="I62">
            <v>1425</v>
          </cell>
          <cell r="J62">
            <v>1425</v>
          </cell>
          <cell r="K62">
            <v>1425</v>
          </cell>
          <cell r="L62">
            <v>1416</v>
          </cell>
          <cell r="M62">
            <v>1415</v>
          </cell>
          <cell r="N62">
            <v>1414</v>
          </cell>
          <cell r="O62">
            <v>1413</v>
          </cell>
          <cell r="P62">
            <v>1412</v>
          </cell>
          <cell r="Q62">
            <v>1411</v>
          </cell>
          <cell r="R62">
            <v>1407</v>
          </cell>
          <cell r="S62">
            <v>1408</v>
          </cell>
          <cell r="T62">
            <v>1408</v>
          </cell>
          <cell r="U62">
            <v>1407</v>
          </cell>
          <cell r="V62">
            <v>1406</v>
          </cell>
          <cell r="W62">
            <v>1404</v>
          </cell>
          <cell r="X62">
            <v>1398</v>
          </cell>
          <cell r="Y62">
            <v>1387</v>
          </cell>
          <cell r="Z62">
            <v>1372</v>
          </cell>
          <cell r="AA62">
            <v>6584</v>
          </cell>
          <cell r="AB62">
            <v>5981</v>
          </cell>
          <cell r="AC62">
            <v>5600</v>
          </cell>
          <cell r="AD62">
            <v>4910</v>
          </cell>
          <cell r="AE62">
            <v>4294</v>
          </cell>
          <cell r="AF62">
            <v>3715</v>
          </cell>
          <cell r="AG62">
            <v>3037</v>
          </cell>
          <cell r="AH62">
            <v>2477</v>
          </cell>
          <cell r="AI62">
            <v>1936</v>
          </cell>
          <cell r="AJ62">
            <v>1500</v>
          </cell>
          <cell r="AK62">
            <v>1157</v>
          </cell>
          <cell r="AL62">
            <v>810</v>
          </cell>
          <cell r="AM62">
            <v>693</v>
          </cell>
        </row>
        <row r="63">
          <cell r="A63" t="str">
            <v>050700</v>
          </cell>
          <cell r="B63" t="str">
            <v>05</v>
          </cell>
          <cell r="C63" t="str">
            <v>07</v>
          </cell>
          <cell r="D63" t="str">
            <v>00</v>
          </cell>
          <cell r="E63" t="str">
            <v>PARINACOCHAS</v>
          </cell>
          <cell r="F63">
            <v>33640</v>
          </cell>
          <cell r="G63">
            <v>674</v>
          </cell>
          <cell r="H63">
            <v>675</v>
          </cell>
          <cell r="I63">
            <v>676</v>
          </cell>
          <cell r="J63">
            <v>676</v>
          </cell>
          <cell r="K63">
            <v>676</v>
          </cell>
          <cell r="L63">
            <v>672</v>
          </cell>
          <cell r="M63">
            <v>671</v>
          </cell>
          <cell r="N63">
            <v>671</v>
          </cell>
          <cell r="O63">
            <v>670</v>
          </cell>
          <cell r="P63">
            <v>670</v>
          </cell>
          <cell r="Q63">
            <v>670</v>
          </cell>
          <cell r="R63">
            <v>669</v>
          </cell>
          <cell r="S63">
            <v>668</v>
          </cell>
          <cell r="T63">
            <v>668</v>
          </cell>
          <cell r="U63">
            <v>668</v>
          </cell>
          <cell r="V63">
            <v>669</v>
          </cell>
          <cell r="W63">
            <v>666</v>
          </cell>
          <cell r="X63">
            <v>663</v>
          </cell>
          <cell r="Y63">
            <v>658</v>
          </cell>
          <cell r="Z63">
            <v>651</v>
          </cell>
          <cell r="AA63">
            <v>3124</v>
          </cell>
          <cell r="AB63">
            <v>2838</v>
          </cell>
          <cell r="AC63">
            <v>2657</v>
          </cell>
          <cell r="AD63">
            <v>2330</v>
          </cell>
          <cell r="AE63">
            <v>2038</v>
          </cell>
          <cell r="AF63">
            <v>1763</v>
          </cell>
          <cell r="AG63">
            <v>1441</v>
          </cell>
          <cell r="AH63">
            <v>1175</v>
          </cell>
          <cell r="AI63">
            <v>919</v>
          </cell>
          <cell r="AJ63">
            <v>712</v>
          </cell>
          <cell r="AK63">
            <v>549</v>
          </cell>
          <cell r="AL63">
            <v>384</v>
          </cell>
          <cell r="AM63">
            <v>329</v>
          </cell>
        </row>
        <row r="64">
          <cell r="A64" t="str">
            <v>050800</v>
          </cell>
          <cell r="B64" t="str">
            <v>05</v>
          </cell>
          <cell r="C64" t="str">
            <v>08</v>
          </cell>
          <cell r="D64" t="str">
            <v>00</v>
          </cell>
          <cell r="E64" t="str">
            <v>PAUCAR DEL SARA SARA</v>
          </cell>
          <cell r="F64">
            <v>12089</v>
          </cell>
          <cell r="G64">
            <v>242</v>
          </cell>
          <cell r="H64">
            <v>243</v>
          </cell>
          <cell r="I64">
            <v>243</v>
          </cell>
          <cell r="J64">
            <v>243</v>
          </cell>
          <cell r="K64">
            <v>243</v>
          </cell>
          <cell r="L64">
            <v>241</v>
          </cell>
          <cell r="M64">
            <v>241</v>
          </cell>
          <cell r="N64">
            <v>241</v>
          </cell>
          <cell r="O64">
            <v>241</v>
          </cell>
          <cell r="P64">
            <v>241</v>
          </cell>
          <cell r="Q64">
            <v>241</v>
          </cell>
          <cell r="R64">
            <v>240</v>
          </cell>
          <cell r="S64">
            <v>240</v>
          </cell>
          <cell r="T64">
            <v>240</v>
          </cell>
          <cell r="U64">
            <v>240</v>
          </cell>
          <cell r="V64">
            <v>240</v>
          </cell>
          <cell r="W64">
            <v>239</v>
          </cell>
          <cell r="X64">
            <v>238</v>
          </cell>
          <cell r="Y64">
            <v>236</v>
          </cell>
          <cell r="Z64">
            <v>234</v>
          </cell>
          <cell r="AA64">
            <v>1123</v>
          </cell>
          <cell r="AB64">
            <v>1020</v>
          </cell>
          <cell r="AC64">
            <v>956</v>
          </cell>
          <cell r="AD64">
            <v>837</v>
          </cell>
          <cell r="AE64">
            <v>733</v>
          </cell>
          <cell r="AF64">
            <v>634</v>
          </cell>
          <cell r="AG64">
            <v>518</v>
          </cell>
          <cell r="AH64">
            <v>422</v>
          </cell>
          <cell r="AI64">
            <v>330</v>
          </cell>
          <cell r="AJ64">
            <v>256</v>
          </cell>
          <cell r="AK64">
            <v>197</v>
          </cell>
          <cell r="AL64">
            <v>138</v>
          </cell>
          <cell r="AM64">
            <v>118</v>
          </cell>
        </row>
        <row r="65">
          <cell r="A65" t="str">
            <v>050900</v>
          </cell>
          <cell r="B65" t="str">
            <v>05</v>
          </cell>
          <cell r="C65" t="str">
            <v>09</v>
          </cell>
          <cell r="D65" t="str">
            <v>00</v>
          </cell>
          <cell r="E65" t="str">
            <v>SUCRE</v>
          </cell>
          <cell r="F65">
            <v>15703</v>
          </cell>
          <cell r="G65">
            <v>315</v>
          </cell>
          <cell r="H65">
            <v>315</v>
          </cell>
          <cell r="I65">
            <v>316</v>
          </cell>
          <cell r="J65">
            <v>316</v>
          </cell>
          <cell r="K65">
            <v>316</v>
          </cell>
          <cell r="L65">
            <v>314</v>
          </cell>
          <cell r="M65">
            <v>313</v>
          </cell>
          <cell r="N65">
            <v>313</v>
          </cell>
          <cell r="O65">
            <v>313</v>
          </cell>
          <cell r="P65">
            <v>312</v>
          </cell>
          <cell r="Q65">
            <v>313</v>
          </cell>
          <cell r="R65">
            <v>312</v>
          </cell>
          <cell r="S65">
            <v>312</v>
          </cell>
          <cell r="T65">
            <v>312</v>
          </cell>
          <cell r="U65">
            <v>312</v>
          </cell>
          <cell r="V65">
            <v>311</v>
          </cell>
          <cell r="W65">
            <v>311</v>
          </cell>
          <cell r="X65">
            <v>310</v>
          </cell>
          <cell r="Y65">
            <v>307</v>
          </cell>
          <cell r="Z65">
            <v>304</v>
          </cell>
          <cell r="AA65">
            <v>1458</v>
          </cell>
          <cell r="AB65">
            <v>1325</v>
          </cell>
          <cell r="AC65">
            <v>1240</v>
          </cell>
          <cell r="AD65">
            <v>1088</v>
          </cell>
          <cell r="AE65">
            <v>951</v>
          </cell>
          <cell r="AF65">
            <v>823</v>
          </cell>
          <cell r="AG65">
            <v>673</v>
          </cell>
          <cell r="AH65">
            <v>549</v>
          </cell>
          <cell r="AI65">
            <v>429</v>
          </cell>
          <cell r="AJ65">
            <v>332</v>
          </cell>
          <cell r="AK65">
            <v>256</v>
          </cell>
          <cell r="AL65">
            <v>179</v>
          </cell>
          <cell r="AM65">
            <v>153</v>
          </cell>
        </row>
        <row r="66">
          <cell r="A66" t="str">
            <v>051000</v>
          </cell>
          <cell r="B66" t="str">
            <v>05</v>
          </cell>
          <cell r="C66" t="str">
            <v>10</v>
          </cell>
          <cell r="D66" t="str">
            <v>00</v>
          </cell>
          <cell r="E66" t="str">
            <v>VICTOR FAJARDO</v>
          </cell>
          <cell r="F66">
            <v>29011</v>
          </cell>
          <cell r="G66">
            <v>581</v>
          </cell>
          <cell r="H66">
            <v>582</v>
          </cell>
          <cell r="I66">
            <v>583</v>
          </cell>
          <cell r="J66">
            <v>583</v>
          </cell>
          <cell r="K66">
            <v>583</v>
          </cell>
          <cell r="L66">
            <v>580</v>
          </cell>
          <cell r="M66">
            <v>579</v>
          </cell>
          <cell r="N66">
            <v>579</v>
          </cell>
          <cell r="O66">
            <v>579</v>
          </cell>
          <cell r="P66">
            <v>578</v>
          </cell>
          <cell r="Q66">
            <v>577</v>
          </cell>
          <cell r="R66">
            <v>577</v>
          </cell>
          <cell r="S66">
            <v>576</v>
          </cell>
          <cell r="T66">
            <v>576</v>
          </cell>
          <cell r="U66">
            <v>576</v>
          </cell>
          <cell r="V66">
            <v>575</v>
          </cell>
          <cell r="W66">
            <v>574</v>
          </cell>
          <cell r="X66">
            <v>572</v>
          </cell>
          <cell r="Y66">
            <v>568</v>
          </cell>
          <cell r="Z66">
            <v>561</v>
          </cell>
          <cell r="AA66">
            <v>2694</v>
          </cell>
          <cell r="AB66">
            <v>2448</v>
          </cell>
          <cell r="AC66">
            <v>2292</v>
          </cell>
          <cell r="AD66">
            <v>2009</v>
          </cell>
          <cell r="AE66">
            <v>1757</v>
          </cell>
          <cell r="AF66">
            <v>1520</v>
          </cell>
          <cell r="AG66">
            <v>1243</v>
          </cell>
          <cell r="AH66">
            <v>1014</v>
          </cell>
          <cell r="AI66">
            <v>792</v>
          </cell>
          <cell r="AJ66">
            <v>614</v>
          </cell>
          <cell r="AK66">
            <v>474</v>
          </cell>
          <cell r="AL66">
            <v>331</v>
          </cell>
          <cell r="AM66">
            <v>284</v>
          </cell>
        </row>
        <row r="67">
          <cell r="A67" t="str">
            <v>051100</v>
          </cell>
          <cell r="B67" t="str">
            <v>05</v>
          </cell>
          <cell r="C67" t="str">
            <v>11</v>
          </cell>
          <cell r="D67" t="str">
            <v>00</v>
          </cell>
          <cell r="E67" t="str">
            <v>VILCAS HUAMAN</v>
          </cell>
          <cell r="F67">
            <v>26141</v>
          </cell>
          <cell r="G67">
            <v>524</v>
          </cell>
          <cell r="H67">
            <v>524</v>
          </cell>
          <cell r="I67">
            <v>525</v>
          </cell>
          <cell r="J67">
            <v>526</v>
          </cell>
          <cell r="K67">
            <v>526</v>
          </cell>
          <cell r="L67">
            <v>522</v>
          </cell>
          <cell r="M67">
            <v>522</v>
          </cell>
          <cell r="N67">
            <v>521</v>
          </cell>
          <cell r="O67">
            <v>521</v>
          </cell>
          <cell r="P67">
            <v>521</v>
          </cell>
          <cell r="Q67">
            <v>520</v>
          </cell>
          <cell r="R67">
            <v>520</v>
          </cell>
          <cell r="S67">
            <v>519</v>
          </cell>
          <cell r="T67">
            <v>519</v>
          </cell>
          <cell r="U67">
            <v>519</v>
          </cell>
          <cell r="V67">
            <v>518</v>
          </cell>
          <cell r="W67">
            <v>518</v>
          </cell>
          <cell r="X67">
            <v>515</v>
          </cell>
          <cell r="Y67">
            <v>511</v>
          </cell>
          <cell r="Z67">
            <v>506</v>
          </cell>
          <cell r="AA67">
            <v>2428</v>
          </cell>
          <cell r="AB67">
            <v>2206</v>
          </cell>
          <cell r="AC67">
            <v>2065</v>
          </cell>
          <cell r="AD67">
            <v>1811</v>
          </cell>
          <cell r="AE67">
            <v>1583</v>
          </cell>
          <cell r="AF67">
            <v>1370</v>
          </cell>
          <cell r="AG67">
            <v>1120</v>
          </cell>
          <cell r="AH67">
            <v>913</v>
          </cell>
          <cell r="AI67">
            <v>714</v>
          </cell>
          <cell r="AJ67">
            <v>553</v>
          </cell>
          <cell r="AK67">
            <v>427</v>
          </cell>
          <cell r="AL67">
            <v>299</v>
          </cell>
          <cell r="AM67">
            <v>255</v>
          </cell>
        </row>
        <row r="68">
          <cell r="A68" t="str">
            <v>060000</v>
          </cell>
          <cell r="B68" t="str">
            <v>06</v>
          </cell>
          <cell r="C68" t="str">
            <v>00</v>
          </cell>
          <cell r="D68" t="str">
            <v>00</v>
          </cell>
          <cell r="E68" t="str">
            <v>CAJAMARCA</v>
          </cell>
          <cell r="F68">
            <v>1519202</v>
          </cell>
          <cell r="G68">
            <v>30446</v>
          </cell>
          <cell r="H68">
            <v>30482</v>
          </cell>
          <cell r="I68">
            <v>30528</v>
          </cell>
          <cell r="J68">
            <v>30547</v>
          </cell>
          <cell r="K68">
            <v>30542</v>
          </cell>
          <cell r="L68">
            <v>30348</v>
          </cell>
          <cell r="M68">
            <v>30319</v>
          </cell>
          <cell r="N68">
            <v>30297</v>
          </cell>
          <cell r="O68">
            <v>30279</v>
          </cell>
          <cell r="P68">
            <v>30262</v>
          </cell>
          <cell r="Q68">
            <v>30237</v>
          </cell>
          <cell r="R68">
            <v>30196</v>
          </cell>
          <cell r="S68">
            <v>30168</v>
          </cell>
          <cell r="T68">
            <v>30163</v>
          </cell>
          <cell r="U68">
            <v>30160</v>
          </cell>
          <cell r="V68">
            <v>30129</v>
          </cell>
          <cell r="W68">
            <v>30081</v>
          </cell>
          <cell r="X68">
            <v>29954</v>
          </cell>
          <cell r="Y68">
            <v>29717</v>
          </cell>
          <cell r="Z68">
            <v>29395</v>
          </cell>
          <cell r="AA68">
            <v>141092</v>
          </cell>
          <cell r="AB68">
            <v>128176</v>
          </cell>
          <cell r="AC68">
            <v>120012</v>
          </cell>
          <cell r="AD68">
            <v>105222</v>
          </cell>
          <cell r="AE68">
            <v>92026</v>
          </cell>
          <cell r="AF68">
            <v>79621</v>
          </cell>
          <cell r="AG68">
            <v>65089</v>
          </cell>
          <cell r="AH68">
            <v>53075</v>
          </cell>
          <cell r="AI68">
            <v>41496</v>
          </cell>
          <cell r="AJ68">
            <v>32148</v>
          </cell>
          <cell r="AK68">
            <v>24799</v>
          </cell>
          <cell r="AL68">
            <v>17350</v>
          </cell>
          <cell r="AM68">
            <v>14846</v>
          </cell>
        </row>
        <row r="69">
          <cell r="A69" t="str">
            <v>060100</v>
          </cell>
          <cell r="B69" t="str">
            <v>06</v>
          </cell>
          <cell r="C69" t="str">
            <v>01</v>
          </cell>
          <cell r="D69" t="str">
            <v>00</v>
          </cell>
          <cell r="E69" t="str">
            <v>CAJAMARCA</v>
          </cell>
          <cell r="F69">
            <v>340581</v>
          </cell>
          <cell r="G69">
            <v>6826</v>
          </cell>
          <cell r="H69">
            <v>6834</v>
          </cell>
          <cell r="I69">
            <v>6844</v>
          </cell>
          <cell r="J69">
            <v>6848</v>
          </cell>
          <cell r="K69">
            <v>6846</v>
          </cell>
          <cell r="L69">
            <v>6804</v>
          </cell>
          <cell r="M69">
            <v>6797</v>
          </cell>
          <cell r="N69">
            <v>6793</v>
          </cell>
          <cell r="O69">
            <v>6788</v>
          </cell>
          <cell r="P69">
            <v>6785</v>
          </cell>
          <cell r="Q69">
            <v>6779</v>
          </cell>
          <cell r="R69">
            <v>6769</v>
          </cell>
          <cell r="S69">
            <v>6763</v>
          </cell>
          <cell r="T69">
            <v>6763</v>
          </cell>
          <cell r="U69">
            <v>6761</v>
          </cell>
          <cell r="V69">
            <v>6754</v>
          </cell>
          <cell r="W69">
            <v>6744</v>
          </cell>
          <cell r="X69">
            <v>6715</v>
          </cell>
          <cell r="Y69">
            <v>6662</v>
          </cell>
          <cell r="Z69">
            <v>6589</v>
          </cell>
          <cell r="AA69">
            <v>31631</v>
          </cell>
          <cell r="AB69">
            <v>28736</v>
          </cell>
          <cell r="AC69">
            <v>26906</v>
          </cell>
          <cell r="AD69">
            <v>23588</v>
          </cell>
          <cell r="AE69">
            <v>20632</v>
          </cell>
          <cell r="AF69">
            <v>17849</v>
          </cell>
          <cell r="AG69">
            <v>14591</v>
          </cell>
          <cell r="AH69">
            <v>11898</v>
          </cell>
          <cell r="AI69">
            <v>9302</v>
          </cell>
          <cell r="AJ69">
            <v>7207</v>
          </cell>
          <cell r="AK69">
            <v>5560</v>
          </cell>
          <cell r="AL69">
            <v>3890</v>
          </cell>
          <cell r="AM69">
            <v>3327</v>
          </cell>
        </row>
        <row r="70">
          <cell r="A70" t="str">
            <v>060200</v>
          </cell>
          <cell r="B70" t="str">
            <v>06</v>
          </cell>
          <cell r="C70" t="str">
            <v>02</v>
          </cell>
          <cell r="D70" t="str">
            <v>00</v>
          </cell>
          <cell r="E70" t="str">
            <v>CAJABAMBA</v>
          </cell>
          <cell r="F70">
            <v>82056</v>
          </cell>
          <cell r="G70">
            <v>1645</v>
          </cell>
          <cell r="H70">
            <v>1646</v>
          </cell>
          <cell r="I70">
            <v>1649</v>
          </cell>
          <cell r="J70">
            <v>1650</v>
          </cell>
          <cell r="K70">
            <v>1650</v>
          </cell>
          <cell r="L70">
            <v>1639</v>
          </cell>
          <cell r="M70">
            <v>1638</v>
          </cell>
          <cell r="N70">
            <v>1636</v>
          </cell>
          <cell r="O70">
            <v>1635</v>
          </cell>
          <cell r="P70">
            <v>1635</v>
          </cell>
          <cell r="Q70">
            <v>1633</v>
          </cell>
          <cell r="R70">
            <v>1631</v>
          </cell>
          <cell r="S70">
            <v>1629</v>
          </cell>
          <cell r="T70">
            <v>1629</v>
          </cell>
          <cell r="U70">
            <v>1629</v>
          </cell>
          <cell r="V70">
            <v>1627</v>
          </cell>
          <cell r="W70">
            <v>1625</v>
          </cell>
          <cell r="X70">
            <v>1618</v>
          </cell>
          <cell r="Y70">
            <v>1605</v>
          </cell>
          <cell r="Z70">
            <v>1588</v>
          </cell>
          <cell r="AA70">
            <v>7621</v>
          </cell>
          <cell r="AB70">
            <v>6923</v>
          </cell>
          <cell r="AC70">
            <v>6482</v>
          </cell>
          <cell r="AD70">
            <v>5683</v>
          </cell>
          <cell r="AE70">
            <v>4971</v>
          </cell>
          <cell r="AF70">
            <v>4301</v>
          </cell>
          <cell r="AG70">
            <v>3516</v>
          </cell>
          <cell r="AH70">
            <v>2867</v>
          </cell>
          <cell r="AI70">
            <v>2241</v>
          </cell>
          <cell r="AJ70">
            <v>1736</v>
          </cell>
          <cell r="AK70">
            <v>1339</v>
          </cell>
          <cell r="AL70">
            <v>937</v>
          </cell>
          <cell r="AM70">
            <v>802</v>
          </cell>
        </row>
        <row r="71">
          <cell r="A71" t="str">
            <v>060300</v>
          </cell>
          <cell r="B71" t="str">
            <v>06</v>
          </cell>
          <cell r="C71" t="str">
            <v>03</v>
          </cell>
          <cell r="D71" t="str">
            <v>00</v>
          </cell>
          <cell r="E71" t="str">
            <v>CELENDIN</v>
          </cell>
          <cell r="F71">
            <v>98033</v>
          </cell>
          <cell r="G71">
            <v>1965</v>
          </cell>
          <cell r="H71">
            <v>1967</v>
          </cell>
          <cell r="I71">
            <v>1970</v>
          </cell>
          <cell r="J71">
            <v>1971</v>
          </cell>
          <cell r="K71">
            <v>1971</v>
          </cell>
          <cell r="L71">
            <v>1958</v>
          </cell>
          <cell r="M71">
            <v>1956</v>
          </cell>
          <cell r="N71">
            <v>1955</v>
          </cell>
          <cell r="O71">
            <v>1954</v>
          </cell>
          <cell r="P71">
            <v>1953</v>
          </cell>
          <cell r="Q71">
            <v>1951</v>
          </cell>
          <cell r="R71">
            <v>1949</v>
          </cell>
          <cell r="S71">
            <v>1947</v>
          </cell>
          <cell r="T71">
            <v>1946</v>
          </cell>
          <cell r="U71">
            <v>1946</v>
          </cell>
          <cell r="V71">
            <v>1944</v>
          </cell>
          <cell r="W71">
            <v>1941</v>
          </cell>
          <cell r="X71">
            <v>1933</v>
          </cell>
          <cell r="Y71">
            <v>1918</v>
          </cell>
          <cell r="Z71">
            <v>1897</v>
          </cell>
          <cell r="AA71">
            <v>9105</v>
          </cell>
          <cell r="AB71">
            <v>8271</v>
          </cell>
          <cell r="AC71">
            <v>7744</v>
          </cell>
          <cell r="AD71">
            <v>6790</v>
          </cell>
          <cell r="AE71">
            <v>5938</v>
          </cell>
          <cell r="AF71">
            <v>5138</v>
          </cell>
          <cell r="AG71">
            <v>4200</v>
          </cell>
          <cell r="AH71">
            <v>3425</v>
          </cell>
          <cell r="AI71">
            <v>2678</v>
          </cell>
          <cell r="AJ71">
            <v>2074</v>
          </cell>
          <cell r="AK71">
            <v>1600</v>
          </cell>
          <cell r="AL71">
            <v>1120</v>
          </cell>
          <cell r="AM71">
            <v>958</v>
          </cell>
        </row>
        <row r="72">
          <cell r="A72" t="str">
            <v>060400</v>
          </cell>
          <cell r="B72" t="str">
            <v>06</v>
          </cell>
          <cell r="C72" t="str">
            <v>04</v>
          </cell>
          <cell r="D72" t="str">
            <v>00</v>
          </cell>
          <cell r="E72" t="str">
            <v>CHOTA</v>
          </cell>
          <cell r="F72">
            <v>180527</v>
          </cell>
          <cell r="G72">
            <v>3618</v>
          </cell>
          <cell r="H72">
            <v>3622</v>
          </cell>
          <cell r="I72">
            <v>3629</v>
          </cell>
          <cell r="J72">
            <v>3630</v>
          </cell>
          <cell r="K72">
            <v>3629</v>
          </cell>
          <cell r="L72">
            <v>3606</v>
          </cell>
          <cell r="M72">
            <v>3603</v>
          </cell>
          <cell r="N72">
            <v>3600</v>
          </cell>
          <cell r="O72">
            <v>3598</v>
          </cell>
          <cell r="P72">
            <v>3596</v>
          </cell>
          <cell r="Q72">
            <v>3593</v>
          </cell>
          <cell r="R72">
            <v>3588</v>
          </cell>
          <cell r="S72">
            <v>3585</v>
          </cell>
          <cell r="T72">
            <v>3584</v>
          </cell>
          <cell r="U72">
            <v>3584</v>
          </cell>
          <cell r="V72">
            <v>3580</v>
          </cell>
          <cell r="W72">
            <v>3575</v>
          </cell>
          <cell r="X72">
            <v>3559</v>
          </cell>
          <cell r="Y72">
            <v>3531</v>
          </cell>
          <cell r="Z72">
            <v>3493</v>
          </cell>
          <cell r="AA72">
            <v>16766</v>
          </cell>
          <cell r="AB72">
            <v>15231</v>
          </cell>
          <cell r="AC72">
            <v>14261</v>
          </cell>
          <cell r="AD72">
            <v>12504</v>
          </cell>
          <cell r="AE72">
            <v>10935</v>
          </cell>
          <cell r="AF72">
            <v>9461</v>
          </cell>
          <cell r="AG72">
            <v>7735</v>
          </cell>
          <cell r="AH72">
            <v>6307</v>
          </cell>
          <cell r="AI72">
            <v>4931</v>
          </cell>
          <cell r="AJ72">
            <v>3820</v>
          </cell>
          <cell r="AK72">
            <v>2947</v>
          </cell>
          <cell r="AL72">
            <v>2062</v>
          </cell>
          <cell r="AM72">
            <v>1764</v>
          </cell>
        </row>
        <row r="73">
          <cell r="A73" t="str">
            <v>060500</v>
          </cell>
          <cell r="B73" t="str">
            <v>06</v>
          </cell>
          <cell r="C73" t="str">
            <v>05</v>
          </cell>
          <cell r="D73" t="str">
            <v>00</v>
          </cell>
          <cell r="E73" t="str">
            <v>CONTUMAZA</v>
          </cell>
          <cell r="F73">
            <v>35449</v>
          </cell>
          <cell r="G73">
            <v>710</v>
          </cell>
          <cell r="H73">
            <v>711</v>
          </cell>
          <cell r="I73">
            <v>712</v>
          </cell>
          <cell r="J73">
            <v>713</v>
          </cell>
          <cell r="K73">
            <v>713</v>
          </cell>
          <cell r="L73">
            <v>709</v>
          </cell>
          <cell r="M73">
            <v>707</v>
          </cell>
          <cell r="N73">
            <v>707</v>
          </cell>
          <cell r="O73">
            <v>707</v>
          </cell>
          <cell r="P73">
            <v>706</v>
          </cell>
          <cell r="Q73">
            <v>706</v>
          </cell>
          <cell r="R73">
            <v>705</v>
          </cell>
          <cell r="S73">
            <v>704</v>
          </cell>
          <cell r="T73">
            <v>704</v>
          </cell>
          <cell r="U73">
            <v>704</v>
          </cell>
          <cell r="V73">
            <v>703</v>
          </cell>
          <cell r="W73">
            <v>702</v>
          </cell>
          <cell r="X73">
            <v>699</v>
          </cell>
          <cell r="Y73">
            <v>693</v>
          </cell>
          <cell r="Z73">
            <v>686</v>
          </cell>
          <cell r="AA73">
            <v>3292</v>
          </cell>
          <cell r="AB73">
            <v>2991</v>
          </cell>
          <cell r="AC73">
            <v>2800</v>
          </cell>
          <cell r="AD73">
            <v>2455</v>
          </cell>
          <cell r="AE73">
            <v>2147</v>
          </cell>
          <cell r="AF73">
            <v>1858</v>
          </cell>
          <cell r="AG73">
            <v>1519</v>
          </cell>
          <cell r="AH73">
            <v>1238</v>
          </cell>
          <cell r="AI73">
            <v>968</v>
          </cell>
          <cell r="AJ73">
            <v>750</v>
          </cell>
          <cell r="AK73">
            <v>579</v>
          </cell>
          <cell r="AL73">
            <v>405</v>
          </cell>
          <cell r="AM73">
            <v>346</v>
          </cell>
        </row>
        <row r="74">
          <cell r="A74" t="str">
            <v>060600</v>
          </cell>
          <cell r="B74" t="str">
            <v>06</v>
          </cell>
          <cell r="C74" t="str">
            <v>06</v>
          </cell>
          <cell r="D74" t="str">
            <v>00</v>
          </cell>
          <cell r="E74" t="str">
            <v>CUTERVO</v>
          </cell>
          <cell r="F74">
            <v>151104</v>
          </cell>
          <cell r="G74">
            <v>3028</v>
          </cell>
          <cell r="H74">
            <v>3032</v>
          </cell>
          <cell r="I74">
            <v>3036</v>
          </cell>
          <cell r="J74">
            <v>3038</v>
          </cell>
          <cell r="K74">
            <v>3038</v>
          </cell>
          <cell r="L74">
            <v>3018</v>
          </cell>
          <cell r="M74">
            <v>3016</v>
          </cell>
          <cell r="N74">
            <v>3013</v>
          </cell>
          <cell r="O74">
            <v>3011</v>
          </cell>
          <cell r="P74">
            <v>3010</v>
          </cell>
          <cell r="Q74">
            <v>3007</v>
          </cell>
          <cell r="R74">
            <v>3003</v>
          </cell>
          <cell r="S74">
            <v>3001</v>
          </cell>
          <cell r="T74">
            <v>3000</v>
          </cell>
          <cell r="U74">
            <v>3000</v>
          </cell>
          <cell r="V74">
            <v>2997</v>
          </cell>
          <cell r="W74">
            <v>2992</v>
          </cell>
          <cell r="X74">
            <v>2979</v>
          </cell>
          <cell r="Y74">
            <v>2956</v>
          </cell>
          <cell r="Z74">
            <v>2924</v>
          </cell>
          <cell r="AA74">
            <v>14033</v>
          </cell>
          <cell r="AB74">
            <v>12749</v>
          </cell>
          <cell r="AC74">
            <v>11937</v>
          </cell>
          <cell r="AD74">
            <v>10466</v>
          </cell>
          <cell r="AE74">
            <v>9153</v>
          </cell>
          <cell r="AF74">
            <v>7919</v>
          </cell>
          <cell r="AG74">
            <v>6474</v>
          </cell>
          <cell r="AH74">
            <v>5279</v>
          </cell>
          <cell r="AI74">
            <v>4127</v>
          </cell>
          <cell r="AJ74">
            <v>3198</v>
          </cell>
          <cell r="AK74">
            <v>2467</v>
          </cell>
          <cell r="AL74">
            <v>1726</v>
          </cell>
          <cell r="AM74">
            <v>1477</v>
          </cell>
        </row>
        <row r="75">
          <cell r="A75" t="str">
            <v>060700</v>
          </cell>
          <cell r="B75" t="str">
            <v>06</v>
          </cell>
          <cell r="C75" t="str">
            <v>07</v>
          </cell>
          <cell r="D75" t="str">
            <v>00</v>
          </cell>
          <cell r="E75" t="str">
            <v>HUALGAYOC</v>
          </cell>
          <cell r="F75">
            <v>101580</v>
          </cell>
          <cell r="G75">
            <v>2036</v>
          </cell>
          <cell r="H75">
            <v>2038</v>
          </cell>
          <cell r="I75">
            <v>2041</v>
          </cell>
          <cell r="J75">
            <v>2042</v>
          </cell>
          <cell r="K75">
            <v>2042</v>
          </cell>
          <cell r="L75">
            <v>2029</v>
          </cell>
          <cell r="M75">
            <v>2027</v>
          </cell>
          <cell r="N75">
            <v>2026</v>
          </cell>
          <cell r="O75">
            <v>2025</v>
          </cell>
          <cell r="P75">
            <v>2023</v>
          </cell>
          <cell r="Q75">
            <v>2022</v>
          </cell>
          <cell r="R75">
            <v>2019</v>
          </cell>
          <cell r="S75">
            <v>2017</v>
          </cell>
          <cell r="T75">
            <v>2017</v>
          </cell>
          <cell r="U75">
            <v>2017</v>
          </cell>
          <cell r="V75">
            <v>2015</v>
          </cell>
          <cell r="W75">
            <v>2011</v>
          </cell>
          <cell r="X75">
            <v>2003</v>
          </cell>
          <cell r="Y75">
            <v>1987</v>
          </cell>
          <cell r="Z75">
            <v>1965</v>
          </cell>
          <cell r="AA75">
            <v>9434</v>
          </cell>
          <cell r="AB75">
            <v>8570</v>
          </cell>
          <cell r="AC75">
            <v>8024</v>
          </cell>
          <cell r="AD75">
            <v>7036</v>
          </cell>
          <cell r="AE75">
            <v>6153</v>
          </cell>
          <cell r="AF75">
            <v>5324</v>
          </cell>
          <cell r="AG75">
            <v>4352</v>
          </cell>
          <cell r="AH75">
            <v>3549</v>
          </cell>
          <cell r="AI75">
            <v>2775</v>
          </cell>
          <cell r="AJ75">
            <v>2150</v>
          </cell>
          <cell r="AK75">
            <v>1658</v>
          </cell>
          <cell r="AL75">
            <v>1160</v>
          </cell>
          <cell r="AM75">
            <v>993</v>
          </cell>
        </row>
        <row r="76">
          <cell r="A76" t="str">
            <v>060800</v>
          </cell>
          <cell r="B76" t="str">
            <v>06</v>
          </cell>
          <cell r="C76" t="str">
            <v>08</v>
          </cell>
          <cell r="D76" t="str">
            <v>00</v>
          </cell>
          <cell r="E76" t="str">
            <v>JAEN</v>
          </cell>
          <cell r="F76">
            <v>198566</v>
          </cell>
          <cell r="G76">
            <v>3979</v>
          </cell>
          <cell r="H76">
            <v>3984</v>
          </cell>
          <cell r="I76">
            <v>3990</v>
          </cell>
          <cell r="J76">
            <v>3993</v>
          </cell>
          <cell r="K76">
            <v>3992</v>
          </cell>
          <cell r="L76">
            <v>3967</v>
          </cell>
          <cell r="M76">
            <v>3964</v>
          </cell>
          <cell r="N76">
            <v>3960</v>
          </cell>
          <cell r="O76">
            <v>3958</v>
          </cell>
          <cell r="P76">
            <v>3955</v>
          </cell>
          <cell r="Q76">
            <v>3952</v>
          </cell>
          <cell r="R76">
            <v>3947</v>
          </cell>
          <cell r="S76">
            <v>3943</v>
          </cell>
          <cell r="T76">
            <v>3942</v>
          </cell>
          <cell r="U76">
            <v>3942</v>
          </cell>
          <cell r="V76">
            <v>3938</v>
          </cell>
          <cell r="W76">
            <v>3932</v>
          </cell>
          <cell r="X76">
            <v>3915</v>
          </cell>
          <cell r="Y76">
            <v>3884</v>
          </cell>
          <cell r="Z76">
            <v>3842</v>
          </cell>
          <cell r="AA76">
            <v>18441</v>
          </cell>
          <cell r="AB76">
            <v>16753</v>
          </cell>
          <cell r="AC76">
            <v>15686</v>
          </cell>
          <cell r="AD76">
            <v>13753</v>
          </cell>
          <cell r="AE76">
            <v>12028</v>
          </cell>
          <cell r="AF76">
            <v>10407</v>
          </cell>
          <cell r="AG76">
            <v>8507</v>
          </cell>
          <cell r="AH76">
            <v>6937</v>
          </cell>
          <cell r="AI76">
            <v>5424</v>
          </cell>
          <cell r="AJ76">
            <v>4202</v>
          </cell>
          <cell r="AK76">
            <v>3241</v>
          </cell>
          <cell r="AL76">
            <v>2268</v>
          </cell>
          <cell r="AM76">
            <v>1940</v>
          </cell>
        </row>
        <row r="77">
          <cell r="A77" t="str">
            <v>060900</v>
          </cell>
          <cell r="B77" t="str">
            <v>06</v>
          </cell>
          <cell r="C77" t="str">
            <v>09</v>
          </cell>
          <cell r="D77" t="str">
            <v>00</v>
          </cell>
          <cell r="E77" t="str">
            <v>SAN IGNACIO</v>
          </cell>
          <cell r="F77">
            <v>141277</v>
          </cell>
          <cell r="G77">
            <v>2831</v>
          </cell>
          <cell r="H77">
            <v>2835</v>
          </cell>
          <cell r="I77">
            <v>2839</v>
          </cell>
          <cell r="J77">
            <v>2841</v>
          </cell>
          <cell r="K77">
            <v>2840</v>
          </cell>
          <cell r="L77">
            <v>2822</v>
          </cell>
          <cell r="M77">
            <v>2819</v>
          </cell>
          <cell r="N77">
            <v>2817</v>
          </cell>
          <cell r="O77">
            <v>2815</v>
          </cell>
          <cell r="P77">
            <v>2814</v>
          </cell>
          <cell r="Q77">
            <v>2812</v>
          </cell>
          <cell r="R77">
            <v>2808</v>
          </cell>
          <cell r="S77">
            <v>2805</v>
          </cell>
          <cell r="T77">
            <v>2805</v>
          </cell>
          <cell r="U77">
            <v>2805</v>
          </cell>
          <cell r="V77">
            <v>2802</v>
          </cell>
          <cell r="W77">
            <v>2797</v>
          </cell>
          <cell r="X77">
            <v>2786</v>
          </cell>
          <cell r="Y77">
            <v>2764</v>
          </cell>
          <cell r="Z77">
            <v>2734</v>
          </cell>
          <cell r="AA77">
            <v>13121</v>
          </cell>
          <cell r="AB77">
            <v>11920</v>
          </cell>
          <cell r="AC77">
            <v>11160</v>
          </cell>
          <cell r="AD77">
            <v>9785</v>
          </cell>
          <cell r="AE77">
            <v>8558</v>
          </cell>
          <cell r="AF77">
            <v>7404</v>
          </cell>
          <cell r="AG77">
            <v>6053</v>
          </cell>
          <cell r="AH77">
            <v>4936</v>
          </cell>
          <cell r="AI77">
            <v>3859</v>
          </cell>
          <cell r="AJ77">
            <v>2990</v>
          </cell>
          <cell r="AK77">
            <v>2306</v>
          </cell>
          <cell r="AL77">
            <v>1613</v>
          </cell>
          <cell r="AM77">
            <v>1381</v>
          </cell>
        </row>
        <row r="78">
          <cell r="A78" t="str">
            <v>061000</v>
          </cell>
          <cell r="B78" t="str">
            <v>06</v>
          </cell>
          <cell r="C78" t="str">
            <v>10</v>
          </cell>
          <cell r="D78" t="str">
            <v>00</v>
          </cell>
          <cell r="E78" t="str">
            <v>SAN MARCOS</v>
          </cell>
          <cell r="F78">
            <v>56339</v>
          </cell>
          <cell r="G78">
            <v>1129</v>
          </cell>
          <cell r="H78">
            <v>1130</v>
          </cell>
          <cell r="I78">
            <v>1132</v>
          </cell>
          <cell r="J78">
            <v>1133</v>
          </cell>
          <cell r="K78">
            <v>1133</v>
          </cell>
          <cell r="L78">
            <v>1125</v>
          </cell>
          <cell r="M78">
            <v>1124</v>
          </cell>
          <cell r="N78">
            <v>1124</v>
          </cell>
          <cell r="O78">
            <v>1123</v>
          </cell>
          <cell r="P78">
            <v>1122</v>
          </cell>
          <cell r="Q78">
            <v>1121</v>
          </cell>
          <cell r="R78">
            <v>1120</v>
          </cell>
          <cell r="S78">
            <v>1119</v>
          </cell>
          <cell r="T78">
            <v>1119</v>
          </cell>
          <cell r="U78">
            <v>1118</v>
          </cell>
          <cell r="V78">
            <v>1117</v>
          </cell>
          <cell r="W78">
            <v>1116</v>
          </cell>
          <cell r="X78">
            <v>1111</v>
          </cell>
          <cell r="Y78">
            <v>1102</v>
          </cell>
          <cell r="Z78">
            <v>1090</v>
          </cell>
          <cell r="AA78">
            <v>5232</v>
          </cell>
          <cell r="AB78">
            <v>4753</v>
          </cell>
          <cell r="AC78">
            <v>4451</v>
          </cell>
          <cell r="AD78">
            <v>3902</v>
          </cell>
          <cell r="AE78">
            <v>3413</v>
          </cell>
          <cell r="AF78">
            <v>2953</v>
          </cell>
          <cell r="AG78">
            <v>2414</v>
          </cell>
          <cell r="AH78">
            <v>1968</v>
          </cell>
          <cell r="AI78">
            <v>1539</v>
          </cell>
          <cell r="AJ78">
            <v>1192</v>
          </cell>
          <cell r="AK78">
            <v>920</v>
          </cell>
          <cell r="AL78">
            <v>643</v>
          </cell>
          <cell r="AM78">
            <v>551</v>
          </cell>
        </row>
        <row r="79">
          <cell r="A79" t="str">
            <v>061100</v>
          </cell>
          <cell r="B79" t="str">
            <v>06</v>
          </cell>
          <cell r="C79" t="str">
            <v>11</v>
          </cell>
          <cell r="D79" t="str">
            <v>00</v>
          </cell>
          <cell r="E79" t="str">
            <v>SAN MIGUEL</v>
          </cell>
          <cell r="F79">
            <v>60535</v>
          </cell>
          <cell r="G79">
            <v>1213</v>
          </cell>
          <cell r="H79">
            <v>1215</v>
          </cell>
          <cell r="I79">
            <v>1216</v>
          </cell>
          <cell r="J79">
            <v>1217</v>
          </cell>
          <cell r="K79">
            <v>1217</v>
          </cell>
          <cell r="L79">
            <v>1209</v>
          </cell>
          <cell r="M79">
            <v>1208</v>
          </cell>
          <cell r="N79">
            <v>1207</v>
          </cell>
          <cell r="O79">
            <v>1207</v>
          </cell>
          <cell r="P79">
            <v>1206</v>
          </cell>
          <cell r="Q79">
            <v>1205</v>
          </cell>
          <cell r="R79">
            <v>1203</v>
          </cell>
          <cell r="S79">
            <v>1202</v>
          </cell>
          <cell r="T79">
            <v>1202</v>
          </cell>
          <cell r="U79">
            <v>1202</v>
          </cell>
          <cell r="V79">
            <v>1201</v>
          </cell>
          <cell r="W79">
            <v>1198</v>
          </cell>
          <cell r="X79">
            <v>1194</v>
          </cell>
          <cell r="Y79">
            <v>1184</v>
          </cell>
          <cell r="Z79">
            <v>1171</v>
          </cell>
          <cell r="AA79">
            <v>5622</v>
          </cell>
          <cell r="AB79">
            <v>5107</v>
          </cell>
          <cell r="AC79">
            <v>4782</v>
          </cell>
          <cell r="AD79">
            <v>4193</v>
          </cell>
          <cell r="AE79">
            <v>3667</v>
          </cell>
          <cell r="AF79">
            <v>3173</v>
          </cell>
          <cell r="AG79">
            <v>2594</v>
          </cell>
          <cell r="AH79">
            <v>2115</v>
          </cell>
          <cell r="AI79">
            <v>1653</v>
          </cell>
          <cell r="AJ79">
            <v>1281</v>
          </cell>
          <cell r="AK79">
            <v>988</v>
          </cell>
          <cell r="AL79">
            <v>691</v>
          </cell>
          <cell r="AM79">
            <v>592</v>
          </cell>
        </row>
        <row r="80">
          <cell r="A80" t="str">
            <v>061200</v>
          </cell>
          <cell r="B80" t="str">
            <v>06</v>
          </cell>
          <cell r="C80" t="str">
            <v>12</v>
          </cell>
          <cell r="D80" t="str">
            <v>00</v>
          </cell>
          <cell r="E80" t="str">
            <v>SAN PABLO</v>
          </cell>
          <cell r="F80">
            <v>25610</v>
          </cell>
          <cell r="G80">
            <v>513</v>
          </cell>
          <cell r="H80">
            <v>514</v>
          </cell>
          <cell r="I80">
            <v>515</v>
          </cell>
          <cell r="J80">
            <v>515</v>
          </cell>
          <cell r="K80">
            <v>515</v>
          </cell>
          <cell r="L80">
            <v>512</v>
          </cell>
          <cell r="M80">
            <v>511</v>
          </cell>
          <cell r="N80">
            <v>511</v>
          </cell>
          <cell r="O80">
            <v>510</v>
          </cell>
          <cell r="P80">
            <v>510</v>
          </cell>
          <cell r="Q80">
            <v>510</v>
          </cell>
          <cell r="R80">
            <v>509</v>
          </cell>
          <cell r="S80">
            <v>509</v>
          </cell>
          <cell r="T80">
            <v>508</v>
          </cell>
          <cell r="U80">
            <v>508</v>
          </cell>
          <cell r="V80">
            <v>508</v>
          </cell>
          <cell r="W80">
            <v>507</v>
          </cell>
          <cell r="X80">
            <v>505</v>
          </cell>
          <cell r="Y80">
            <v>501</v>
          </cell>
          <cell r="Z80">
            <v>496</v>
          </cell>
          <cell r="AA80">
            <v>2378</v>
          </cell>
          <cell r="AB80">
            <v>2161</v>
          </cell>
          <cell r="AC80">
            <v>2023</v>
          </cell>
          <cell r="AD80">
            <v>1774</v>
          </cell>
          <cell r="AE80">
            <v>1551</v>
          </cell>
          <cell r="AF80">
            <v>1342</v>
          </cell>
          <cell r="AG80">
            <v>1097</v>
          </cell>
          <cell r="AH80">
            <v>895</v>
          </cell>
          <cell r="AI80">
            <v>700</v>
          </cell>
          <cell r="AJ80">
            <v>542</v>
          </cell>
          <cell r="AK80">
            <v>418</v>
          </cell>
          <cell r="AL80">
            <v>292</v>
          </cell>
          <cell r="AM80">
            <v>250</v>
          </cell>
        </row>
        <row r="81">
          <cell r="A81" t="str">
            <v>061300</v>
          </cell>
          <cell r="B81" t="str">
            <v>06</v>
          </cell>
          <cell r="C81" t="str">
            <v>13</v>
          </cell>
          <cell r="D81" t="str">
            <v>00</v>
          </cell>
          <cell r="E81" t="str">
            <v>SANTA CRUZ</v>
          </cell>
          <cell r="F81">
            <v>47545</v>
          </cell>
          <cell r="G81">
            <v>953</v>
          </cell>
          <cell r="H81">
            <v>954</v>
          </cell>
          <cell r="I81">
            <v>955</v>
          </cell>
          <cell r="J81">
            <v>956</v>
          </cell>
          <cell r="K81">
            <v>956</v>
          </cell>
          <cell r="L81">
            <v>950</v>
          </cell>
          <cell r="M81">
            <v>949</v>
          </cell>
          <cell r="N81">
            <v>948</v>
          </cell>
          <cell r="O81">
            <v>948</v>
          </cell>
          <cell r="P81">
            <v>947</v>
          </cell>
          <cell r="Q81">
            <v>946</v>
          </cell>
          <cell r="R81">
            <v>945</v>
          </cell>
          <cell r="S81">
            <v>944</v>
          </cell>
          <cell r="T81">
            <v>944</v>
          </cell>
          <cell r="U81">
            <v>944</v>
          </cell>
          <cell r="V81">
            <v>943</v>
          </cell>
          <cell r="W81">
            <v>941</v>
          </cell>
          <cell r="X81">
            <v>937</v>
          </cell>
          <cell r="Y81">
            <v>930</v>
          </cell>
          <cell r="Z81">
            <v>920</v>
          </cell>
          <cell r="AA81">
            <v>4416</v>
          </cell>
          <cell r="AB81">
            <v>4011</v>
          </cell>
          <cell r="AC81">
            <v>3756</v>
          </cell>
          <cell r="AD81">
            <v>3293</v>
          </cell>
          <cell r="AE81">
            <v>2880</v>
          </cell>
          <cell r="AF81">
            <v>2492</v>
          </cell>
          <cell r="AG81">
            <v>2037</v>
          </cell>
          <cell r="AH81">
            <v>1661</v>
          </cell>
          <cell r="AI81">
            <v>1299</v>
          </cell>
          <cell r="AJ81">
            <v>1006</v>
          </cell>
          <cell r="AK81">
            <v>776</v>
          </cell>
          <cell r="AL81">
            <v>543</v>
          </cell>
          <cell r="AM81">
            <v>465</v>
          </cell>
        </row>
        <row r="82">
          <cell r="A82" t="str">
            <v>070000</v>
          </cell>
          <cell r="B82" t="str">
            <v>07</v>
          </cell>
          <cell r="C82" t="str">
            <v>00</v>
          </cell>
          <cell r="D82" t="str">
            <v>00</v>
          </cell>
          <cell r="E82" t="str">
            <v>PROV. CONST. DEL CALLAO</v>
          </cell>
          <cell r="F82">
            <v>930069</v>
          </cell>
          <cell r="G82">
            <v>18639</v>
          </cell>
          <cell r="H82">
            <v>18661</v>
          </cell>
          <cell r="I82">
            <v>18689</v>
          </cell>
          <cell r="J82">
            <v>18701</v>
          </cell>
          <cell r="K82">
            <v>18698</v>
          </cell>
          <cell r="L82">
            <v>18579</v>
          </cell>
          <cell r="M82">
            <v>18562</v>
          </cell>
          <cell r="N82">
            <v>18548</v>
          </cell>
          <cell r="O82">
            <v>18539</v>
          </cell>
          <cell r="P82">
            <v>18527</v>
          </cell>
          <cell r="Q82">
            <v>18512</v>
          </cell>
          <cell r="R82">
            <v>18486</v>
          </cell>
          <cell r="S82">
            <v>18469</v>
          </cell>
          <cell r="T82">
            <v>18466</v>
          </cell>
          <cell r="U82">
            <v>18464</v>
          </cell>
          <cell r="V82">
            <v>18445</v>
          </cell>
          <cell r="W82">
            <v>18416</v>
          </cell>
          <cell r="X82">
            <v>18338</v>
          </cell>
          <cell r="Y82">
            <v>18193</v>
          </cell>
          <cell r="Z82">
            <v>17996</v>
          </cell>
          <cell r="AA82">
            <v>86378</v>
          </cell>
          <cell r="AB82">
            <v>78470</v>
          </cell>
          <cell r="AC82">
            <v>73472</v>
          </cell>
          <cell r="AD82">
            <v>64418</v>
          </cell>
          <cell r="AE82">
            <v>56339</v>
          </cell>
          <cell r="AF82">
            <v>48745</v>
          </cell>
          <cell r="AG82">
            <v>39848</v>
          </cell>
          <cell r="AH82">
            <v>32493</v>
          </cell>
          <cell r="AI82">
            <v>25404</v>
          </cell>
          <cell r="AJ82">
            <v>19681</v>
          </cell>
          <cell r="AK82">
            <v>15182</v>
          </cell>
          <cell r="AL82">
            <v>10622</v>
          </cell>
          <cell r="AM82">
            <v>9089</v>
          </cell>
        </row>
        <row r="83">
          <cell r="A83" t="str">
            <v>070100</v>
          </cell>
          <cell r="B83" t="str">
            <v>07</v>
          </cell>
          <cell r="C83" t="str">
            <v>01</v>
          </cell>
          <cell r="D83" t="str">
            <v>00</v>
          </cell>
          <cell r="E83" t="str">
            <v>PROV. CONST. DEL CALLAO</v>
          </cell>
          <cell r="F83">
            <v>930069</v>
          </cell>
          <cell r="G83">
            <v>18639</v>
          </cell>
          <cell r="H83">
            <v>18661</v>
          </cell>
          <cell r="I83">
            <v>18689</v>
          </cell>
          <cell r="J83">
            <v>18701</v>
          </cell>
          <cell r="K83">
            <v>18698</v>
          </cell>
          <cell r="L83">
            <v>18579</v>
          </cell>
          <cell r="M83">
            <v>18562</v>
          </cell>
          <cell r="N83">
            <v>18548</v>
          </cell>
          <cell r="O83">
            <v>18539</v>
          </cell>
          <cell r="P83">
            <v>18527</v>
          </cell>
          <cell r="Q83">
            <v>18512</v>
          </cell>
          <cell r="R83">
            <v>18486</v>
          </cell>
          <cell r="S83">
            <v>18469</v>
          </cell>
          <cell r="T83">
            <v>18466</v>
          </cell>
          <cell r="U83">
            <v>18464</v>
          </cell>
          <cell r="V83">
            <v>18445</v>
          </cell>
          <cell r="W83">
            <v>18416</v>
          </cell>
          <cell r="X83">
            <v>18338</v>
          </cell>
          <cell r="Y83">
            <v>18193</v>
          </cell>
          <cell r="Z83">
            <v>17996</v>
          </cell>
          <cell r="AA83">
            <v>86378</v>
          </cell>
          <cell r="AB83">
            <v>78470</v>
          </cell>
          <cell r="AC83">
            <v>73472</v>
          </cell>
          <cell r="AD83">
            <v>64418</v>
          </cell>
          <cell r="AE83">
            <v>56339</v>
          </cell>
          <cell r="AF83">
            <v>48745</v>
          </cell>
          <cell r="AG83">
            <v>39848</v>
          </cell>
          <cell r="AH83">
            <v>32493</v>
          </cell>
          <cell r="AI83">
            <v>25404</v>
          </cell>
          <cell r="AJ83">
            <v>19681</v>
          </cell>
          <cell r="AK83">
            <v>15182</v>
          </cell>
          <cell r="AL83">
            <v>10622</v>
          </cell>
          <cell r="AM83">
            <v>9089</v>
          </cell>
        </row>
        <row r="84">
          <cell r="A84" t="str">
            <v>080000</v>
          </cell>
          <cell r="B84" t="str">
            <v>08</v>
          </cell>
          <cell r="C84" t="str">
            <v>00</v>
          </cell>
          <cell r="D84" t="str">
            <v>00</v>
          </cell>
          <cell r="E84" t="str">
            <v>CUSCO</v>
          </cell>
          <cell r="F84">
            <v>1269656</v>
          </cell>
          <cell r="G84">
            <v>25445</v>
          </cell>
          <cell r="H84">
            <v>25475</v>
          </cell>
          <cell r="I84">
            <v>25513</v>
          </cell>
          <cell r="J84">
            <v>25529</v>
          </cell>
          <cell r="K84">
            <v>25525</v>
          </cell>
          <cell r="L84">
            <v>25363</v>
          </cell>
          <cell r="M84">
            <v>25339</v>
          </cell>
          <cell r="N84">
            <v>25322</v>
          </cell>
          <cell r="O84">
            <v>25305</v>
          </cell>
          <cell r="P84">
            <v>25291</v>
          </cell>
          <cell r="Q84">
            <v>25271</v>
          </cell>
          <cell r="R84">
            <v>25236</v>
          </cell>
          <cell r="S84">
            <v>25213</v>
          </cell>
          <cell r="T84">
            <v>25208</v>
          </cell>
          <cell r="U84">
            <v>25206</v>
          </cell>
          <cell r="V84">
            <v>25180</v>
          </cell>
          <cell r="W84">
            <v>25140</v>
          </cell>
          <cell r="X84">
            <v>25034</v>
          </cell>
          <cell r="Y84">
            <v>24836</v>
          </cell>
          <cell r="Z84">
            <v>24567</v>
          </cell>
          <cell r="AA84">
            <v>117916</v>
          </cell>
          <cell r="AB84">
            <v>107121</v>
          </cell>
          <cell r="AC84">
            <v>100298</v>
          </cell>
          <cell r="AD84">
            <v>87938</v>
          </cell>
          <cell r="AE84">
            <v>76909</v>
          </cell>
          <cell r="AF84">
            <v>66542</v>
          </cell>
          <cell r="AG84">
            <v>54397</v>
          </cell>
          <cell r="AH84">
            <v>44357</v>
          </cell>
          <cell r="AI84">
            <v>34680</v>
          </cell>
          <cell r="AJ84">
            <v>26867</v>
          </cell>
          <cell r="AK84">
            <v>20725</v>
          </cell>
          <cell r="AL84">
            <v>14500</v>
          </cell>
          <cell r="AM84">
            <v>12408</v>
          </cell>
        </row>
        <row r="85">
          <cell r="A85" t="str">
            <v>080100</v>
          </cell>
          <cell r="B85" t="str">
            <v>08</v>
          </cell>
          <cell r="C85" t="str">
            <v>01</v>
          </cell>
          <cell r="D85" t="str">
            <v>00</v>
          </cell>
          <cell r="E85" t="str">
            <v>CUSCO</v>
          </cell>
          <cell r="F85">
            <v>390194</v>
          </cell>
          <cell r="G85">
            <v>7820</v>
          </cell>
          <cell r="H85">
            <v>7829</v>
          </cell>
          <cell r="I85">
            <v>7841</v>
          </cell>
          <cell r="J85">
            <v>7846</v>
          </cell>
          <cell r="K85">
            <v>7844</v>
          </cell>
          <cell r="L85">
            <v>7795</v>
          </cell>
          <cell r="M85">
            <v>7787</v>
          </cell>
          <cell r="N85">
            <v>7782</v>
          </cell>
          <cell r="O85">
            <v>7777</v>
          </cell>
          <cell r="P85">
            <v>7772</v>
          </cell>
          <cell r="Q85">
            <v>7766</v>
          </cell>
          <cell r="R85">
            <v>7756</v>
          </cell>
          <cell r="S85">
            <v>7749</v>
          </cell>
          <cell r="T85">
            <v>7747</v>
          </cell>
          <cell r="U85">
            <v>7746</v>
          </cell>
          <cell r="V85">
            <v>7738</v>
          </cell>
          <cell r="W85">
            <v>7726</v>
          </cell>
          <cell r="X85">
            <v>7694</v>
          </cell>
          <cell r="Y85">
            <v>7633</v>
          </cell>
          <cell r="Z85">
            <v>7550</v>
          </cell>
          <cell r="AA85">
            <v>36238</v>
          </cell>
          <cell r="AB85">
            <v>32921</v>
          </cell>
          <cell r="AC85">
            <v>30823</v>
          </cell>
          <cell r="AD85">
            <v>27025</v>
          </cell>
          <cell r="AE85">
            <v>23636</v>
          </cell>
          <cell r="AF85">
            <v>20450</v>
          </cell>
          <cell r="AG85">
            <v>16719</v>
          </cell>
          <cell r="AH85">
            <v>13631</v>
          </cell>
          <cell r="AI85">
            <v>10658</v>
          </cell>
          <cell r="AJ85">
            <v>8257</v>
          </cell>
          <cell r="AK85">
            <v>6369</v>
          </cell>
          <cell r="AL85">
            <v>4456</v>
          </cell>
          <cell r="AM85">
            <v>3813</v>
          </cell>
        </row>
        <row r="86">
          <cell r="A86" t="str">
            <v>080200</v>
          </cell>
          <cell r="B86" t="str">
            <v>08</v>
          </cell>
          <cell r="C86" t="str">
            <v>02</v>
          </cell>
          <cell r="D86" t="str">
            <v>00</v>
          </cell>
          <cell r="E86" t="str">
            <v>ACOMAYO</v>
          </cell>
          <cell r="F86">
            <v>30679</v>
          </cell>
          <cell r="G86">
            <v>615</v>
          </cell>
          <cell r="H86">
            <v>616</v>
          </cell>
          <cell r="I86">
            <v>616</v>
          </cell>
          <cell r="J86">
            <v>617</v>
          </cell>
          <cell r="K86">
            <v>617</v>
          </cell>
          <cell r="L86">
            <v>613</v>
          </cell>
          <cell r="M86">
            <v>612</v>
          </cell>
          <cell r="N86">
            <v>612</v>
          </cell>
          <cell r="O86">
            <v>611</v>
          </cell>
          <cell r="P86">
            <v>611</v>
          </cell>
          <cell r="Q86">
            <v>611</v>
          </cell>
          <cell r="R86">
            <v>610</v>
          </cell>
          <cell r="S86">
            <v>609</v>
          </cell>
          <cell r="T86">
            <v>609</v>
          </cell>
          <cell r="U86">
            <v>609</v>
          </cell>
          <cell r="V86">
            <v>609</v>
          </cell>
          <cell r="W86">
            <v>607</v>
          </cell>
          <cell r="X86">
            <v>605</v>
          </cell>
          <cell r="Y86">
            <v>600</v>
          </cell>
          <cell r="Z86">
            <v>594</v>
          </cell>
          <cell r="AA86">
            <v>2849</v>
          </cell>
          <cell r="AB86">
            <v>2588</v>
          </cell>
          <cell r="AC86">
            <v>2424</v>
          </cell>
          <cell r="AD86">
            <v>2125</v>
          </cell>
          <cell r="AE86">
            <v>1858</v>
          </cell>
          <cell r="AF86">
            <v>1608</v>
          </cell>
          <cell r="AG86">
            <v>1314</v>
          </cell>
          <cell r="AH86">
            <v>1072</v>
          </cell>
          <cell r="AI86">
            <v>838</v>
          </cell>
          <cell r="AJ86">
            <v>649</v>
          </cell>
          <cell r="AK86">
            <v>501</v>
          </cell>
          <cell r="AL86">
            <v>350</v>
          </cell>
          <cell r="AM86">
            <v>300</v>
          </cell>
        </row>
        <row r="87">
          <cell r="A87" t="str">
            <v>080300</v>
          </cell>
          <cell r="B87" t="str">
            <v>08</v>
          </cell>
          <cell r="C87" t="str">
            <v>03</v>
          </cell>
          <cell r="D87" t="str">
            <v>00</v>
          </cell>
          <cell r="E87" t="str">
            <v>ANTA</v>
          </cell>
          <cell r="F87">
            <v>60040</v>
          </cell>
          <cell r="G87">
            <v>1203</v>
          </cell>
          <cell r="H87">
            <v>1205</v>
          </cell>
          <cell r="I87">
            <v>1206</v>
          </cell>
          <cell r="J87">
            <v>1207</v>
          </cell>
          <cell r="K87">
            <v>1207</v>
          </cell>
          <cell r="L87">
            <v>1199</v>
          </cell>
          <cell r="M87">
            <v>1198</v>
          </cell>
          <cell r="N87">
            <v>1197</v>
          </cell>
          <cell r="O87">
            <v>1197</v>
          </cell>
          <cell r="P87">
            <v>1196</v>
          </cell>
          <cell r="Q87">
            <v>1195</v>
          </cell>
          <cell r="R87">
            <v>1193</v>
          </cell>
          <cell r="S87">
            <v>1192</v>
          </cell>
          <cell r="T87">
            <v>1192</v>
          </cell>
          <cell r="U87">
            <v>1192</v>
          </cell>
          <cell r="V87">
            <v>1192</v>
          </cell>
          <cell r="W87">
            <v>1189</v>
          </cell>
          <cell r="X87">
            <v>1184</v>
          </cell>
          <cell r="Y87">
            <v>1174</v>
          </cell>
          <cell r="Z87">
            <v>1162</v>
          </cell>
          <cell r="AA87">
            <v>5576</v>
          </cell>
          <cell r="AB87">
            <v>5066</v>
          </cell>
          <cell r="AC87">
            <v>4743</v>
          </cell>
          <cell r="AD87">
            <v>4158</v>
          </cell>
          <cell r="AE87">
            <v>3637</v>
          </cell>
          <cell r="AF87">
            <v>3147</v>
          </cell>
          <cell r="AG87">
            <v>2572</v>
          </cell>
          <cell r="AH87">
            <v>2098</v>
          </cell>
          <cell r="AI87">
            <v>1640</v>
          </cell>
          <cell r="AJ87">
            <v>1270</v>
          </cell>
          <cell r="AK87">
            <v>980</v>
          </cell>
          <cell r="AL87">
            <v>686</v>
          </cell>
          <cell r="AM87">
            <v>587</v>
          </cell>
        </row>
        <row r="88">
          <cell r="A88" t="str">
            <v>080400</v>
          </cell>
          <cell r="B88" t="str">
            <v>08</v>
          </cell>
          <cell r="C88" t="str">
            <v>04</v>
          </cell>
          <cell r="D88" t="str">
            <v>00</v>
          </cell>
          <cell r="E88" t="str">
            <v>CALCA</v>
          </cell>
          <cell r="F88">
            <v>70496</v>
          </cell>
          <cell r="G88">
            <v>1413</v>
          </cell>
          <cell r="H88">
            <v>1414</v>
          </cell>
          <cell r="I88">
            <v>1417</v>
          </cell>
          <cell r="J88">
            <v>1417</v>
          </cell>
          <cell r="K88">
            <v>1417</v>
          </cell>
          <cell r="L88">
            <v>1408</v>
          </cell>
          <cell r="M88">
            <v>1407</v>
          </cell>
          <cell r="N88">
            <v>1406</v>
          </cell>
          <cell r="O88">
            <v>1405</v>
          </cell>
          <cell r="P88">
            <v>1404</v>
          </cell>
          <cell r="Q88">
            <v>1403</v>
          </cell>
          <cell r="R88">
            <v>1401</v>
          </cell>
          <cell r="S88">
            <v>1400</v>
          </cell>
          <cell r="T88">
            <v>1400</v>
          </cell>
          <cell r="U88">
            <v>1400</v>
          </cell>
          <cell r="V88">
            <v>1398</v>
          </cell>
          <cell r="W88">
            <v>1396</v>
          </cell>
          <cell r="X88">
            <v>1390</v>
          </cell>
          <cell r="Y88">
            <v>1378</v>
          </cell>
          <cell r="Z88">
            <v>1364</v>
          </cell>
          <cell r="AA88">
            <v>6547</v>
          </cell>
          <cell r="AB88">
            <v>5948</v>
          </cell>
          <cell r="AC88">
            <v>5569</v>
          </cell>
          <cell r="AD88">
            <v>4883</v>
          </cell>
          <cell r="AE88">
            <v>4270</v>
          </cell>
          <cell r="AF88">
            <v>3695</v>
          </cell>
          <cell r="AG88">
            <v>3020</v>
          </cell>
          <cell r="AH88">
            <v>2463</v>
          </cell>
          <cell r="AI88">
            <v>1926</v>
          </cell>
          <cell r="AJ88">
            <v>1492</v>
          </cell>
          <cell r="AK88">
            <v>1151</v>
          </cell>
          <cell r="AL88">
            <v>805</v>
          </cell>
          <cell r="AM88">
            <v>689</v>
          </cell>
        </row>
        <row r="89">
          <cell r="A89" t="str">
            <v>080500</v>
          </cell>
          <cell r="B89" t="str">
            <v>08</v>
          </cell>
          <cell r="C89" t="str">
            <v>05</v>
          </cell>
          <cell r="D89" t="str">
            <v>00</v>
          </cell>
          <cell r="E89" t="str">
            <v>CANAS</v>
          </cell>
          <cell r="F89">
            <v>43301</v>
          </cell>
          <cell r="G89">
            <v>868</v>
          </cell>
          <cell r="H89">
            <v>869</v>
          </cell>
          <cell r="I89">
            <v>870</v>
          </cell>
          <cell r="J89">
            <v>871</v>
          </cell>
          <cell r="K89">
            <v>871</v>
          </cell>
          <cell r="L89">
            <v>865</v>
          </cell>
          <cell r="M89">
            <v>864</v>
          </cell>
          <cell r="N89">
            <v>864</v>
          </cell>
          <cell r="O89">
            <v>863</v>
          </cell>
          <cell r="P89">
            <v>863</v>
          </cell>
          <cell r="Q89">
            <v>862</v>
          </cell>
          <cell r="R89">
            <v>861</v>
          </cell>
          <cell r="S89">
            <v>860</v>
          </cell>
          <cell r="T89">
            <v>860</v>
          </cell>
          <cell r="U89">
            <v>859</v>
          </cell>
          <cell r="V89">
            <v>859</v>
          </cell>
          <cell r="W89">
            <v>857</v>
          </cell>
          <cell r="X89">
            <v>854</v>
          </cell>
          <cell r="Y89">
            <v>847</v>
          </cell>
          <cell r="Z89">
            <v>838</v>
          </cell>
          <cell r="AA89">
            <v>4021</v>
          </cell>
          <cell r="AB89">
            <v>3652</v>
          </cell>
          <cell r="AC89">
            <v>3420</v>
          </cell>
          <cell r="AD89">
            <v>2999</v>
          </cell>
          <cell r="AE89">
            <v>2623</v>
          </cell>
          <cell r="AF89">
            <v>2269</v>
          </cell>
          <cell r="AG89">
            <v>1855</v>
          </cell>
          <cell r="AH89">
            <v>1513</v>
          </cell>
          <cell r="AI89">
            <v>1183</v>
          </cell>
          <cell r="AJ89">
            <v>916</v>
          </cell>
          <cell r="AK89">
            <v>707</v>
          </cell>
          <cell r="AL89">
            <v>495</v>
          </cell>
          <cell r="AM89">
            <v>423</v>
          </cell>
        </row>
        <row r="90">
          <cell r="A90" t="str">
            <v>080600</v>
          </cell>
          <cell r="B90" t="str">
            <v>08</v>
          </cell>
          <cell r="C90" t="str">
            <v>06</v>
          </cell>
          <cell r="D90" t="str">
            <v>00</v>
          </cell>
          <cell r="E90" t="str">
            <v>CANCHIS</v>
          </cell>
          <cell r="F90">
            <v>105595</v>
          </cell>
          <cell r="G90">
            <v>2116</v>
          </cell>
          <cell r="H90">
            <v>2119</v>
          </cell>
          <cell r="I90">
            <v>2122</v>
          </cell>
          <cell r="J90">
            <v>2123</v>
          </cell>
          <cell r="K90">
            <v>2123</v>
          </cell>
          <cell r="L90">
            <v>2109</v>
          </cell>
          <cell r="M90">
            <v>2107</v>
          </cell>
          <cell r="N90">
            <v>2106</v>
          </cell>
          <cell r="O90">
            <v>2105</v>
          </cell>
          <cell r="P90">
            <v>2103</v>
          </cell>
          <cell r="Q90">
            <v>2102</v>
          </cell>
          <cell r="R90">
            <v>2099</v>
          </cell>
          <cell r="S90">
            <v>2097</v>
          </cell>
          <cell r="T90">
            <v>2097</v>
          </cell>
          <cell r="U90">
            <v>2096</v>
          </cell>
          <cell r="V90">
            <v>2094</v>
          </cell>
          <cell r="W90">
            <v>2091</v>
          </cell>
          <cell r="X90">
            <v>2082</v>
          </cell>
          <cell r="Y90">
            <v>2066</v>
          </cell>
          <cell r="Z90">
            <v>2043</v>
          </cell>
          <cell r="AA90">
            <v>9807</v>
          </cell>
          <cell r="AB90">
            <v>8909</v>
          </cell>
          <cell r="AC90">
            <v>8342</v>
          </cell>
          <cell r="AD90">
            <v>7314</v>
          </cell>
          <cell r="AE90">
            <v>6396</v>
          </cell>
          <cell r="AF90">
            <v>5534</v>
          </cell>
          <cell r="AG90">
            <v>4524</v>
          </cell>
          <cell r="AH90">
            <v>3689</v>
          </cell>
          <cell r="AI90">
            <v>2884</v>
          </cell>
          <cell r="AJ90">
            <v>2234</v>
          </cell>
          <cell r="AK90">
            <v>1724</v>
          </cell>
          <cell r="AL90">
            <v>1206</v>
          </cell>
          <cell r="AM90">
            <v>1032</v>
          </cell>
        </row>
        <row r="91">
          <cell r="A91" t="str">
            <v>080700</v>
          </cell>
          <cell r="B91" t="str">
            <v>08</v>
          </cell>
          <cell r="C91" t="str">
            <v>07</v>
          </cell>
          <cell r="D91" t="str">
            <v>00</v>
          </cell>
          <cell r="E91" t="str">
            <v>CHUMBIVILCAS</v>
          </cell>
          <cell r="F91">
            <v>81558</v>
          </cell>
          <cell r="G91">
            <v>1634</v>
          </cell>
          <cell r="H91">
            <v>1636</v>
          </cell>
          <cell r="I91">
            <v>1639</v>
          </cell>
          <cell r="J91">
            <v>1640</v>
          </cell>
          <cell r="K91">
            <v>1640</v>
          </cell>
          <cell r="L91">
            <v>1629</v>
          </cell>
          <cell r="M91">
            <v>1628</v>
          </cell>
          <cell r="N91">
            <v>1627</v>
          </cell>
          <cell r="O91">
            <v>1625</v>
          </cell>
          <cell r="P91">
            <v>1625</v>
          </cell>
          <cell r="Q91">
            <v>1623</v>
          </cell>
          <cell r="R91">
            <v>1621</v>
          </cell>
          <cell r="S91">
            <v>1620</v>
          </cell>
          <cell r="T91">
            <v>1619</v>
          </cell>
          <cell r="U91">
            <v>1619</v>
          </cell>
          <cell r="V91">
            <v>1617</v>
          </cell>
          <cell r="W91">
            <v>1615</v>
          </cell>
          <cell r="X91">
            <v>1608</v>
          </cell>
          <cell r="Y91">
            <v>1595</v>
          </cell>
          <cell r="Z91">
            <v>1578</v>
          </cell>
          <cell r="AA91">
            <v>7574</v>
          </cell>
          <cell r="AB91">
            <v>6881</v>
          </cell>
          <cell r="AC91">
            <v>6443</v>
          </cell>
          <cell r="AD91">
            <v>5649</v>
          </cell>
          <cell r="AE91">
            <v>4942</v>
          </cell>
          <cell r="AF91">
            <v>4274</v>
          </cell>
          <cell r="AG91">
            <v>3495</v>
          </cell>
          <cell r="AH91">
            <v>2849</v>
          </cell>
          <cell r="AI91">
            <v>2228</v>
          </cell>
          <cell r="AJ91">
            <v>1726</v>
          </cell>
          <cell r="AK91">
            <v>1331</v>
          </cell>
          <cell r="AL91">
            <v>931</v>
          </cell>
          <cell r="AM91">
            <v>797</v>
          </cell>
        </row>
        <row r="92">
          <cell r="A92" t="str">
            <v>080800</v>
          </cell>
          <cell r="B92" t="str">
            <v>08</v>
          </cell>
          <cell r="C92" t="str">
            <v>08</v>
          </cell>
          <cell r="D92" t="str">
            <v>00</v>
          </cell>
          <cell r="E92" t="str">
            <v>ESPINAR</v>
          </cell>
          <cell r="F92">
            <v>68792</v>
          </cell>
          <cell r="G92">
            <v>1379</v>
          </cell>
          <cell r="H92">
            <v>1380</v>
          </cell>
          <cell r="I92">
            <v>1382</v>
          </cell>
          <cell r="J92">
            <v>1383</v>
          </cell>
          <cell r="K92">
            <v>1383</v>
          </cell>
          <cell r="L92">
            <v>1374</v>
          </cell>
          <cell r="M92">
            <v>1373</v>
          </cell>
          <cell r="N92">
            <v>1373</v>
          </cell>
          <cell r="O92">
            <v>1371</v>
          </cell>
          <cell r="P92">
            <v>1371</v>
          </cell>
          <cell r="Q92">
            <v>1369</v>
          </cell>
          <cell r="R92">
            <v>1367</v>
          </cell>
          <cell r="S92">
            <v>1366</v>
          </cell>
          <cell r="T92">
            <v>1366</v>
          </cell>
          <cell r="U92">
            <v>1366</v>
          </cell>
          <cell r="V92">
            <v>1364</v>
          </cell>
          <cell r="W92">
            <v>1362</v>
          </cell>
          <cell r="X92">
            <v>1356</v>
          </cell>
          <cell r="Y92">
            <v>1346</v>
          </cell>
          <cell r="Z92">
            <v>1331</v>
          </cell>
          <cell r="AA92">
            <v>6389</v>
          </cell>
          <cell r="AB92">
            <v>5804</v>
          </cell>
          <cell r="AC92">
            <v>5434</v>
          </cell>
          <cell r="AD92">
            <v>4765</v>
          </cell>
          <cell r="AE92">
            <v>4167</v>
          </cell>
          <cell r="AF92">
            <v>3605</v>
          </cell>
          <cell r="AG92">
            <v>2947</v>
          </cell>
          <cell r="AH92">
            <v>2403</v>
          </cell>
          <cell r="AI92">
            <v>1879</v>
          </cell>
          <cell r="AJ92">
            <v>1456</v>
          </cell>
          <cell r="AK92">
            <v>1123</v>
          </cell>
          <cell r="AL92">
            <v>786</v>
          </cell>
          <cell r="AM92">
            <v>672</v>
          </cell>
        </row>
        <row r="93">
          <cell r="A93" t="str">
            <v>080900</v>
          </cell>
          <cell r="B93" t="str">
            <v>08</v>
          </cell>
          <cell r="C93" t="str">
            <v>09</v>
          </cell>
          <cell r="D93" t="str">
            <v>00</v>
          </cell>
          <cell r="E93" t="str">
            <v>LA CONVENCION</v>
          </cell>
          <cell r="F93">
            <v>184388</v>
          </cell>
          <cell r="G93">
            <v>3695</v>
          </cell>
          <cell r="H93">
            <v>3700</v>
          </cell>
          <cell r="I93">
            <v>3705</v>
          </cell>
          <cell r="J93">
            <v>3707</v>
          </cell>
          <cell r="K93">
            <v>3707</v>
          </cell>
          <cell r="L93">
            <v>3683</v>
          </cell>
          <cell r="M93">
            <v>3680</v>
          </cell>
          <cell r="N93">
            <v>3677</v>
          </cell>
          <cell r="O93">
            <v>3675</v>
          </cell>
          <cell r="P93">
            <v>3673</v>
          </cell>
          <cell r="Q93">
            <v>3670</v>
          </cell>
          <cell r="R93">
            <v>3665</v>
          </cell>
          <cell r="S93">
            <v>3661</v>
          </cell>
          <cell r="T93">
            <v>3660</v>
          </cell>
          <cell r="U93">
            <v>3661</v>
          </cell>
          <cell r="V93">
            <v>3657</v>
          </cell>
          <cell r="W93">
            <v>3651</v>
          </cell>
          <cell r="X93">
            <v>3636</v>
          </cell>
          <cell r="Y93">
            <v>3607</v>
          </cell>
          <cell r="Z93">
            <v>3568</v>
          </cell>
          <cell r="AA93">
            <v>17125</v>
          </cell>
          <cell r="AB93">
            <v>15557</v>
          </cell>
          <cell r="AC93">
            <v>14566</v>
          </cell>
          <cell r="AD93">
            <v>12771</v>
          </cell>
          <cell r="AE93">
            <v>11169</v>
          </cell>
          <cell r="AF93">
            <v>9664</v>
          </cell>
          <cell r="AG93">
            <v>7900</v>
          </cell>
          <cell r="AH93">
            <v>6442</v>
          </cell>
          <cell r="AI93">
            <v>5036</v>
          </cell>
          <cell r="AJ93">
            <v>3902</v>
          </cell>
          <cell r="AK93">
            <v>3010</v>
          </cell>
          <cell r="AL93">
            <v>2106</v>
          </cell>
          <cell r="AM93">
            <v>1802</v>
          </cell>
        </row>
        <row r="94">
          <cell r="A94" t="str">
            <v>081000</v>
          </cell>
          <cell r="B94" t="str">
            <v>08</v>
          </cell>
          <cell r="C94" t="str">
            <v>10</v>
          </cell>
          <cell r="D94" t="str">
            <v>00</v>
          </cell>
          <cell r="E94" t="str">
            <v>PARURO</v>
          </cell>
          <cell r="F94">
            <v>34855</v>
          </cell>
          <cell r="G94">
            <v>699</v>
          </cell>
          <cell r="H94">
            <v>699</v>
          </cell>
          <cell r="I94">
            <v>700</v>
          </cell>
          <cell r="J94">
            <v>701</v>
          </cell>
          <cell r="K94">
            <v>701</v>
          </cell>
          <cell r="L94">
            <v>696</v>
          </cell>
          <cell r="M94">
            <v>696</v>
          </cell>
          <cell r="N94">
            <v>695</v>
          </cell>
          <cell r="O94">
            <v>695</v>
          </cell>
          <cell r="P94">
            <v>694</v>
          </cell>
          <cell r="Q94">
            <v>694</v>
          </cell>
          <cell r="R94">
            <v>693</v>
          </cell>
          <cell r="S94">
            <v>692</v>
          </cell>
          <cell r="T94">
            <v>692</v>
          </cell>
          <cell r="U94">
            <v>692</v>
          </cell>
          <cell r="V94">
            <v>691</v>
          </cell>
          <cell r="W94">
            <v>690</v>
          </cell>
          <cell r="X94">
            <v>687</v>
          </cell>
          <cell r="Y94">
            <v>682</v>
          </cell>
          <cell r="Z94">
            <v>674</v>
          </cell>
          <cell r="AA94">
            <v>3237</v>
          </cell>
          <cell r="AB94">
            <v>2941</v>
          </cell>
          <cell r="AC94">
            <v>2753</v>
          </cell>
          <cell r="AD94">
            <v>2414</v>
          </cell>
          <cell r="AE94">
            <v>2111</v>
          </cell>
          <cell r="AF94">
            <v>1827</v>
          </cell>
          <cell r="AG94">
            <v>1493</v>
          </cell>
          <cell r="AH94">
            <v>1218</v>
          </cell>
          <cell r="AI94">
            <v>952</v>
          </cell>
          <cell r="AJ94">
            <v>738</v>
          </cell>
          <cell r="AK94">
            <v>569</v>
          </cell>
          <cell r="AL94">
            <v>398</v>
          </cell>
          <cell r="AM94">
            <v>341</v>
          </cell>
        </row>
        <row r="95">
          <cell r="A95" t="str">
            <v>081100</v>
          </cell>
          <cell r="B95" t="str">
            <v>08</v>
          </cell>
          <cell r="C95" t="str">
            <v>11</v>
          </cell>
          <cell r="D95" t="str">
            <v>00</v>
          </cell>
          <cell r="E95" t="str">
            <v>PAUCARTAMBO</v>
          </cell>
          <cell r="F95">
            <v>50559</v>
          </cell>
          <cell r="G95">
            <v>1013</v>
          </cell>
          <cell r="H95">
            <v>1014</v>
          </cell>
          <cell r="I95">
            <v>1016</v>
          </cell>
          <cell r="J95">
            <v>1017</v>
          </cell>
          <cell r="K95">
            <v>1016</v>
          </cell>
          <cell r="L95">
            <v>1010</v>
          </cell>
          <cell r="M95">
            <v>1009</v>
          </cell>
          <cell r="N95">
            <v>1008</v>
          </cell>
          <cell r="O95">
            <v>1008</v>
          </cell>
          <cell r="P95">
            <v>1007</v>
          </cell>
          <cell r="Q95">
            <v>1006</v>
          </cell>
          <cell r="R95">
            <v>1005</v>
          </cell>
          <cell r="S95">
            <v>1004</v>
          </cell>
          <cell r="T95">
            <v>1004</v>
          </cell>
          <cell r="U95">
            <v>1004</v>
          </cell>
          <cell r="V95">
            <v>1003</v>
          </cell>
          <cell r="W95">
            <v>1001</v>
          </cell>
          <cell r="X95">
            <v>997</v>
          </cell>
          <cell r="Y95">
            <v>989</v>
          </cell>
          <cell r="Z95">
            <v>978</v>
          </cell>
          <cell r="AA95">
            <v>4696</v>
          </cell>
          <cell r="AB95">
            <v>4266</v>
          </cell>
          <cell r="AC95">
            <v>3994</v>
          </cell>
          <cell r="AD95">
            <v>3502</v>
          </cell>
          <cell r="AE95">
            <v>3063</v>
          </cell>
          <cell r="AF95">
            <v>2650</v>
          </cell>
          <cell r="AG95">
            <v>2166</v>
          </cell>
          <cell r="AH95">
            <v>1766</v>
          </cell>
          <cell r="AI95">
            <v>1381</v>
          </cell>
          <cell r="AJ95">
            <v>1070</v>
          </cell>
          <cell r="AK95">
            <v>825</v>
          </cell>
          <cell r="AL95">
            <v>577</v>
          </cell>
          <cell r="AM95">
            <v>494</v>
          </cell>
        </row>
        <row r="96">
          <cell r="A96" t="str">
            <v>081200</v>
          </cell>
          <cell r="B96" t="str">
            <v>08</v>
          </cell>
          <cell r="C96" t="str">
            <v>12</v>
          </cell>
          <cell r="D96" t="str">
            <v>00</v>
          </cell>
          <cell r="E96" t="str">
            <v>QUISPICANCHI</v>
          </cell>
          <cell r="F96">
            <v>88062</v>
          </cell>
          <cell r="G96">
            <v>1765</v>
          </cell>
          <cell r="H96">
            <v>1767</v>
          </cell>
          <cell r="I96">
            <v>1770</v>
          </cell>
          <cell r="J96">
            <v>1771</v>
          </cell>
          <cell r="K96">
            <v>1770</v>
          </cell>
          <cell r="L96">
            <v>1759</v>
          </cell>
          <cell r="M96">
            <v>1758</v>
          </cell>
          <cell r="N96">
            <v>1756</v>
          </cell>
          <cell r="O96">
            <v>1755</v>
          </cell>
          <cell r="P96">
            <v>1754</v>
          </cell>
          <cell r="Q96">
            <v>1753</v>
          </cell>
          <cell r="R96">
            <v>1750</v>
          </cell>
          <cell r="S96">
            <v>1749</v>
          </cell>
          <cell r="T96">
            <v>1748</v>
          </cell>
          <cell r="U96">
            <v>1748</v>
          </cell>
          <cell r="V96">
            <v>1746</v>
          </cell>
          <cell r="W96">
            <v>1744</v>
          </cell>
          <cell r="X96">
            <v>1736</v>
          </cell>
          <cell r="Y96">
            <v>1723</v>
          </cell>
          <cell r="Z96">
            <v>1704</v>
          </cell>
          <cell r="AA96">
            <v>8179</v>
          </cell>
          <cell r="AB96">
            <v>7430</v>
          </cell>
          <cell r="AC96">
            <v>6957</v>
          </cell>
          <cell r="AD96">
            <v>6099</v>
          </cell>
          <cell r="AE96">
            <v>5334</v>
          </cell>
          <cell r="AF96">
            <v>4615</v>
          </cell>
          <cell r="AG96">
            <v>3773</v>
          </cell>
          <cell r="AH96">
            <v>3077</v>
          </cell>
          <cell r="AI96">
            <v>2405</v>
          </cell>
          <cell r="AJ96">
            <v>1863</v>
          </cell>
          <cell r="AK96">
            <v>1437</v>
          </cell>
          <cell r="AL96">
            <v>1006</v>
          </cell>
          <cell r="AM96">
            <v>861</v>
          </cell>
        </row>
        <row r="97">
          <cell r="A97" t="str">
            <v>081300</v>
          </cell>
          <cell r="B97" t="str">
            <v>08</v>
          </cell>
          <cell r="C97" t="str">
            <v>13</v>
          </cell>
          <cell r="D97" t="str">
            <v>00</v>
          </cell>
          <cell r="E97" t="str">
            <v>URUBAMBA</v>
          </cell>
          <cell r="F97">
            <v>61137</v>
          </cell>
          <cell r="G97">
            <v>1225</v>
          </cell>
          <cell r="H97">
            <v>1227</v>
          </cell>
          <cell r="I97">
            <v>1229</v>
          </cell>
          <cell r="J97">
            <v>1229</v>
          </cell>
          <cell r="K97">
            <v>1229</v>
          </cell>
          <cell r="L97">
            <v>1223</v>
          </cell>
          <cell r="M97">
            <v>1220</v>
          </cell>
          <cell r="N97">
            <v>1219</v>
          </cell>
          <cell r="O97">
            <v>1218</v>
          </cell>
          <cell r="P97">
            <v>1218</v>
          </cell>
          <cell r="Q97">
            <v>1217</v>
          </cell>
          <cell r="R97">
            <v>1215</v>
          </cell>
          <cell r="S97">
            <v>1214</v>
          </cell>
          <cell r="T97">
            <v>1214</v>
          </cell>
          <cell r="U97">
            <v>1214</v>
          </cell>
          <cell r="V97">
            <v>1212</v>
          </cell>
          <cell r="W97">
            <v>1211</v>
          </cell>
          <cell r="X97">
            <v>1205</v>
          </cell>
          <cell r="Y97">
            <v>1196</v>
          </cell>
          <cell r="Z97">
            <v>1183</v>
          </cell>
          <cell r="AA97">
            <v>5678</v>
          </cell>
          <cell r="AB97">
            <v>5158</v>
          </cell>
          <cell r="AC97">
            <v>4830</v>
          </cell>
          <cell r="AD97">
            <v>4234</v>
          </cell>
          <cell r="AE97">
            <v>3703</v>
          </cell>
          <cell r="AF97">
            <v>3204</v>
          </cell>
          <cell r="AG97">
            <v>2619</v>
          </cell>
          <cell r="AH97">
            <v>2136</v>
          </cell>
          <cell r="AI97">
            <v>1670</v>
          </cell>
          <cell r="AJ97">
            <v>1294</v>
          </cell>
          <cell r="AK97">
            <v>998</v>
          </cell>
          <cell r="AL97">
            <v>698</v>
          </cell>
          <cell r="AM97">
            <v>597</v>
          </cell>
        </row>
        <row r="98">
          <cell r="A98" t="str">
            <v>090000</v>
          </cell>
          <cell r="B98" t="str">
            <v>09</v>
          </cell>
          <cell r="C98" t="str">
            <v>00</v>
          </cell>
          <cell r="D98" t="str">
            <v>00</v>
          </cell>
          <cell r="E98" t="str">
            <v>HUANCAVELICA</v>
          </cell>
          <cell r="F98">
            <v>498086</v>
          </cell>
          <cell r="G98">
            <v>9982</v>
          </cell>
          <cell r="H98">
            <v>9994</v>
          </cell>
          <cell r="I98">
            <v>10009</v>
          </cell>
          <cell r="J98">
            <v>10015</v>
          </cell>
          <cell r="K98">
            <v>10011</v>
          </cell>
          <cell r="L98">
            <v>9950</v>
          </cell>
          <cell r="M98">
            <v>9941</v>
          </cell>
          <cell r="N98">
            <v>9933</v>
          </cell>
          <cell r="O98">
            <v>9927</v>
          </cell>
          <cell r="P98">
            <v>9922</v>
          </cell>
          <cell r="Q98">
            <v>9914</v>
          </cell>
          <cell r="R98">
            <v>9900</v>
          </cell>
          <cell r="S98">
            <v>9891</v>
          </cell>
          <cell r="T98">
            <v>9889</v>
          </cell>
          <cell r="U98">
            <v>9888</v>
          </cell>
          <cell r="V98">
            <v>9878</v>
          </cell>
          <cell r="W98">
            <v>9862</v>
          </cell>
          <cell r="X98">
            <v>9821</v>
          </cell>
          <cell r="Y98">
            <v>9743</v>
          </cell>
          <cell r="Z98">
            <v>9638</v>
          </cell>
          <cell r="AA98">
            <v>46259</v>
          </cell>
          <cell r="AB98">
            <v>42024</v>
          </cell>
          <cell r="AC98">
            <v>39347</v>
          </cell>
          <cell r="AD98">
            <v>34498</v>
          </cell>
          <cell r="AE98">
            <v>30172</v>
          </cell>
          <cell r="AF98">
            <v>26105</v>
          </cell>
          <cell r="AG98">
            <v>21340</v>
          </cell>
          <cell r="AH98">
            <v>17401</v>
          </cell>
          <cell r="AI98">
            <v>13605</v>
          </cell>
          <cell r="AJ98">
            <v>10540</v>
          </cell>
          <cell r="AK98">
            <v>8131</v>
          </cell>
          <cell r="AL98">
            <v>5688</v>
          </cell>
          <cell r="AM98">
            <v>4868</v>
          </cell>
        </row>
        <row r="99">
          <cell r="A99" t="str">
            <v>090100</v>
          </cell>
          <cell r="B99" t="str">
            <v>09</v>
          </cell>
          <cell r="C99" t="str">
            <v>01</v>
          </cell>
          <cell r="D99" t="str">
            <v>00</v>
          </cell>
          <cell r="E99" t="str">
            <v>HUANCAVELICA</v>
          </cell>
          <cell r="F99">
            <v>151598</v>
          </cell>
          <cell r="G99">
            <v>3038</v>
          </cell>
          <cell r="H99">
            <v>3042</v>
          </cell>
          <cell r="I99">
            <v>3046</v>
          </cell>
          <cell r="J99">
            <v>3048</v>
          </cell>
          <cell r="K99">
            <v>3047</v>
          </cell>
          <cell r="L99">
            <v>3028</v>
          </cell>
          <cell r="M99">
            <v>3026</v>
          </cell>
          <cell r="N99">
            <v>3023</v>
          </cell>
          <cell r="O99">
            <v>3021</v>
          </cell>
          <cell r="P99">
            <v>3020</v>
          </cell>
          <cell r="Q99">
            <v>3017</v>
          </cell>
          <cell r="R99">
            <v>3013</v>
          </cell>
          <cell r="S99">
            <v>3012</v>
          </cell>
          <cell r="T99">
            <v>3011</v>
          </cell>
          <cell r="U99">
            <v>3010</v>
          </cell>
          <cell r="V99">
            <v>3006</v>
          </cell>
          <cell r="W99">
            <v>3002</v>
          </cell>
          <cell r="X99">
            <v>2989</v>
          </cell>
          <cell r="Y99">
            <v>2965</v>
          </cell>
          <cell r="Z99">
            <v>2933</v>
          </cell>
          <cell r="AA99">
            <v>14079</v>
          </cell>
          <cell r="AB99">
            <v>12790</v>
          </cell>
          <cell r="AC99">
            <v>11975</v>
          </cell>
          <cell r="AD99">
            <v>10499</v>
          </cell>
          <cell r="AE99">
            <v>9184</v>
          </cell>
          <cell r="AF99">
            <v>7945</v>
          </cell>
          <cell r="AG99">
            <v>6494</v>
          </cell>
          <cell r="AH99">
            <v>5297</v>
          </cell>
          <cell r="AI99">
            <v>4142</v>
          </cell>
          <cell r="AJ99">
            <v>3208</v>
          </cell>
          <cell r="AK99">
            <v>2475</v>
          </cell>
          <cell r="AL99">
            <v>1731</v>
          </cell>
          <cell r="AM99">
            <v>1482</v>
          </cell>
        </row>
        <row r="100">
          <cell r="A100" t="str">
            <v>090200</v>
          </cell>
          <cell r="B100" t="str">
            <v>09</v>
          </cell>
          <cell r="C100" t="str">
            <v>02</v>
          </cell>
          <cell r="D100" t="str">
            <v>00</v>
          </cell>
          <cell r="E100" t="str">
            <v>ACOBAMBA</v>
          </cell>
          <cell r="F100">
            <v>68359</v>
          </cell>
          <cell r="G100">
            <v>1370</v>
          </cell>
          <cell r="H100">
            <v>1372</v>
          </cell>
          <cell r="I100">
            <v>1374</v>
          </cell>
          <cell r="J100">
            <v>1374</v>
          </cell>
          <cell r="K100">
            <v>1374</v>
          </cell>
          <cell r="L100">
            <v>1366</v>
          </cell>
          <cell r="M100">
            <v>1364</v>
          </cell>
          <cell r="N100">
            <v>1363</v>
          </cell>
          <cell r="O100">
            <v>1362</v>
          </cell>
          <cell r="P100">
            <v>1361</v>
          </cell>
          <cell r="Q100">
            <v>1361</v>
          </cell>
          <cell r="R100">
            <v>1358</v>
          </cell>
          <cell r="S100">
            <v>1357</v>
          </cell>
          <cell r="T100">
            <v>1357</v>
          </cell>
          <cell r="U100">
            <v>1357</v>
          </cell>
          <cell r="V100">
            <v>1356</v>
          </cell>
          <cell r="W100">
            <v>1353</v>
          </cell>
          <cell r="X100">
            <v>1348</v>
          </cell>
          <cell r="Y100">
            <v>1337</v>
          </cell>
          <cell r="Z100">
            <v>1323</v>
          </cell>
          <cell r="AA100">
            <v>6349</v>
          </cell>
          <cell r="AB100">
            <v>5768</v>
          </cell>
          <cell r="AC100">
            <v>5400</v>
          </cell>
          <cell r="AD100">
            <v>4735</v>
          </cell>
          <cell r="AE100">
            <v>4141</v>
          </cell>
          <cell r="AF100">
            <v>3583</v>
          </cell>
          <cell r="AG100">
            <v>2929</v>
          </cell>
          <cell r="AH100">
            <v>2388</v>
          </cell>
          <cell r="AI100">
            <v>1867</v>
          </cell>
          <cell r="AJ100">
            <v>1447</v>
          </cell>
          <cell r="AK100">
            <v>1116</v>
          </cell>
          <cell r="AL100">
            <v>781</v>
          </cell>
          <cell r="AM100">
            <v>668</v>
          </cell>
        </row>
        <row r="101">
          <cell r="A101" t="str">
            <v>090300</v>
          </cell>
          <cell r="B101" t="str">
            <v>09</v>
          </cell>
          <cell r="C101" t="str">
            <v>03</v>
          </cell>
          <cell r="D101" t="str">
            <v>00</v>
          </cell>
          <cell r="E101" t="str">
            <v>ANGARAES</v>
          </cell>
          <cell r="F101">
            <v>59647</v>
          </cell>
          <cell r="G101">
            <v>1195</v>
          </cell>
          <cell r="H101">
            <v>1197</v>
          </cell>
          <cell r="I101">
            <v>1199</v>
          </cell>
          <cell r="J101">
            <v>1199</v>
          </cell>
          <cell r="K101">
            <v>1199</v>
          </cell>
          <cell r="L101">
            <v>1192</v>
          </cell>
          <cell r="M101">
            <v>1190</v>
          </cell>
          <cell r="N101">
            <v>1190</v>
          </cell>
          <cell r="O101">
            <v>1189</v>
          </cell>
          <cell r="P101">
            <v>1188</v>
          </cell>
          <cell r="Q101">
            <v>1187</v>
          </cell>
          <cell r="R101">
            <v>1186</v>
          </cell>
          <cell r="S101">
            <v>1184</v>
          </cell>
          <cell r="T101">
            <v>1184</v>
          </cell>
          <cell r="U101">
            <v>1184</v>
          </cell>
          <cell r="V101">
            <v>1183</v>
          </cell>
          <cell r="W101">
            <v>1181</v>
          </cell>
          <cell r="X101">
            <v>1176</v>
          </cell>
          <cell r="Y101">
            <v>1167</v>
          </cell>
          <cell r="Z101">
            <v>1154</v>
          </cell>
          <cell r="AA101">
            <v>5540</v>
          </cell>
          <cell r="AB101">
            <v>5032</v>
          </cell>
          <cell r="AC101">
            <v>4712</v>
          </cell>
          <cell r="AD101">
            <v>4131</v>
          </cell>
          <cell r="AE101">
            <v>3613</v>
          </cell>
          <cell r="AF101">
            <v>3126</v>
          </cell>
          <cell r="AG101">
            <v>2556</v>
          </cell>
          <cell r="AH101">
            <v>2084</v>
          </cell>
          <cell r="AI101">
            <v>1629</v>
          </cell>
          <cell r="AJ101">
            <v>1262</v>
          </cell>
          <cell r="AK101">
            <v>974</v>
          </cell>
          <cell r="AL101">
            <v>681</v>
          </cell>
          <cell r="AM101">
            <v>583</v>
          </cell>
        </row>
        <row r="102">
          <cell r="A102" t="str">
            <v>090400</v>
          </cell>
          <cell r="B102" t="str">
            <v>09</v>
          </cell>
          <cell r="C102" t="str">
            <v>04</v>
          </cell>
          <cell r="D102" t="str">
            <v>00</v>
          </cell>
          <cell r="E102" t="str">
            <v>CASTROVIRREYNA</v>
          </cell>
          <cell r="F102">
            <v>24143</v>
          </cell>
          <cell r="G102">
            <v>484</v>
          </cell>
          <cell r="H102">
            <v>484</v>
          </cell>
          <cell r="I102">
            <v>485</v>
          </cell>
          <cell r="J102">
            <v>486</v>
          </cell>
          <cell r="K102">
            <v>485</v>
          </cell>
          <cell r="L102">
            <v>482</v>
          </cell>
          <cell r="M102">
            <v>482</v>
          </cell>
          <cell r="N102">
            <v>482</v>
          </cell>
          <cell r="O102">
            <v>482</v>
          </cell>
          <cell r="P102">
            <v>481</v>
          </cell>
          <cell r="Q102">
            <v>481</v>
          </cell>
          <cell r="R102">
            <v>480</v>
          </cell>
          <cell r="S102">
            <v>479</v>
          </cell>
          <cell r="T102">
            <v>479</v>
          </cell>
          <cell r="U102">
            <v>479</v>
          </cell>
          <cell r="V102">
            <v>479</v>
          </cell>
          <cell r="W102">
            <v>478</v>
          </cell>
          <cell r="X102">
            <v>476</v>
          </cell>
          <cell r="Y102">
            <v>472</v>
          </cell>
          <cell r="Z102">
            <v>468</v>
          </cell>
          <cell r="AA102">
            <v>2242</v>
          </cell>
          <cell r="AB102">
            <v>2038</v>
          </cell>
          <cell r="AC102">
            <v>1907</v>
          </cell>
          <cell r="AD102">
            <v>1672</v>
          </cell>
          <cell r="AE102">
            <v>1462</v>
          </cell>
          <cell r="AF102">
            <v>1265</v>
          </cell>
          <cell r="AG102">
            <v>1034</v>
          </cell>
          <cell r="AH102">
            <v>843</v>
          </cell>
          <cell r="AI102">
            <v>659</v>
          </cell>
          <cell r="AJ102">
            <v>511</v>
          </cell>
          <cell r="AK102">
            <v>394</v>
          </cell>
          <cell r="AL102">
            <v>276</v>
          </cell>
          <cell r="AM102">
            <v>236</v>
          </cell>
        </row>
        <row r="103">
          <cell r="A103" t="str">
            <v>090500</v>
          </cell>
          <cell r="B103" t="str">
            <v>09</v>
          </cell>
          <cell r="C103" t="str">
            <v>05</v>
          </cell>
          <cell r="D103" t="str">
            <v>00</v>
          </cell>
          <cell r="E103" t="str">
            <v>CHURCAMPA</v>
          </cell>
          <cell r="F103">
            <v>48289</v>
          </cell>
          <cell r="G103">
            <v>968</v>
          </cell>
          <cell r="H103">
            <v>969</v>
          </cell>
          <cell r="I103">
            <v>970</v>
          </cell>
          <cell r="J103">
            <v>971</v>
          </cell>
          <cell r="K103">
            <v>971</v>
          </cell>
          <cell r="L103">
            <v>965</v>
          </cell>
          <cell r="M103">
            <v>964</v>
          </cell>
          <cell r="N103">
            <v>963</v>
          </cell>
          <cell r="O103">
            <v>962</v>
          </cell>
          <cell r="P103">
            <v>962</v>
          </cell>
          <cell r="Q103">
            <v>961</v>
          </cell>
          <cell r="R103">
            <v>960</v>
          </cell>
          <cell r="S103">
            <v>959</v>
          </cell>
          <cell r="T103">
            <v>959</v>
          </cell>
          <cell r="U103">
            <v>959</v>
          </cell>
          <cell r="V103">
            <v>957</v>
          </cell>
          <cell r="W103">
            <v>956</v>
          </cell>
          <cell r="X103">
            <v>952</v>
          </cell>
          <cell r="Y103">
            <v>945</v>
          </cell>
          <cell r="Z103">
            <v>934</v>
          </cell>
          <cell r="AA103">
            <v>4484</v>
          </cell>
          <cell r="AB103">
            <v>4074</v>
          </cell>
          <cell r="AC103">
            <v>3815</v>
          </cell>
          <cell r="AD103">
            <v>3345</v>
          </cell>
          <cell r="AE103">
            <v>2925</v>
          </cell>
          <cell r="AF103">
            <v>2531</v>
          </cell>
          <cell r="AG103">
            <v>2069</v>
          </cell>
          <cell r="AH103">
            <v>1687</v>
          </cell>
          <cell r="AI103">
            <v>1319</v>
          </cell>
          <cell r="AJ103">
            <v>1022</v>
          </cell>
          <cell r="AK103">
            <v>788</v>
          </cell>
          <cell r="AL103">
            <v>551</v>
          </cell>
          <cell r="AM103">
            <v>472</v>
          </cell>
        </row>
        <row r="104">
          <cell r="A104" t="str">
            <v>090600</v>
          </cell>
          <cell r="B104" t="str">
            <v>09</v>
          </cell>
          <cell r="C104" t="str">
            <v>06</v>
          </cell>
          <cell r="D104" t="str">
            <v>00</v>
          </cell>
          <cell r="E104" t="str">
            <v>HUAYTARA</v>
          </cell>
          <cell r="F104">
            <v>32857</v>
          </cell>
          <cell r="G104">
            <v>659</v>
          </cell>
          <cell r="H104">
            <v>659</v>
          </cell>
          <cell r="I104">
            <v>660</v>
          </cell>
          <cell r="J104">
            <v>661</v>
          </cell>
          <cell r="K104">
            <v>660</v>
          </cell>
          <cell r="L104">
            <v>656</v>
          </cell>
          <cell r="M104">
            <v>656</v>
          </cell>
          <cell r="N104">
            <v>655</v>
          </cell>
          <cell r="O104">
            <v>655</v>
          </cell>
          <cell r="P104">
            <v>655</v>
          </cell>
          <cell r="Q104">
            <v>654</v>
          </cell>
          <cell r="R104">
            <v>653</v>
          </cell>
          <cell r="S104">
            <v>652</v>
          </cell>
          <cell r="T104">
            <v>652</v>
          </cell>
          <cell r="U104">
            <v>652</v>
          </cell>
          <cell r="V104">
            <v>652</v>
          </cell>
          <cell r="W104">
            <v>651</v>
          </cell>
          <cell r="X104">
            <v>648</v>
          </cell>
          <cell r="Y104">
            <v>643</v>
          </cell>
          <cell r="Z104">
            <v>636</v>
          </cell>
          <cell r="AA104">
            <v>3052</v>
          </cell>
          <cell r="AB104">
            <v>2772</v>
          </cell>
          <cell r="AC104">
            <v>2596</v>
          </cell>
          <cell r="AD104">
            <v>2276</v>
          </cell>
          <cell r="AE104">
            <v>1990</v>
          </cell>
          <cell r="AF104">
            <v>1722</v>
          </cell>
          <cell r="AG104">
            <v>1408</v>
          </cell>
          <cell r="AH104">
            <v>1148</v>
          </cell>
          <cell r="AI104">
            <v>897</v>
          </cell>
          <cell r="AJ104">
            <v>695</v>
          </cell>
          <cell r="AK104">
            <v>536</v>
          </cell>
          <cell r="AL104">
            <v>375</v>
          </cell>
          <cell r="AM104">
            <v>321</v>
          </cell>
        </row>
        <row r="105">
          <cell r="A105" t="str">
            <v>090700</v>
          </cell>
          <cell r="B105" t="str">
            <v>09</v>
          </cell>
          <cell r="C105" t="str">
            <v>07</v>
          </cell>
          <cell r="D105" t="str">
            <v>00</v>
          </cell>
          <cell r="E105" t="str">
            <v>TAYACAJA</v>
          </cell>
          <cell r="F105">
            <v>113193</v>
          </cell>
          <cell r="G105">
            <v>2268</v>
          </cell>
          <cell r="H105">
            <v>2271</v>
          </cell>
          <cell r="I105">
            <v>2275</v>
          </cell>
          <cell r="J105">
            <v>2276</v>
          </cell>
          <cell r="K105">
            <v>2275</v>
          </cell>
          <cell r="L105">
            <v>2261</v>
          </cell>
          <cell r="M105">
            <v>2259</v>
          </cell>
          <cell r="N105">
            <v>2257</v>
          </cell>
          <cell r="O105">
            <v>2256</v>
          </cell>
          <cell r="P105">
            <v>2255</v>
          </cell>
          <cell r="Q105">
            <v>2253</v>
          </cell>
          <cell r="R105">
            <v>2250</v>
          </cell>
          <cell r="S105">
            <v>2248</v>
          </cell>
          <cell r="T105">
            <v>2247</v>
          </cell>
          <cell r="U105">
            <v>2247</v>
          </cell>
          <cell r="V105">
            <v>2245</v>
          </cell>
          <cell r="W105">
            <v>2241</v>
          </cell>
          <cell r="X105">
            <v>2232</v>
          </cell>
          <cell r="Y105">
            <v>2214</v>
          </cell>
          <cell r="Z105">
            <v>2190</v>
          </cell>
          <cell r="AA105">
            <v>10513</v>
          </cell>
          <cell r="AB105">
            <v>9550</v>
          </cell>
          <cell r="AC105">
            <v>8942</v>
          </cell>
          <cell r="AD105">
            <v>7840</v>
          </cell>
          <cell r="AE105">
            <v>6857</v>
          </cell>
          <cell r="AF105">
            <v>5933</v>
          </cell>
          <cell r="AG105">
            <v>4850</v>
          </cell>
          <cell r="AH105">
            <v>3954</v>
          </cell>
          <cell r="AI105">
            <v>3092</v>
          </cell>
          <cell r="AJ105">
            <v>2395</v>
          </cell>
          <cell r="AK105">
            <v>1848</v>
          </cell>
          <cell r="AL105">
            <v>1293</v>
          </cell>
          <cell r="AM105">
            <v>1106</v>
          </cell>
        </row>
        <row r="106">
          <cell r="A106" t="str">
            <v>100000</v>
          </cell>
          <cell r="B106" t="str">
            <v>10</v>
          </cell>
          <cell r="C106" t="str">
            <v>00</v>
          </cell>
          <cell r="D106" t="str">
            <v>00</v>
          </cell>
          <cell r="E106" t="str">
            <v>HUANUCO</v>
          </cell>
          <cell r="F106">
            <v>830779</v>
          </cell>
          <cell r="G106">
            <v>16650</v>
          </cell>
          <cell r="H106">
            <v>16669</v>
          </cell>
          <cell r="I106">
            <v>16694</v>
          </cell>
          <cell r="J106">
            <v>16705</v>
          </cell>
          <cell r="K106">
            <v>16702</v>
          </cell>
          <cell r="L106">
            <v>16596</v>
          </cell>
          <cell r="M106">
            <v>16580</v>
          </cell>
          <cell r="N106">
            <v>16568</v>
          </cell>
          <cell r="O106">
            <v>16558</v>
          </cell>
          <cell r="P106">
            <v>16549</v>
          </cell>
          <cell r="Q106">
            <v>16535</v>
          </cell>
          <cell r="R106">
            <v>16513</v>
          </cell>
          <cell r="S106">
            <v>16497</v>
          </cell>
          <cell r="T106">
            <v>16495</v>
          </cell>
          <cell r="U106">
            <v>16493</v>
          </cell>
          <cell r="V106">
            <v>16476</v>
          </cell>
          <cell r="W106">
            <v>16450</v>
          </cell>
          <cell r="X106">
            <v>16380</v>
          </cell>
          <cell r="Y106">
            <v>16251</v>
          </cell>
          <cell r="Z106">
            <v>16075</v>
          </cell>
          <cell r="AA106">
            <v>77157</v>
          </cell>
          <cell r="AB106">
            <v>70093</v>
          </cell>
          <cell r="AC106">
            <v>65629</v>
          </cell>
          <cell r="AD106">
            <v>57541</v>
          </cell>
          <cell r="AE106">
            <v>50324</v>
          </cell>
          <cell r="AF106">
            <v>43541</v>
          </cell>
          <cell r="AG106">
            <v>35594</v>
          </cell>
          <cell r="AH106">
            <v>29024</v>
          </cell>
          <cell r="AI106">
            <v>22692</v>
          </cell>
          <cell r="AJ106">
            <v>17580</v>
          </cell>
          <cell r="AK106">
            <v>13561</v>
          </cell>
          <cell r="AL106">
            <v>9488</v>
          </cell>
          <cell r="AM106">
            <v>8119</v>
          </cell>
        </row>
        <row r="107">
          <cell r="A107" t="str">
            <v>100100</v>
          </cell>
          <cell r="B107" t="str">
            <v>10</v>
          </cell>
          <cell r="C107" t="str">
            <v>01</v>
          </cell>
          <cell r="D107" t="str">
            <v>00</v>
          </cell>
          <cell r="E107" t="str">
            <v>HUANUCO</v>
          </cell>
          <cell r="F107">
            <v>287301</v>
          </cell>
          <cell r="G107">
            <v>5758</v>
          </cell>
          <cell r="H107">
            <v>5764</v>
          </cell>
          <cell r="I107">
            <v>5773</v>
          </cell>
          <cell r="J107">
            <v>5777</v>
          </cell>
          <cell r="K107">
            <v>5776</v>
          </cell>
          <cell r="L107">
            <v>5738</v>
          </cell>
          <cell r="M107">
            <v>5733</v>
          </cell>
          <cell r="N107">
            <v>5730</v>
          </cell>
          <cell r="O107">
            <v>5726</v>
          </cell>
          <cell r="P107">
            <v>5723</v>
          </cell>
          <cell r="Q107">
            <v>5718</v>
          </cell>
          <cell r="R107">
            <v>5711</v>
          </cell>
          <cell r="S107">
            <v>5705</v>
          </cell>
          <cell r="T107">
            <v>5704</v>
          </cell>
          <cell r="U107">
            <v>5704</v>
          </cell>
          <cell r="V107">
            <v>5698</v>
          </cell>
          <cell r="W107">
            <v>5688</v>
          </cell>
          <cell r="X107">
            <v>5665</v>
          </cell>
          <cell r="Y107">
            <v>5620</v>
          </cell>
          <cell r="Z107">
            <v>5559</v>
          </cell>
          <cell r="AA107">
            <v>26683</v>
          </cell>
          <cell r="AB107">
            <v>24239</v>
          </cell>
          <cell r="AC107">
            <v>22695</v>
          </cell>
          <cell r="AD107">
            <v>19899</v>
          </cell>
          <cell r="AE107">
            <v>17403</v>
          </cell>
          <cell r="AF107">
            <v>15057</v>
          </cell>
          <cell r="AG107">
            <v>12309</v>
          </cell>
          <cell r="AH107">
            <v>10038</v>
          </cell>
          <cell r="AI107">
            <v>7848</v>
          </cell>
          <cell r="AJ107">
            <v>6080</v>
          </cell>
          <cell r="AK107">
            <v>4689</v>
          </cell>
          <cell r="AL107">
            <v>3281</v>
          </cell>
          <cell r="AM107">
            <v>2810</v>
          </cell>
        </row>
        <row r="108">
          <cell r="A108" t="str">
            <v>100200</v>
          </cell>
          <cell r="B108" t="str">
            <v>10</v>
          </cell>
          <cell r="C108" t="str">
            <v>02</v>
          </cell>
          <cell r="D108" t="str">
            <v>00</v>
          </cell>
          <cell r="E108" t="str">
            <v>AMBO</v>
          </cell>
          <cell r="F108">
            <v>61220</v>
          </cell>
          <cell r="G108">
            <v>1227</v>
          </cell>
          <cell r="H108">
            <v>1229</v>
          </cell>
          <cell r="I108">
            <v>1230</v>
          </cell>
          <cell r="J108">
            <v>1231</v>
          </cell>
          <cell r="K108">
            <v>1231</v>
          </cell>
          <cell r="L108">
            <v>1223</v>
          </cell>
          <cell r="M108">
            <v>1222</v>
          </cell>
          <cell r="N108">
            <v>1221</v>
          </cell>
          <cell r="O108">
            <v>1220</v>
          </cell>
          <cell r="P108">
            <v>1219</v>
          </cell>
          <cell r="Q108">
            <v>1218</v>
          </cell>
          <cell r="R108">
            <v>1217</v>
          </cell>
          <cell r="S108">
            <v>1216</v>
          </cell>
          <cell r="T108">
            <v>1216</v>
          </cell>
          <cell r="U108">
            <v>1215</v>
          </cell>
          <cell r="V108">
            <v>1214</v>
          </cell>
          <cell r="W108">
            <v>1212</v>
          </cell>
          <cell r="X108">
            <v>1207</v>
          </cell>
          <cell r="Y108">
            <v>1198</v>
          </cell>
          <cell r="Z108">
            <v>1185</v>
          </cell>
          <cell r="AA108">
            <v>5686</v>
          </cell>
          <cell r="AB108">
            <v>5165</v>
          </cell>
          <cell r="AC108">
            <v>4836</v>
          </cell>
          <cell r="AD108">
            <v>4240</v>
          </cell>
          <cell r="AE108">
            <v>3708</v>
          </cell>
          <cell r="AF108">
            <v>3209</v>
          </cell>
          <cell r="AG108">
            <v>2623</v>
          </cell>
          <cell r="AH108">
            <v>2139</v>
          </cell>
          <cell r="AI108">
            <v>1672</v>
          </cell>
          <cell r="AJ108">
            <v>1295</v>
          </cell>
          <cell r="AK108">
            <v>999</v>
          </cell>
          <cell r="AL108">
            <v>699</v>
          </cell>
          <cell r="AM108">
            <v>598</v>
          </cell>
        </row>
        <row r="109">
          <cell r="A109" t="str">
            <v>100300</v>
          </cell>
          <cell r="B109" t="str">
            <v>10</v>
          </cell>
          <cell r="C109" t="str">
            <v>03</v>
          </cell>
          <cell r="D109" t="str">
            <v>00</v>
          </cell>
          <cell r="E109" t="str">
            <v>DOS DE MAYO</v>
          </cell>
          <cell r="F109">
            <v>52515</v>
          </cell>
          <cell r="G109">
            <v>1052</v>
          </cell>
          <cell r="H109">
            <v>1054</v>
          </cell>
          <cell r="I109">
            <v>1056</v>
          </cell>
          <cell r="J109">
            <v>1056</v>
          </cell>
          <cell r="K109">
            <v>1056</v>
          </cell>
          <cell r="L109">
            <v>1049</v>
          </cell>
          <cell r="M109">
            <v>1048</v>
          </cell>
          <cell r="N109">
            <v>1047</v>
          </cell>
          <cell r="O109">
            <v>1047</v>
          </cell>
          <cell r="P109">
            <v>1046</v>
          </cell>
          <cell r="Q109">
            <v>1045</v>
          </cell>
          <cell r="R109">
            <v>1044</v>
          </cell>
          <cell r="S109">
            <v>1043</v>
          </cell>
          <cell r="T109">
            <v>1043</v>
          </cell>
          <cell r="U109">
            <v>1043</v>
          </cell>
          <cell r="V109">
            <v>1041</v>
          </cell>
          <cell r="W109">
            <v>1040</v>
          </cell>
          <cell r="X109">
            <v>1035</v>
          </cell>
          <cell r="Y109">
            <v>1027</v>
          </cell>
          <cell r="Z109">
            <v>1016</v>
          </cell>
          <cell r="AA109">
            <v>4877</v>
          </cell>
          <cell r="AB109">
            <v>4431</v>
          </cell>
          <cell r="AC109">
            <v>4149</v>
          </cell>
          <cell r="AD109">
            <v>3637</v>
          </cell>
          <cell r="AE109">
            <v>3181</v>
          </cell>
          <cell r="AF109">
            <v>2752</v>
          </cell>
          <cell r="AG109">
            <v>2250</v>
          </cell>
          <cell r="AH109">
            <v>1835</v>
          </cell>
          <cell r="AI109">
            <v>1434</v>
          </cell>
          <cell r="AJ109">
            <v>1111</v>
          </cell>
          <cell r="AK109">
            <v>857</v>
          </cell>
          <cell r="AL109">
            <v>600</v>
          </cell>
          <cell r="AM109">
            <v>513</v>
          </cell>
        </row>
        <row r="110">
          <cell r="A110" t="str">
            <v>100400</v>
          </cell>
          <cell r="B110" t="str">
            <v>10</v>
          </cell>
          <cell r="C110" t="str">
            <v>04</v>
          </cell>
          <cell r="D110" t="str">
            <v>00</v>
          </cell>
          <cell r="E110" t="str">
            <v>HUACAYBAMBA</v>
          </cell>
          <cell r="F110">
            <v>23541</v>
          </cell>
          <cell r="G110">
            <v>474</v>
          </cell>
          <cell r="H110">
            <v>472</v>
          </cell>
          <cell r="I110">
            <v>473</v>
          </cell>
          <cell r="J110">
            <v>473</v>
          </cell>
          <cell r="K110">
            <v>473</v>
          </cell>
          <cell r="L110">
            <v>470</v>
          </cell>
          <cell r="M110">
            <v>470</v>
          </cell>
          <cell r="N110">
            <v>470</v>
          </cell>
          <cell r="O110">
            <v>469</v>
          </cell>
          <cell r="P110">
            <v>469</v>
          </cell>
          <cell r="Q110">
            <v>469</v>
          </cell>
          <cell r="R110">
            <v>468</v>
          </cell>
          <cell r="S110">
            <v>467</v>
          </cell>
          <cell r="T110">
            <v>467</v>
          </cell>
          <cell r="U110">
            <v>467</v>
          </cell>
          <cell r="V110">
            <v>467</v>
          </cell>
          <cell r="W110">
            <v>466</v>
          </cell>
          <cell r="X110">
            <v>464</v>
          </cell>
          <cell r="Y110">
            <v>460</v>
          </cell>
          <cell r="Z110">
            <v>456</v>
          </cell>
          <cell r="AA110">
            <v>2186</v>
          </cell>
          <cell r="AB110">
            <v>1986</v>
          </cell>
          <cell r="AC110">
            <v>1860</v>
          </cell>
          <cell r="AD110">
            <v>1630</v>
          </cell>
          <cell r="AE110">
            <v>1426</v>
          </cell>
          <cell r="AF110">
            <v>1234</v>
          </cell>
          <cell r="AG110">
            <v>1009</v>
          </cell>
          <cell r="AH110">
            <v>822</v>
          </cell>
          <cell r="AI110">
            <v>643</v>
          </cell>
          <cell r="AJ110">
            <v>498</v>
          </cell>
          <cell r="AK110">
            <v>384</v>
          </cell>
          <cell r="AL110">
            <v>269</v>
          </cell>
          <cell r="AM110">
            <v>230</v>
          </cell>
        </row>
        <row r="111">
          <cell r="A111" t="str">
            <v>100500</v>
          </cell>
          <cell r="B111" t="str">
            <v>10</v>
          </cell>
          <cell r="C111" t="str">
            <v>05</v>
          </cell>
          <cell r="D111" t="str">
            <v>00</v>
          </cell>
          <cell r="E111" t="str">
            <v>HUAMALIES</v>
          </cell>
          <cell r="F111">
            <v>73620</v>
          </cell>
          <cell r="G111">
            <v>1475</v>
          </cell>
          <cell r="H111">
            <v>1477</v>
          </cell>
          <cell r="I111">
            <v>1479</v>
          </cell>
          <cell r="J111">
            <v>1480</v>
          </cell>
          <cell r="K111">
            <v>1480</v>
          </cell>
          <cell r="L111">
            <v>1471</v>
          </cell>
          <cell r="M111">
            <v>1469</v>
          </cell>
          <cell r="N111">
            <v>1468</v>
          </cell>
          <cell r="O111">
            <v>1468</v>
          </cell>
          <cell r="P111">
            <v>1466</v>
          </cell>
          <cell r="Q111">
            <v>1465</v>
          </cell>
          <cell r="R111">
            <v>1463</v>
          </cell>
          <cell r="S111">
            <v>1462</v>
          </cell>
          <cell r="T111">
            <v>1462</v>
          </cell>
          <cell r="U111">
            <v>1462</v>
          </cell>
          <cell r="V111">
            <v>1460</v>
          </cell>
          <cell r="W111">
            <v>1458</v>
          </cell>
          <cell r="X111">
            <v>1452</v>
          </cell>
          <cell r="Y111">
            <v>1441</v>
          </cell>
          <cell r="Z111">
            <v>1424</v>
          </cell>
          <cell r="AA111">
            <v>6837</v>
          </cell>
          <cell r="AB111">
            <v>6211</v>
          </cell>
          <cell r="AC111">
            <v>5816</v>
          </cell>
          <cell r="AD111">
            <v>5099</v>
          </cell>
          <cell r="AE111">
            <v>4460</v>
          </cell>
          <cell r="AF111">
            <v>3858</v>
          </cell>
          <cell r="AG111">
            <v>3154</v>
          </cell>
          <cell r="AH111">
            <v>2572</v>
          </cell>
          <cell r="AI111">
            <v>2011</v>
          </cell>
          <cell r="AJ111">
            <v>1558</v>
          </cell>
          <cell r="AK111">
            <v>1202</v>
          </cell>
          <cell r="AL111">
            <v>841</v>
          </cell>
          <cell r="AM111">
            <v>719</v>
          </cell>
        </row>
        <row r="112">
          <cell r="A112" t="str">
            <v>100600</v>
          </cell>
          <cell r="B112" t="str">
            <v>10</v>
          </cell>
          <cell r="C112" t="str">
            <v>06</v>
          </cell>
          <cell r="D112" t="str">
            <v>00</v>
          </cell>
          <cell r="E112" t="str">
            <v>LEONCIO PRADO</v>
          </cell>
          <cell r="F112">
            <v>126296</v>
          </cell>
          <cell r="G112">
            <v>2531</v>
          </cell>
          <cell r="H112">
            <v>2534</v>
          </cell>
          <cell r="I112">
            <v>2538</v>
          </cell>
          <cell r="J112">
            <v>2540</v>
          </cell>
          <cell r="K112">
            <v>2539</v>
          </cell>
          <cell r="L112">
            <v>2523</v>
          </cell>
          <cell r="M112">
            <v>2521</v>
          </cell>
          <cell r="N112">
            <v>2519</v>
          </cell>
          <cell r="O112">
            <v>2517</v>
          </cell>
          <cell r="P112">
            <v>2516</v>
          </cell>
          <cell r="Q112">
            <v>2514</v>
          </cell>
          <cell r="R112">
            <v>2509</v>
          </cell>
          <cell r="S112">
            <v>2508</v>
          </cell>
          <cell r="T112">
            <v>2508</v>
          </cell>
          <cell r="U112">
            <v>2507</v>
          </cell>
          <cell r="V112">
            <v>2505</v>
          </cell>
          <cell r="W112">
            <v>2501</v>
          </cell>
          <cell r="X112">
            <v>2490</v>
          </cell>
          <cell r="Y112">
            <v>2470</v>
          </cell>
          <cell r="Z112">
            <v>2444</v>
          </cell>
          <cell r="AA112">
            <v>11729</v>
          </cell>
          <cell r="AB112">
            <v>10656</v>
          </cell>
          <cell r="AC112">
            <v>9977</v>
          </cell>
          <cell r="AD112">
            <v>8747</v>
          </cell>
          <cell r="AE112">
            <v>7650</v>
          </cell>
          <cell r="AF112">
            <v>6619</v>
          </cell>
          <cell r="AG112">
            <v>5411</v>
          </cell>
          <cell r="AH112">
            <v>4412</v>
          </cell>
          <cell r="AI112">
            <v>3450</v>
          </cell>
          <cell r="AJ112">
            <v>2673</v>
          </cell>
          <cell r="AK112">
            <v>2062</v>
          </cell>
          <cell r="AL112">
            <v>1442</v>
          </cell>
          <cell r="AM112">
            <v>1234</v>
          </cell>
        </row>
        <row r="113">
          <cell r="A113" t="str">
            <v>100700</v>
          </cell>
          <cell r="B113" t="str">
            <v>10</v>
          </cell>
          <cell r="C113" t="str">
            <v>07</v>
          </cell>
          <cell r="D113" t="str">
            <v>00</v>
          </cell>
          <cell r="E113" t="str">
            <v>MARAÑON</v>
          </cell>
          <cell r="F113">
            <v>28661</v>
          </cell>
          <cell r="G113">
            <v>574</v>
          </cell>
          <cell r="H113">
            <v>575</v>
          </cell>
          <cell r="I113">
            <v>576</v>
          </cell>
          <cell r="J113">
            <v>576</v>
          </cell>
          <cell r="K113">
            <v>576</v>
          </cell>
          <cell r="L113">
            <v>573</v>
          </cell>
          <cell r="M113">
            <v>572</v>
          </cell>
          <cell r="N113">
            <v>572</v>
          </cell>
          <cell r="O113">
            <v>571</v>
          </cell>
          <cell r="P113">
            <v>571</v>
          </cell>
          <cell r="Q113">
            <v>570</v>
          </cell>
          <cell r="R113">
            <v>570</v>
          </cell>
          <cell r="S113">
            <v>569</v>
          </cell>
          <cell r="T113">
            <v>569</v>
          </cell>
          <cell r="U113">
            <v>569</v>
          </cell>
          <cell r="V113">
            <v>569</v>
          </cell>
          <cell r="W113">
            <v>568</v>
          </cell>
          <cell r="X113">
            <v>565</v>
          </cell>
          <cell r="Y113">
            <v>561</v>
          </cell>
          <cell r="Z113">
            <v>555</v>
          </cell>
          <cell r="AA113">
            <v>2662</v>
          </cell>
          <cell r="AB113">
            <v>2418</v>
          </cell>
          <cell r="AC113">
            <v>2264</v>
          </cell>
          <cell r="AD113">
            <v>1985</v>
          </cell>
          <cell r="AE113">
            <v>1736</v>
          </cell>
          <cell r="AF113">
            <v>1502</v>
          </cell>
          <cell r="AG113">
            <v>1228</v>
          </cell>
          <cell r="AH113">
            <v>1001</v>
          </cell>
          <cell r="AI113">
            <v>783</v>
          </cell>
          <cell r="AJ113">
            <v>606</v>
          </cell>
          <cell r="AK113">
            <v>468</v>
          </cell>
          <cell r="AL113">
            <v>327</v>
          </cell>
          <cell r="AM113">
            <v>280</v>
          </cell>
        </row>
        <row r="114">
          <cell r="A114" t="str">
            <v>100800</v>
          </cell>
          <cell r="B114" t="str">
            <v>10</v>
          </cell>
          <cell r="C114" t="str">
            <v>08</v>
          </cell>
          <cell r="D114" t="str">
            <v>00</v>
          </cell>
          <cell r="E114" t="str">
            <v>PACHITEA</v>
          </cell>
          <cell r="F114">
            <v>63643</v>
          </cell>
          <cell r="G114">
            <v>1275</v>
          </cell>
          <cell r="H114">
            <v>1277</v>
          </cell>
          <cell r="I114">
            <v>1279</v>
          </cell>
          <cell r="J114">
            <v>1280</v>
          </cell>
          <cell r="K114">
            <v>1279</v>
          </cell>
          <cell r="L114">
            <v>1271</v>
          </cell>
          <cell r="M114">
            <v>1270</v>
          </cell>
          <cell r="N114">
            <v>1269</v>
          </cell>
          <cell r="O114">
            <v>1268</v>
          </cell>
          <cell r="P114">
            <v>1268</v>
          </cell>
          <cell r="Q114">
            <v>1267</v>
          </cell>
          <cell r="R114">
            <v>1265</v>
          </cell>
          <cell r="S114">
            <v>1264</v>
          </cell>
          <cell r="T114">
            <v>1264</v>
          </cell>
          <cell r="U114">
            <v>1263</v>
          </cell>
          <cell r="V114">
            <v>1262</v>
          </cell>
          <cell r="W114">
            <v>1260</v>
          </cell>
          <cell r="X114">
            <v>1255</v>
          </cell>
          <cell r="Y114">
            <v>1245</v>
          </cell>
          <cell r="Z114">
            <v>1231</v>
          </cell>
          <cell r="AA114">
            <v>5911</v>
          </cell>
          <cell r="AB114">
            <v>5370</v>
          </cell>
          <cell r="AC114">
            <v>5028</v>
          </cell>
          <cell r="AD114">
            <v>4408</v>
          </cell>
          <cell r="AE114">
            <v>3855</v>
          </cell>
          <cell r="AF114">
            <v>3336</v>
          </cell>
          <cell r="AG114">
            <v>2727</v>
          </cell>
          <cell r="AH114">
            <v>2223</v>
          </cell>
          <cell r="AI114">
            <v>1738</v>
          </cell>
          <cell r="AJ114">
            <v>1347</v>
          </cell>
          <cell r="AK114">
            <v>1039</v>
          </cell>
          <cell r="AL114">
            <v>727</v>
          </cell>
          <cell r="AM114">
            <v>622</v>
          </cell>
        </row>
        <row r="115">
          <cell r="A115" t="str">
            <v>100900</v>
          </cell>
          <cell r="B115" t="str">
            <v>10</v>
          </cell>
          <cell r="C115" t="str">
            <v>09</v>
          </cell>
          <cell r="D115" t="str">
            <v>00</v>
          </cell>
          <cell r="E115" t="str">
            <v>PUERTO INCA</v>
          </cell>
          <cell r="F115">
            <v>35520</v>
          </cell>
          <cell r="G115">
            <v>712</v>
          </cell>
          <cell r="H115">
            <v>713</v>
          </cell>
          <cell r="I115">
            <v>714</v>
          </cell>
          <cell r="J115">
            <v>714</v>
          </cell>
          <cell r="K115">
            <v>714</v>
          </cell>
          <cell r="L115">
            <v>710</v>
          </cell>
          <cell r="M115">
            <v>709</v>
          </cell>
          <cell r="N115">
            <v>708</v>
          </cell>
          <cell r="O115">
            <v>708</v>
          </cell>
          <cell r="P115">
            <v>708</v>
          </cell>
          <cell r="Q115">
            <v>707</v>
          </cell>
          <cell r="R115">
            <v>706</v>
          </cell>
          <cell r="S115">
            <v>705</v>
          </cell>
          <cell r="T115">
            <v>704</v>
          </cell>
          <cell r="U115">
            <v>705</v>
          </cell>
          <cell r="V115">
            <v>704</v>
          </cell>
          <cell r="W115">
            <v>703</v>
          </cell>
          <cell r="X115">
            <v>700</v>
          </cell>
          <cell r="Y115">
            <v>695</v>
          </cell>
          <cell r="Z115">
            <v>687</v>
          </cell>
          <cell r="AA115">
            <v>3299</v>
          </cell>
          <cell r="AB115">
            <v>2997</v>
          </cell>
          <cell r="AC115">
            <v>2806</v>
          </cell>
          <cell r="AD115">
            <v>2460</v>
          </cell>
          <cell r="AE115">
            <v>2152</v>
          </cell>
          <cell r="AF115">
            <v>1862</v>
          </cell>
          <cell r="AG115">
            <v>1522</v>
          </cell>
          <cell r="AH115">
            <v>1241</v>
          </cell>
          <cell r="AI115">
            <v>970</v>
          </cell>
          <cell r="AJ115">
            <v>752</v>
          </cell>
          <cell r="AK115">
            <v>580</v>
          </cell>
          <cell r="AL115">
            <v>406</v>
          </cell>
          <cell r="AM115">
            <v>347</v>
          </cell>
        </row>
        <row r="116">
          <cell r="A116" t="str">
            <v>101000</v>
          </cell>
          <cell r="B116" t="str">
            <v>10</v>
          </cell>
          <cell r="C116" t="str">
            <v>10</v>
          </cell>
          <cell r="D116" t="str">
            <v>00</v>
          </cell>
          <cell r="E116" t="str">
            <v>LAURICOCHA</v>
          </cell>
          <cell r="F116">
            <v>39129</v>
          </cell>
          <cell r="G116">
            <v>784</v>
          </cell>
          <cell r="H116">
            <v>785</v>
          </cell>
          <cell r="I116">
            <v>786</v>
          </cell>
          <cell r="J116">
            <v>787</v>
          </cell>
          <cell r="K116">
            <v>787</v>
          </cell>
          <cell r="L116">
            <v>782</v>
          </cell>
          <cell r="M116">
            <v>781</v>
          </cell>
          <cell r="N116">
            <v>780</v>
          </cell>
          <cell r="O116">
            <v>780</v>
          </cell>
          <cell r="P116">
            <v>779</v>
          </cell>
          <cell r="Q116">
            <v>779</v>
          </cell>
          <cell r="R116">
            <v>778</v>
          </cell>
          <cell r="S116">
            <v>777</v>
          </cell>
          <cell r="T116">
            <v>777</v>
          </cell>
          <cell r="U116">
            <v>777</v>
          </cell>
          <cell r="V116">
            <v>776</v>
          </cell>
          <cell r="W116">
            <v>775</v>
          </cell>
          <cell r="X116">
            <v>771</v>
          </cell>
          <cell r="Y116">
            <v>765</v>
          </cell>
          <cell r="Z116">
            <v>757</v>
          </cell>
          <cell r="AA116">
            <v>3634</v>
          </cell>
          <cell r="AB116">
            <v>3301</v>
          </cell>
          <cell r="AC116">
            <v>3091</v>
          </cell>
          <cell r="AD116">
            <v>2711</v>
          </cell>
          <cell r="AE116">
            <v>2370</v>
          </cell>
          <cell r="AF116">
            <v>2051</v>
          </cell>
          <cell r="AG116">
            <v>1676</v>
          </cell>
          <cell r="AH116">
            <v>1367</v>
          </cell>
          <cell r="AI116">
            <v>1069</v>
          </cell>
          <cell r="AJ116">
            <v>828</v>
          </cell>
          <cell r="AK116">
            <v>639</v>
          </cell>
          <cell r="AL116">
            <v>447</v>
          </cell>
          <cell r="AM116">
            <v>382</v>
          </cell>
        </row>
        <row r="117">
          <cell r="A117" t="str">
            <v>101100</v>
          </cell>
          <cell r="B117" t="str">
            <v>10</v>
          </cell>
          <cell r="C117" t="str">
            <v>11</v>
          </cell>
          <cell r="D117" t="str">
            <v>00</v>
          </cell>
          <cell r="E117" t="str">
            <v>YAROWILCA</v>
          </cell>
          <cell r="F117">
            <v>39333</v>
          </cell>
          <cell r="G117">
            <v>788</v>
          </cell>
          <cell r="H117">
            <v>789</v>
          </cell>
          <cell r="I117">
            <v>790</v>
          </cell>
          <cell r="J117">
            <v>791</v>
          </cell>
          <cell r="K117">
            <v>791</v>
          </cell>
          <cell r="L117">
            <v>786</v>
          </cell>
          <cell r="M117">
            <v>785</v>
          </cell>
          <cell r="N117">
            <v>784</v>
          </cell>
          <cell r="O117">
            <v>784</v>
          </cell>
          <cell r="P117">
            <v>784</v>
          </cell>
          <cell r="Q117">
            <v>783</v>
          </cell>
          <cell r="R117">
            <v>782</v>
          </cell>
          <cell r="S117">
            <v>781</v>
          </cell>
          <cell r="T117">
            <v>781</v>
          </cell>
          <cell r="U117">
            <v>781</v>
          </cell>
          <cell r="V117">
            <v>780</v>
          </cell>
          <cell r="W117">
            <v>779</v>
          </cell>
          <cell r="X117">
            <v>776</v>
          </cell>
          <cell r="Y117">
            <v>769</v>
          </cell>
          <cell r="Z117">
            <v>761</v>
          </cell>
          <cell r="AA117">
            <v>3653</v>
          </cell>
          <cell r="AB117">
            <v>3319</v>
          </cell>
          <cell r="AC117">
            <v>3107</v>
          </cell>
          <cell r="AD117">
            <v>2725</v>
          </cell>
          <cell r="AE117">
            <v>2383</v>
          </cell>
          <cell r="AF117">
            <v>2061</v>
          </cell>
          <cell r="AG117">
            <v>1685</v>
          </cell>
          <cell r="AH117">
            <v>1374</v>
          </cell>
          <cell r="AI117">
            <v>1074</v>
          </cell>
          <cell r="AJ117">
            <v>832</v>
          </cell>
          <cell r="AK117">
            <v>642</v>
          </cell>
          <cell r="AL117">
            <v>449</v>
          </cell>
          <cell r="AM117">
            <v>384</v>
          </cell>
        </row>
        <row r="118">
          <cell r="A118" t="str">
            <v>110000</v>
          </cell>
          <cell r="B118" t="str">
            <v>11</v>
          </cell>
          <cell r="C118" t="str">
            <v>00</v>
          </cell>
          <cell r="D118" t="str">
            <v>00</v>
          </cell>
          <cell r="E118" t="str">
            <v>ICA</v>
          </cell>
          <cell r="F118">
            <v>759834</v>
          </cell>
          <cell r="G118">
            <v>15228</v>
          </cell>
          <cell r="H118">
            <v>15246</v>
          </cell>
          <cell r="I118">
            <v>15269</v>
          </cell>
          <cell r="J118">
            <v>15278</v>
          </cell>
          <cell r="K118">
            <v>15276</v>
          </cell>
          <cell r="L118">
            <v>15178</v>
          </cell>
          <cell r="M118">
            <v>15164</v>
          </cell>
          <cell r="N118">
            <v>15153</v>
          </cell>
          <cell r="O118">
            <v>15144</v>
          </cell>
          <cell r="P118">
            <v>15136</v>
          </cell>
          <cell r="Q118">
            <v>15123</v>
          </cell>
          <cell r="R118">
            <v>15103</v>
          </cell>
          <cell r="S118">
            <v>15089</v>
          </cell>
          <cell r="T118">
            <v>15086</v>
          </cell>
          <cell r="U118">
            <v>15084</v>
          </cell>
          <cell r="V118">
            <v>15069</v>
          </cell>
          <cell r="W118">
            <v>15045</v>
          </cell>
          <cell r="X118">
            <v>14982</v>
          </cell>
          <cell r="Y118">
            <v>14863</v>
          </cell>
          <cell r="Z118">
            <v>14702</v>
          </cell>
          <cell r="AA118">
            <v>70568</v>
          </cell>
          <cell r="AB118">
            <v>64107</v>
          </cell>
          <cell r="AC118">
            <v>60024</v>
          </cell>
          <cell r="AD118">
            <v>52627</v>
          </cell>
          <cell r="AE118">
            <v>46027</v>
          </cell>
          <cell r="AF118">
            <v>39823</v>
          </cell>
          <cell r="AG118">
            <v>32554</v>
          </cell>
          <cell r="AH118">
            <v>26546</v>
          </cell>
          <cell r="AI118">
            <v>20754</v>
          </cell>
          <cell r="AJ118">
            <v>16079</v>
          </cell>
          <cell r="AK118">
            <v>12403</v>
          </cell>
          <cell r="AL118">
            <v>8678</v>
          </cell>
          <cell r="AM118">
            <v>7426</v>
          </cell>
        </row>
        <row r="119">
          <cell r="A119" t="str">
            <v>110100</v>
          </cell>
          <cell r="B119" t="str">
            <v>11</v>
          </cell>
          <cell r="C119" t="str">
            <v>01</v>
          </cell>
          <cell r="D119" t="str">
            <v>00</v>
          </cell>
          <cell r="E119" t="str">
            <v>ICA</v>
          </cell>
          <cell r="F119">
            <v>337794</v>
          </cell>
          <cell r="G119">
            <v>6770</v>
          </cell>
          <cell r="H119">
            <v>6778</v>
          </cell>
          <cell r="I119">
            <v>6788</v>
          </cell>
          <cell r="J119">
            <v>6792</v>
          </cell>
          <cell r="K119">
            <v>6790</v>
          </cell>
          <cell r="L119">
            <v>6747</v>
          </cell>
          <cell r="M119">
            <v>6741</v>
          </cell>
          <cell r="N119">
            <v>6736</v>
          </cell>
          <cell r="O119">
            <v>6733</v>
          </cell>
          <cell r="P119">
            <v>6729</v>
          </cell>
          <cell r="Q119">
            <v>6723</v>
          </cell>
          <cell r="R119">
            <v>6714</v>
          </cell>
          <cell r="S119">
            <v>6708</v>
          </cell>
          <cell r="T119">
            <v>6707</v>
          </cell>
          <cell r="U119">
            <v>6706</v>
          </cell>
          <cell r="V119">
            <v>6698</v>
          </cell>
          <cell r="W119">
            <v>6689</v>
          </cell>
          <cell r="X119">
            <v>6660</v>
          </cell>
          <cell r="Y119">
            <v>6608</v>
          </cell>
          <cell r="Z119">
            <v>6536</v>
          </cell>
          <cell r="AA119">
            <v>31372</v>
          </cell>
          <cell r="AB119">
            <v>28500</v>
          </cell>
          <cell r="AC119">
            <v>26684</v>
          </cell>
          <cell r="AD119">
            <v>23396</v>
          </cell>
          <cell r="AE119">
            <v>20462</v>
          </cell>
          <cell r="AF119">
            <v>17704</v>
          </cell>
          <cell r="AG119">
            <v>14472</v>
          </cell>
          <cell r="AH119">
            <v>11802</v>
          </cell>
          <cell r="AI119">
            <v>9227</v>
          </cell>
          <cell r="AJ119">
            <v>7148</v>
          </cell>
          <cell r="AK119">
            <v>5515</v>
          </cell>
          <cell r="AL119">
            <v>3858</v>
          </cell>
          <cell r="AM119">
            <v>3301</v>
          </cell>
        </row>
        <row r="120">
          <cell r="A120" t="str">
            <v>110200</v>
          </cell>
          <cell r="B120" t="str">
            <v>11</v>
          </cell>
          <cell r="C120" t="str">
            <v>02</v>
          </cell>
          <cell r="D120" t="str">
            <v>00</v>
          </cell>
          <cell r="E120" t="str">
            <v>CHINCHA</v>
          </cell>
          <cell r="F120">
            <v>208438</v>
          </cell>
          <cell r="G120">
            <v>4177</v>
          </cell>
          <cell r="H120">
            <v>4182</v>
          </cell>
          <cell r="I120">
            <v>4189</v>
          </cell>
          <cell r="J120">
            <v>4191</v>
          </cell>
          <cell r="K120">
            <v>4191</v>
          </cell>
          <cell r="L120">
            <v>4164</v>
          </cell>
          <cell r="M120">
            <v>4160</v>
          </cell>
          <cell r="N120">
            <v>4157</v>
          </cell>
          <cell r="O120">
            <v>4154</v>
          </cell>
          <cell r="P120">
            <v>4152</v>
          </cell>
          <cell r="Q120">
            <v>4149</v>
          </cell>
          <cell r="R120">
            <v>4143</v>
          </cell>
          <cell r="S120">
            <v>4139</v>
          </cell>
          <cell r="T120">
            <v>4138</v>
          </cell>
          <cell r="U120">
            <v>4138</v>
          </cell>
          <cell r="V120">
            <v>4134</v>
          </cell>
          <cell r="W120">
            <v>4127</v>
          </cell>
          <cell r="X120">
            <v>4110</v>
          </cell>
          <cell r="Y120">
            <v>4077</v>
          </cell>
          <cell r="Z120">
            <v>4033</v>
          </cell>
          <cell r="AA120">
            <v>19358</v>
          </cell>
          <cell r="AB120">
            <v>17586</v>
          </cell>
          <cell r="AC120">
            <v>16466</v>
          </cell>
          <cell r="AD120">
            <v>14437</v>
          </cell>
          <cell r="AE120">
            <v>12626</v>
          </cell>
          <cell r="AF120">
            <v>10924</v>
          </cell>
          <cell r="AG120">
            <v>8930</v>
          </cell>
          <cell r="AH120">
            <v>7282</v>
          </cell>
          <cell r="AI120">
            <v>5693</v>
          </cell>
          <cell r="AJ120">
            <v>4411</v>
          </cell>
          <cell r="AK120">
            <v>3402</v>
          </cell>
          <cell r="AL120">
            <v>2381</v>
          </cell>
          <cell r="AM120">
            <v>2037</v>
          </cell>
        </row>
        <row r="121">
          <cell r="A121" t="str">
            <v>110300</v>
          </cell>
          <cell r="B121" t="str">
            <v>11</v>
          </cell>
          <cell r="C121" t="str">
            <v>03</v>
          </cell>
          <cell r="D121" t="str">
            <v>00</v>
          </cell>
          <cell r="E121" t="str">
            <v>NAZCA</v>
          </cell>
          <cell r="F121">
            <v>61467</v>
          </cell>
          <cell r="G121">
            <v>1232</v>
          </cell>
          <cell r="H121">
            <v>1233</v>
          </cell>
          <cell r="I121">
            <v>1235</v>
          </cell>
          <cell r="J121">
            <v>1236</v>
          </cell>
          <cell r="K121">
            <v>1236</v>
          </cell>
          <cell r="L121">
            <v>1228</v>
          </cell>
          <cell r="M121">
            <v>1227</v>
          </cell>
          <cell r="N121">
            <v>1226</v>
          </cell>
          <cell r="O121">
            <v>1225</v>
          </cell>
          <cell r="P121">
            <v>1224</v>
          </cell>
          <cell r="Q121">
            <v>1223</v>
          </cell>
          <cell r="R121">
            <v>1222</v>
          </cell>
          <cell r="S121">
            <v>1221</v>
          </cell>
          <cell r="T121">
            <v>1220</v>
          </cell>
          <cell r="U121">
            <v>1220</v>
          </cell>
          <cell r="V121">
            <v>1219</v>
          </cell>
          <cell r="W121">
            <v>1217</v>
          </cell>
          <cell r="X121">
            <v>1212</v>
          </cell>
          <cell r="Y121">
            <v>1202</v>
          </cell>
          <cell r="Z121">
            <v>1190</v>
          </cell>
          <cell r="AA121">
            <v>5709</v>
          </cell>
          <cell r="AB121">
            <v>5186</v>
          </cell>
          <cell r="AC121">
            <v>4856</v>
          </cell>
          <cell r="AD121">
            <v>4257</v>
          </cell>
          <cell r="AE121">
            <v>3723</v>
          </cell>
          <cell r="AF121">
            <v>3222</v>
          </cell>
          <cell r="AG121">
            <v>2633</v>
          </cell>
          <cell r="AH121">
            <v>2147</v>
          </cell>
          <cell r="AI121">
            <v>1679</v>
          </cell>
          <cell r="AJ121">
            <v>1301</v>
          </cell>
          <cell r="AK121">
            <v>1003</v>
          </cell>
          <cell r="AL121">
            <v>702</v>
          </cell>
          <cell r="AM121">
            <v>601</v>
          </cell>
        </row>
        <row r="122">
          <cell r="A122" t="str">
            <v>110400</v>
          </cell>
          <cell r="B122" t="str">
            <v>11</v>
          </cell>
          <cell r="C122" t="str">
            <v>04</v>
          </cell>
          <cell r="D122" t="str">
            <v>00</v>
          </cell>
          <cell r="E122" t="str">
            <v>PALPA</v>
          </cell>
          <cell r="F122">
            <v>14903</v>
          </cell>
          <cell r="G122">
            <v>299</v>
          </cell>
          <cell r="H122">
            <v>299</v>
          </cell>
          <cell r="I122">
            <v>299</v>
          </cell>
          <cell r="J122">
            <v>300</v>
          </cell>
          <cell r="K122">
            <v>300</v>
          </cell>
          <cell r="L122">
            <v>298</v>
          </cell>
          <cell r="M122">
            <v>297</v>
          </cell>
          <cell r="N122">
            <v>297</v>
          </cell>
          <cell r="O122">
            <v>297</v>
          </cell>
          <cell r="P122">
            <v>297</v>
          </cell>
          <cell r="Q122">
            <v>297</v>
          </cell>
          <cell r="R122">
            <v>296</v>
          </cell>
          <cell r="S122">
            <v>296</v>
          </cell>
          <cell r="T122">
            <v>296</v>
          </cell>
          <cell r="U122">
            <v>296</v>
          </cell>
          <cell r="V122">
            <v>296</v>
          </cell>
          <cell r="W122">
            <v>295</v>
          </cell>
          <cell r="X122">
            <v>294</v>
          </cell>
          <cell r="Y122">
            <v>292</v>
          </cell>
          <cell r="Z122">
            <v>288</v>
          </cell>
          <cell r="AA122">
            <v>1384</v>
          </cell>
          <cell r="AB122">
            <v>1257</v>
          </cell>
          <cell r="AC122">
            <v>1177</v>
          </cell>
          <cell r="AD122">
            <v>1032</v>
          </cell>
          <cell r="AE122">
            <v>903</v>
          </cell>
          <cell r="AF122">
            <v>781</v>
          </cell>
          <cell r="AG122">
            <v>638</v>
          </cell>
          <cell r="AH122">
            <v>521</v>
          </cell>
          <cell r="AI122">
            <v>407</v>
          </cell>
          <cell r="AJ122">
            <v>315</v>
          </cell>
          <cell r="AK122">
            <v>243</v>
          </cell>
          <cell r="AL122">
            <v>170</v>
          </cell>
          <cell r="AM122">
            <v>146</v>
          </cell>
        </row>
        <row r="123">
          <cell r="A123" t="str">
            <v>110500</v>
          </cell>
          <cell r="B123" t="str">
            <v>11</v>
          </cell>
          <cell r="C123" t="str">
            <v>05</v>
          </cell>
          <cell r="D123" t="str">
            <v>00</v>
          </cell>
          <cell r="E123" t="str">
            <v>PISCO</v>
          </cell>
          <cell r="F123">
            <v>137232</v>
          </cell>
          <cell r="G123">
            <v>2750</v>
          </cell>
          <cell r="H123">
            <v>2754</v>
          </cell>
          <cell r="I123">
            <v>2758</v>
          </cell>
          <cell r="J123">
            <v>2759</v>
          </cell>
          <cell r="K123">
            <v>2759</v>
          </cell>
          <cell r="L123">
            <v>2741</v>
          </cell>
          <cell r="M123">
            <v>2739</v>
          </cell>
          <cell r="N123">
            <v>2737</v>
          </cell>
          <cell r="O123">
            <v>2735</v>
          </cell>
          <cell r="P123">
            <v>2734</v>
          </cell>
          <cell r="Q123">
            <v>2731</v>
          </cell>
          <cell r="R123">
            <v>2728</v>
          </cell>
          <cell r="S123">
            <v>2725</v>
          </cell>
          <cell r="T123">
            <v>2725</v>
          </cell>
          <cell r="U123">
            <v>2724</v>
          </cell>
          <cell r="V123">
            <v>2722</v>
          </cell>
          <cell r="W123">
            <v>2717</v>
          </cell>
          <cell r="X123">
            <v>2706</v>
          </cell>
          <cell r="Y123">
            <v>2684</v>
          </cell>
          <cell r="Z123">
            <v>2655</v>
          </cell>
          <cell r="AA123">
            <v>12745</v>
          </cell>
          <cell r="AB123">
            <v>11578</v>
          </cell>
          <cell r="AC123">
            <v>10841</v>
          </cell>
          <cell r="AD123">
            <v>9505</v>
          </cell>
          <cell r="AE123">
            <v>8313</v>
          </cell>
          <cell r="AF123">
            <v>7192</v>
          </cell>
          <cell r="AG123">
            <v>5881</v>
          </cell>
          <cell r="AH123">
            <v>4794</v>
          </cell>
          <cell r="AI123">
            <v>3748</v>
          </cell>
          <cell r="AJ123">
            <v>2904</v>
          </cell>
          <cell r="AK123">
            <v>2240</v>
          </cell>
          <cell r="AL123">
            <v>1567</v>
          </cell>
          <cell r="AM123">
            <v>1341</v>
          </cell>
        </row>
        <row r="124">
          <cell r="A124" t="str">
            <v>120000</v>
          </cell>
          <cell r="B124" t="str">
            <v>12</v>
          </cell>
          <cell r="C124" t="str">
            <v>00</v>
          </cell>
          <cell r="D124" t="str">
            <v>00</v>
          </cell>
          <cell r="E124" t="str">
            <v>JUNIN</v>
          </cell>
          <cell r="F124">
            <v>1328873</v>
          </cell>
          <cell r="G124">
            <v>26632</v>
          </cell>
          <cell r="H124">
            <v>26663</v>
          </cell>
          <cell r="I124">
            <v>26703</v>
          </cell>
          <cell r="J124">
            <v>26720</v>
          </cell>
          <cell r="K124">
            <v>26715</v>
          </cell>
          <cell r="L124">
            <v>26546</v>
          </cell>
          <cell r="M124">
            <v>26521</v>
          </cell>
          <cell r="N124">
            <v>26502</v>
          </cell>
          <cell r="O124">
            <v>26486</v>
          </cell>
          <cell r="P124">
            <v>26471</v>
          </cell>
          <cell r="Q124">
            <v>26449</v>
          </cell>
          <cell r="R124">
            <v>26413</v>
          </cell>
          <cell r="S124">
            <v>26389</v>
          </cell>
          <cell r="T124">
            <v>26384</v>
          </cell>
          <cell r="U124">
            <v>26381</v>
          </cell>
          <cell r="V124">
            <v>26354</v>
          </cell>
          <cell r="W124">
            <v>26312</v>
          </cell>
          <cell r="X124">
            <v>26201</v>
          </cell>
          <cell r="Y124">
            <v>25994</v>
          </cell>
          <cell r="Z124">
            <v>25713</v>
          </cell>
          <cell r="AA124">
            <v>123416</v>
          </cell>
          <cell r="AB124">
            <v>112118</v>
          </cell>
          <cell r="AC124">
            <v>104976</v>
          </cell>
          <cell r="AD124">
            <v>92040</v>
          </cell>
          <cell r="AE124">
            <v>80497</v>
          </cell>
          <cell r="AF124">
            <v>69646</v>
          </cell>
          <cell r="AG124">
            <v>56934</v>
          </cell>
          <cell r="AH124">
            <v>46426</v>
          </cell>
          <cell r="AI124">
            <v>36297</v>
          </cell>
          <cell r="AJ124">
            <v>28120</v>
          </cell>
          <cell r="AK124">
            <v>21692</v>
          </cell>
          <cell r="AL124">
            <v>15176</v>
          </cell>
          <cell r="AM124">
            <v>12986</v>
          </cell>
        </row>
        <row r="125">
          <cell r="A125" t="str">
            <v>120100</v>
          </cell>
          <cell r="B125" t="str">
            <v>12</v>
          </cell>
          <cell r="C125" t="str">
            <v>01</v>
          </cell>
          <cell r="D125" t="str">
            <v>00</v>
          </cell>
          <cell r="E125" t="str">
            <v>HUANCAYO</v>
          </cell>
          <cell r="F125">
            <v>491992</v>
          </cell>
          <cell r="G125">
            <v>9860</v>
          </cell>
          <cell r="H125">
            <v>9871</v>
          </cell>
          <cell r="I125">
            <v>9886</v>
          </cell>
          <cell r="J125">
            <v>9893</v>
          </cell>
          <cell r="K125">
            <v>9891</v>
          </cell>
          <cell r="L125">
            <v>9828</v>
          </cell>
          <cell r="M125">
            <v>9819</v>
          </cell>
          <cell r="N125">
            <v>9811</v>
          </cell>
          <cell r="O125">
            <v>9808</v>
          </cell>
          <cell r="P125">
            <v>9800</v>
          </cell>
          <cell r="Q125">
            <v>9792</v>
          </cell>
          <cell r="R125">
            <v>9780</v>
          </cell>
          <cell r="S125">
            <v>9771</v>
          </cell>
          <cell r="T125">
            <v>9769</v>
          </cell>
          <cell r="U125">
            <v>9767</v>
          </cell>
          <cell r="V125">
            <v>9757</v>
          </cell>
          <cell r="W125">
            <v>9742</v>
          </cell>
          <cell r="X125">
            <v>9699</v>
          </cell>
          <cell r="Y125">
            <v>9625</v>
          </cell>
          <cell r="Z125">
            <v>9520</v>
          </cell>
          <cell r="AA125">
            <v>45693</v>
          </cell>
          <cell r="AB125">
            <v>41509</v>
          </cell>
          <cell r="AC125">
            <v>38865</v>
          </cell>
          <cell r="AD125">
            <v>34076</v>
          </cell>
          <cell r="AE125">
            <v>29802</v>
          </cell>
          <cell r="AF125">
            <v>25786</v>
          </cell>
          <cell r="AG125">
            <v>21080</v>
          </cell>
          <cell r="AH125">
            <v>17188</v>
          </cell>
          <cell r="AI125">
            <v>13437</v>
          </cell>
          <cell r="AJ125">
            <v>10412</v>
          </cell>
          <cell r="AK125">
            <v>8031</v>
          </cell>
          <cell r="AL125">
            <v>5617</v>
          </cell>
          <cell r="AM125">
            <v>4807</v>
          </cell>
        </row>
        <row r="126">
          <cell r="A126" t="str">
            <v>120200</v>
          </cell>
          <cell r="B126" t="str">
            <v>12</v>
          </cell>
          <cell r="C126" t="str">
            <v>02</v>
          </cell>
          <cell r="D126" t="str">
            <v>00</v>
          </cell>
          <cell r="E126" t="str">
            <v>CONCEPCION</v>
          </cell>
          <cell r="F126">
            <v>67395</v>
          </cell>
          <cell r="G126">
            <v>1351</v>
          </cell>
          <cell r="H126">
            <v>1352</v>
          </cell>
          <cell r="I126">
            <v>1355</v>
          </cell>
          <cell r="J126">
            <v>1355</v>
          </cell>
          <cell r="K126">
            <v>1355</v>
          </cell>
          <cell r="L126">
            <v>1346</v>
          </cell>
          <cell r="M126">
            <v>1345</v>
          </cell>
          <cell r="N126">
            <v>1344</v>
          </cell>
          <cell r="O126">
            <v>1343</v>
          </cell>
          <cell r="P126">
            <v>1343</v>
          </cell>
          <cell r="Q126">
            <v>1341</v>
          </cell>
          <cell r="R126">
            <v>1340</v>
          </cell>
          <cell r="S126">
            <v>1338</v>
          </cell>
          <cell r="T126">
            <v>1338</v>
          </cell>
          <cell r="U126">
            <v>1338</v>
          </cell>
          <cell r="V126">
            <v>1337</v>
          </cell>
          <cell r="W126">
            <v>1334</v>
          </cell>
          <cell r="X126">
            <v>1329</v>
          </cell>
          <cell r="Y126">
            <v>1318</v>
          </cell>
          <cell r="Z126">
            <v>1304</v>
          </cell>
          <cell r="AA126">
            <v>6259</v>
          </cell>
          <cell r="AB126">
            <v>5686</v>
          </cell>
          <cell r="AC126">
            <v>5324</v>
          </cell>
          <cell r="AD126">
            <v>4668</v>
          </cell>
          <cell r="AE126">
            <v>4082</v>
          </cell>
          <cell r="AF126">
            <v>3532</v>
          </cell>
          <cell r="AG126">
            <v>2887</v>
          </cell>
          <cell r="AH126">
            <v>2355</v>
          </cell>
          <cell r="AI126">
            <v>1841</v>
          </cell>
          <cell r="AJ126">
            <v>1426</v>
          </cell>
          <cell r="AK126">
            <v>1100</v>
          </cell>
          <cell r="AL126">
            <v>770</v>
          </cell>
          <cell r="AM126">
            <v>659</v>
          </cell>
        </row>
        <row r="127">
          <cell r="A127" t="str">
            <v>120300</v>
          </cell>
          <cell r="B127" t="str">
            <v>12</v>
          </cell>
          <cell r="C127" t="str">
            <v>03</v>
          </cell>
          <cell r="D127" t="str">
            <v>00</v>
          </cell>
          <cell r="E127" t="str">
            <v>CHANCHAMAYO</v>
          </cell>
          <cell r="F127">
            <v>183852</v>
          </cell>
          <cell r="G127">
            <v>3685</v>
          </cell>
          <cell r="H127">
            <v>3689</v>
          </cell>
          <cell r="I127">
            <v>3694</v>
          </cell>
          <cell r="J127">
            <v>3697</v>
          </cell>
          <cell r="K127">
            <v>3696</v>
          </cell>
          <cell r="L127">
            <v>3673</v>
          </cell>
          <cell r="M127">
            <v>3669</v>
          </cell>
          <cell r="N127">
            <v>3667</v>
          </cell>
          <cell r="O127">
            <v>3664</v>
          </cell>
          <cell r="P127">
            <v>3662</v>
          </cell>
          <cell r="Q127">
            <v>3659</v>
          </cell>
          <cell r="R127">
            <v>3654</v>
          </cell>
          <cell r="S127">
            <v>3651</v>
          </cell>
          <cell r="T127">
            <v>3650</v>
          </cell>
          <cell r="U127">
            <v>3650</v>
          </cell>
          <cell r="V127">
            <v>3646</v>
          </cell>
          <cell r="W127">
            <v>3640</v>
          </cell>
          <cell r="X127">
            <v>3625</v>
          </cell>
          <cell r="Y127">
            <v>3596</v>
          </cell>
          <cell r="Z127">
            <v>3557</v>
          </cell>
          <cell r="AA127">
            <v>17075</v>
          </cell>
          <cell r="AB127">
            <v>15512</v>
          </cell>
          <cell r="AC127">
            <v>14524</v>
          </cell>
          <cell r="AD127">
            <v>12734</v>
          </cell>
          <cell r="AE127">
            <v>11137</v>
          </cell>
          <cell r="AF127">
            <v>9636</v>
          </cell>
          <cell r="AG127">
            <v>7877</v>
          </cell>
          <cell r="AH127">
            <v>6423</v>
          </cell>
          <cell r="AI127">
            <v>5022</v>
          </cell>
          <cell r="AJ127">
            <v>3890</v>
          </cell>
          <cell r="AK127">
            <v>3001</v>
          </cell>
          <cell r="AL127">
            <v>2100</v>
          </cell>
          <cell r="AM127">
            <v>1797</v>
          </cell>
        </row>
        <row r="128">
          <cell r="A128" t="str">
            <v>120400</v>
          </cell>
          <cell r="B128" t="str">
            <v>12</v>
          </cell>
          <cell r="C128" t="str">
            <v>04</v>
          </cell>
          <cell r="D128" t="str">
            <v>00</v>
          </cell>
          <cell r="E128" t="str">
            <v>JAUJA</v>
          </cell>
          <cell r="F128">
            <v>100516</v>
          </cell>
          <cell r="G128">
            <v>2014</v>
          </cell>
          <cell r="H128">
            <v>2017</v>
          </cell>
          <cell r="I128">
            <v>2020</v>
          </cell>
          <cell r="J128">
            <v>2021</v>
          </cell>
          <cell r="K128">
            <v>2021</v>
          </cell>
          <cell r="L128">
            <v>2008</v>
          </cell>
          <cell r="M128">
            <v>2006</v>
          </cell>
          <cell r="N128">
            <v>2005</v>
          </cell>
          <cell r="O128">
            <v>2003</v>
          </cell>
          <cell r="P128">
            <v>2002</v>
          </cell>
          <cell r="Q128">
            <v>2001</v>
          </cell>
          <cell r="R128">
            <v>1998</v>
          </cell>
          <cell r="S128">
            <v>1996</v>
          </cell>
          <cell r="T128">
            <v>1996</v>
          </cell>
          <cell r="U128">
            <v>1995</v>
          </cell>
          <cell r="V128">
            <v>1993</v>
          </cell>
          <cell r="W128">
            <v>1990</v>
          </cell>
          <cell r="X128">
            <v>1982</v>
          </cell>
          <cell r="Y128">
            <v>1966</v>
          </cell>
          <cell r="Z128">
            <v>1945</v>
          </cell>
          <cell r="AA128">
            <v>9335</v>
          </cell>
          <cell r="AB128">
            <v>8481</v>
          </cell>
          <cell r="AC128">
            <v>7940</v>
          </cell>
          <cell r="AD128">
            <v>6962</v>
          </cell>
          <cell r="AE128">
            <v>6089</v>
          </cell>
          <cell r="AF128">
            <v>5268</v>
          </cell>
          <cell r="AG128">
            <v>4306</v>
          </cell>
          <cell r="AH128">
            <v>3512</v>
          </cell>
          <cell r="AI128">
            <v>2746</v>
          </cell>
          <cell r="AJ128">
            <v>2127</v>
          </cell>
          <cell r="AK128">
            <v>1641</v>
          </cell>
          <cell r="AL128">
            <v>1148</v>
          </cell>
          <cell r="AM128">
            <v>982</v>
          </cell>
        </row>
        <row r="129">
          <cell r="A129" t="str">
            <v>120500</v>
          </cell>
          <cell r="B129" t="str">
            <v>12</v>
          </cell>
          <cell r="C129" t="str">
            <v>05</v>
          </cell>
          <cell r="D129" t="str">
            <v>00</v>
          </cell>
          <cell r="E129" t="str">
            <v>JUNIN</v>
          </cell>
          <cell r="F129">
            <v>34926</v>
          </cell>
          <cell r="G129">
            <v>700</v>
          </cell>
          <cell r="H129">
            <v>701</v>
          </cell>
          <cell r="I129">
            <v>702</v>
          </cell>
          <cell r="J129">
            <v>702</v>
          </cell>
          <cell r="K129">
            <v>701</v>
          </cell>
          <cell r="L129">
            <v>698</v>
          </cell>
          <cell r="M129">
            <v>697</v>
          </cell>
          <cell r="N129">
            <v>697</v>
          </cell>
          <cell r="O129">
            <v>696</v>
          </cell>
          <cell r="P129">
            <v>696</v>
          </cell>
          <cell r="Q129">
            <v>695</v>
          </cell>
          <cell r="R129">
            <v>694</v>
          </cell>
          <cell r="S129">
            <v>694</v>
          </cell>
          <cell r="T129">
            <v>693</v>
          </cell>
          <cell r="U129">
            <v>693</v>
          </cell>
          <cell r="V129">
            <v>693</v>
          </cell>
          <cell r="W129">
            <v>692</v>
          </cell>
          <cell r="X129">
            <v>689</v>
          </cell>
          <cell r="Y129">
            <v>683</v>
          </cell>
          <cell r="Z129">
            <v>676</v>
          </cell>
          <cell r="AA129">
            <v>3244</v>
          </cell>
          <cell r="AB129">
            <v>2947</v>
          </cell>
          <cell r="AC129">
            <v>2759</v>
          </cell>
          <cell r="AD129">
            <v>2419</v>
          </cell>
          <cell r="AE129">
            <v>2116</v>
          </cell>
          <cell r="AF129">
            <v>1830</v>
          </cell>
          <cell r="AG129">
            <v>1496</v>
          </cell>
          <cell r="AH129">
            <v>1220</v>
          </cell>
          <cell r="AI129">
            <v>954</v>
          </cell>
          <cell r="AJ129">
            <v>739</v>
          </cell>
          <cell r="AK129">
            <v>570</v>
          </cell>
          <cell r="AL129">
            <v>399</v>
          </cell>
          <cell r="AM129">
            <v>341</v>
          </cell>
        </row>
        <row r="130">
          <cell r="A130" t="str">
            <v>120600</v>
          </cell>
          <cell r="B130" t="str">
            <v>12</v>
          </cell>
          <cell r="C130" t="str">
            <v>06</v>
          </cell>
          <cell r="D130" t="str">
            <v>00</v>
          </cell>
          <cell r="E130" t="str">
            <v>SATIPO</v>
          </cell>
          <cell r="F130">
            <v>215782</v>
          </cell>
          <cell r="G130">
            <v>4324</v>
          </cell>
          <cell r="H130">
            <v>4330</v>
          </cell>
          <cell r="I130">
            <v>4336</v>
          </cell>
          <cell r="J130">
            <v>4339</v>
          </cell>
          <cell r="K130">
            <v>4338</v>
          </cell>
          <cell r="L130">
            <v>4311</v>
          </cell>
          <cell r="M130">
            <v>4306</v>
          </cell>
          <cell r="N130">
            <v>4303</v>
          </cell>
          <cell r="O130">
            <v>4301</v>
          </cell>
          <cell r="P130">
            <v>4298</v>
          </cell>
          <cell r="Q130">
            <v>4295</v>
          </cell>
          <cell r="R130">
            <v>4289</v>
          </cell>
          <cell r="S130">
            <v>4285</v>
          </cell>
          <cell r="T130">
            <v>4284</v>
          </cell>
          <cell r="U130">
            <v>4284</v>
          </cell>
          <cell r="V130">
            <v>4279</v>
          </cell>
          <cell r="W130">
            <v>4273</v>
          </cell>
          <cell r="X130">
            <v>4255</v>
          </cell>
          <cell r="Y130">
            <v>4221</v>
          </cell>
          <cell r="Z130">
            <v>4175</v>
          </cell>
          <cell r="AA130">
            <v>20040</v>
          </cell>
          <cell r="AB130">
            <v>18206</v>
          </cell>
          <cell r="AC130">
            <v>17046</v>
          </cell>
          <cell r="AD130">
            <v>14945</v>
          </cell>
          <cell r="AE130">
            <v>13071</v>
          </cell>
          <cell r="AF130">
            <v>11309</v>
          </cell>
          <cell r="AG130">
            <v>9245</v>
          </cell>
          <cell r="AH130">
            <v>7539</v>
          </cell>
          <cell r="AI130">
            <v>5894</v>
          </cell>
          <cell r="AJ130">
            <v>4566</v>
          </cell>
          <cell r="AK130">
            <v>3522</v>
          </cell>
          <cell r="AL130">
            <v>2464</v>
          </cell>
          <cell r="AM130">
            <v>2109</v>
          </cell>
        </row>
        <row r="131">
          <cell r="A131" t="str">
            <v>120700</v>
          </cell>
          <cell r="B131" t="str">
            <v>12</v>
          </cell>
          <cell r="C131" t="str">
            <v>07</v>
          </cell>
          <cell r="D131" t="str">
            <v>00</v>
          </cell>
          <cell r="E131" t="str">
            <v>TARMA</v>
          </cell>
          <cell r="F131">
            <v>120972</v>
          </cell>
          <cell r="G131">
            <v>2424</v>
          </cell>
          <cell r="H131">
            <v>2427</v>
          </cell>
          <cell r="I131">
            <v>2431</v>
          </cell>
          <cell r="J131">
            <v>2432</v>
          </cell>
          <cell r="K131">
            <v>2432</v>
          </cell>
          <cell r="L131">
            <v>2417</v>
          </cell>
          <cell r="M131">
            <v>2415</v>
          </cell>
          <cell r="N131">
            <v>2413</v>
          </cell>
          <cell r="O131">
            <v>2411</v>
          </cell>
          <cell r="P131">
            <v>2410</v>
          </cell>
          <cell r="Q131">
            <v>2408</v>
          </cell>
          <cell r="R131">
            <v>2404</v>
          </cell>
          <cell r="S131">
            <v>2402</v>
          </cell>
          <cell r="T131">
            <v>2402</v>
          </cell>
          <cell r="U131">
            <v>2402</v>
          </cell>
          <cell r="V131">
            <v>2399</v>
          </cell>
          <cell r="W131">
            <v>2395</v>
          </cell>
          <cell r="X131">
            <v>2385</v>
          </cell>
          <cell r="Y131">
            <v>2366</v>
          </cell>
          <cell r="Z131">
            <v>2341</v>
          </cell>
          <cell r="AA131">
            <v>11235</v>
          </cell>
          <cell r="AB131">
            <v>10206</v>
          </cell>
          <cell r="AC131">
            <v>9556</v>
          </cell>
          <cell r="AD131">
            <v>8379</v>
          </cell>
          <cell r="AE131">
            <v>7328</v>
          </cell>
          <cell r="AF131">
            <v>6340</v>
          </cell>
          <cell r="AG131">
            <v>5183</v>
          </cell>
          <cell r="AH131">
            <v>4226</v>
          </cell>
          <cell r="AI131">
            <v>3304</v>
          </cell>
          <cell r="AJ131">
            <v>2560</v>
          </cell>
          <cell r="AK131">
            <v>1975</v>
          </cell>
          <cell r="AL131">
            <v>1382</v>
          </cell>
          <cell r="AM131">
            <v>1182</v>
          </cell>
        </row>
        <row r="132">
          <cell r="A132" t="str">
            <v>120800</v>
          </cell>
          <cell r="B132" t="str">
            <v>12</v>
          </cell>
          <cell r="C132" t="str">
            <v>08</v>
          </cell>
          <cell r="D132" t="str">
            <v>00</v>
          </cell>
          <cell r="E132" t="str">
            <v>YAULI</v>
          </cell>
          <cell r="F132">
            <v>58125</v>
          </cell>
          <cell r="G132">
            <v>1165</v>
          </cell>
          <cell r="H132">
            <v>1166</v>
          </cell>
          <cell r="I132">
            <v>1168</v>
          </cell>
          <cell r="J132">
            <v>1169</v>
          </cell>
          <cell r="K132">
            <v>1169</v>
          </cell>
          <cell r="L132">
            <v>1160</v>
          </cell>
          <cell r="M132">
            <v>1160</v>
          </cell>
          <cell r="N132">
            <v>1159</v>
          </cell>
          <cell r="O132">
            <v>1158</v>
          </cell>
          <cell r="P132">
            <v>1158</v>
          </cell>
          <cell r="Q132">
            <v>1157</v>
          </cell>
          <cell r="R132">
            <v>1155</v>
          </cell>
          <cell r="S132">
            <v>1154</v>
          </cell>
          <cell r="T132">
            <v>1154</v>
          </cell>
          <cell r="U132">
            <v>1154</v>
          </cell>
          <cell r="V132">
            <v>1153</v>
          </cell>
          <cell r="W132">
            <v>1151</v>
          </cell>
          <cell r="X132">
            <v>1146</v>
          </cell>
          <cell r="Y132">
            <v>1137</v>
          </cell>
          <cell r="Z132">
            <v>1125</v>
          </cell>
          <cell r="AA132">
            <v>5398</v>
          </cell>
          <cell r="AB132">
            <v>4904</v>
          </cell>
          <cell r="AC132">
            <v>4592</v>
          </cell>
          <cell r="AD132">
            <v>4026</v>
          </cell>
          <cell r="AE132">
            <v>3521</v>
          </cell>
          <cell r="AF132">
            <v>3046</v>
          </cell>
          <cell r="AG132">
            <v>2490</v>
          </cell>
          <cell r="AH132">
            <v>2031</v>
          </cell>
          <cell r="AI132">
            <v>1588</v>
          </cell>
          <cell r="AJ132">
            <v>1230</v>
          </cell>
          <cell r="AK132">
            <v>949</v>
          </cell>
          <cell r="AL132">
            <v>664</v>
          </cell>
          <cell r="AM132">
            <v>568</v>
          </cell>
        </row>
        <row r="133">
          <cell r="A133" t="str">
            <v>120900</v>
          </cell>
          <cell r="B133" t="str">
            <v>12</v>
          </cell>
          <cell r="C133" t="str">
            <v>09</v>
          </cell>
          <cell r="D133" t="str">
            <v>00</v>
          </cell>
          <cell r="E133" t="str">
            <v>CHUPACA</v>
          </cell>
          <cell r="F133">
            <v>55313</v>
          </cell>
          <cell r="G133">
            <v>1109</v>
          </cell>
          <cell r="H133">
            <v>1110</v>
          </cell>
          <cell r="I133">
            <v>1111</v>
          </cell>
          <cell r="J133">
            <v>1112</v>
          </cell>
          <cell r="K133">
            <v>1112</v>
          </cell>
          <cell r="L133">
            <v>1105</v>
          </cell>
          <cell r="M133">
            <v>1104</v>
          </cell>
          <cell r="N133">
            <v>1103</v>
          </cell>
          <cell r="O133">
            <v>1102</v>
          </cell>
          <cell r="P133">
            <v>1102</v>
          </cell>
          <cell r="Q133">
            <v>1101</v>
          </cell>
          <cell r="R133">
            <v>1099</v>
          </cell>
          <cell r="S133">
            <v>1098</v>
          </cell>
          <cell r="T133">
            <v>1098</v>
          </cell>
          <cell r="U133">
            <v>1098</v>
          </cell>
          <cell r="V133">
            <v>1097</v>
          </cell>
          <cell r="W133">
            <v>1095</v>
          </cell>
          <cell r="X133">
            <v>1091</v>
          </cell>
          <cell r="Y133">
            <v>1082</v>
          </cell>
          <cell r="Z133">
            <v>1070</v>
          </cell>
          <cell r="AA133">
            <v>5137</v>
          </cell>
          <cell r="AB133">
            <v>4667</v>
          </cell>
          <cell r="AC133">
            <v>4370</v>
          </cell>
          <cell r="AD133">
            <v>3831</v>
          </cell>
          <cell r="AE133">
            <v>3351</v>
          </cell>
          <cell r="AF133">
            <v>2899</v>
          </cell>
          <cell r="AG133">
            <v>2370</v>
          </cell>
          <cell r="AH133">
            <v>1932</v>
          </cell>
          <cell r="AI133">
            <v>1511</v>
          </cell>
          <cell r="AJ133">
            <v>1170</v>
          </cell>
          <cell r="AK133">
            <v>903</v>
          </cell>
          <cell r="AL133">
            <v>632</v>
          </cell>
          <cell r="AM133">
            <v>541</v>
          </cell>
        </row>
        <row r="134">
          <cell r="A134" t="str">
            <v>130000</v>
          </cell>
          <cell r="B134" t="str">
            <v>13</v>
          </cell>
          <cell r="C134" t="str">
            <v>00</v>
          </cell>
          <cell r="D134" t="str">
            <v>00</v>
          </cell>
          <cell r="E134" t="str">
            <v>LA LIBERTAD</v>
          </cell>
          <cell r="F134">
            <v>1736768</v>
          </cell>
          <cell r="G134">
            <v>34807</v>
          </cell>
          <cell r="H134">
            <v>34848</v>
          </cell>
          <cell r="I134">
            <v>34900</v>
          </cell>
          <cell r="J134">
            <v>34921</v>
          </cell>
          <cell r="K134">
            <v>34916</v>
          </cell>
          <cell r="L134">
            <v>34692</v>
          </cell>
          <cell r="M134">
            <v>34661</v>
          </cell>
          <cell r="N134">
            <v>34636</v>
          </cell>
          <cell r="O134">
            <v>34615</v>
          </cell>
          <cell r="P134">
            <v>34596</v>
          </cell>
          <cell r="Q134">
            <v>34568</v>
          </cell>
          <cell r="R134">
            <v>34521</v>
          </cell>
          <cell r="S134">
            <v>34488</v>
          </cell>
          <cell r="T134">
            <v>34483</v>
          </cell>
          <cell r="U134">
            <v>34479</v>
          </cell>
          <cell r="V134">
            <v>34444</v>
          </cell>
          <cell r="W134">
            <v>34389</v>
          </cell>
          <cell r="X134">
            <v>34244</v>
          </cell>
          <cell r="Y134">
            <v>33973</v>
          </cell>
          <cell r="Z134">
            <v>33605</v>
          </cell>
          <cell r="AA134">
            <v>161298</v>
          </cell>
          <cell r="AB134">
            <v>146532</v>
          </cell>
          <cell r="AC134">
            <v>137198</v>
          </cell>
          <cell r="AD134">
            <v>120291</v>
          </cell>
          <cell r="AE134">
            <v>105205</v>
          </cell>
          <cell r="AF134">
            <v>91024</v>
          </cell>
          <cell r="AG134">
            <v>74410</v>
          </cell>
          <cell r="AH134">
            <v>60676</v>
          </cell>
          <cell r="AI134">
            <v>47438</v>
          </cell>
          <cell r="AJ134">
            <v>36752</v>
          </cell>
          <cell r="AK134">
            <v>28350</v>
          </cell>
          <cell r="AL134">
            <v>19835</v>
          </cell>
          <cell r="AM134">
            <v>16973</v>
          </cell>
        </row>
        <row r="135">
          <cell r="A135" t="str">
            <v>130100</v>
          </cell>
          <cell r="B135" t="str">
            <v>13</v>
          </cell>
          <cell r="C135" t="str">
            <v>01</v>
          </cell>
          <cell r="D135" t="str">
            <v>00</v>
          </cell>
          <cell r="E135" t="str">
            <v>TRUJILLO</v>
          </cell>
          <cell r="F135">
            <v>859189</v>
          </cell>
          <cell r="G135">
            <v>17219</v>
          </cell>
          <cell r="H135">
            <v>17240</v>
          </cell>
          <cell r="I135">
            <v>17265</v>
          </cell>
          <cell r="J135">
            <v>17276</v>
          </cell>
          <cell r="K135">
            <v>17272</v>
          </cell>
          <cell r="L135">
            <v>17161</v>
          </cell>
          <cell r="M135">
            <v>17147</v>
          </cell>
          <cell r="N135">
            <v>17135</v>
          </cell>
          <cell r="O135">
            <v>17124</v>
          </cell>
          <cell r="P135">
            <v>17115</v>
          </cell>
          <cell r="Q135">
            <v>17101</v>
          </cell>
          <cell r="R135">
            <v>17078</v>
          </cell>
          <cell r="S135">
            <v>17062</v>
          </cell>
          <cell r="T135">
            <v>17060</v>
          </cell>
          <cell r="U135">
            <v>17057</v>
          </cell>
          <cell r="V135">
            <v>17040</v>
          </cell>
          <cell r="W135">
            <v>17012</v>
          </cell>
          <cell r="X135">
            <v>16941</v>
          </cell>
          <cell r="Y135">
            <v>16807</v>
          </cell>
          <cell r="Z135">
            <v>16625</v>
          </cell>
          <cell r="AA135">
            <v>79796</v>
          </cell>
          <cell r="AB135">
            <v>72490</v>
          </cell>
          <cell r="AC135">
            <v>67873</v>
          </cell>
          <cell r="AD135">
            <v>59508</v>
          </cell>
          <cell r="AE135">
            <v>52045</v>
          </cell>
          <cell r="AF135">
            <v>45030</v>
          </cell>
          <cell r="AG135">
            <v>36810</v>
          </cell>
          <cell r="AH135">
            <v>30015</v>
          </cell>
          <cell r="AI135">
            <v>23469</v>
          </cell>
          <cell r="AJ135">
            <v>18182</v>
          </cell>
          <cell r="AK135">
            <v>14026</v>
          </cell>
          <cell r="AL135">
            <v>9811</v>
          </cell>
          <cell r="AM135">
            <v>8397</v>
          </cell>
        </row>
        <row r="136">
          <cell r="A136" t="str">
            <v>130200</v>
          </cell>
          <cell r="B136" t="str">
            <v>13</v>
          </cell>
          <cell r="C136" t="str">
            <v>02</v>
          </cell>
          <cell r="D136" t="str">
            <v>00</v>
          </cell>
          <cell r="E136" t="str">
            <v>ASCOPE</v>
          </cell>
          <cell r="F136">
            <v>125104</v>
          </cell>
          <cell r="G136">
            <v>2507</v>
          </cell>
          <cell r="H136">
            <v>2510</v>
          </cell>
          <cell r="I136">
            <v>2514</v>
          </cell>
          <cell r="J136">
            <v>2515</v>
          </cell>
          <cell r="K136">
            <v>2515</v>
          </cell>
          <cell r="L136">
            <v>2499</v>
          </cell>
          <cell r="M136">
            <v>2497</v>
          </cell>
          <cell r="N136">
            <v>2494</v>
          </cell>
          <cell r="O136">
            <v>2493</v>
          </cell>
          <cell r="P136">
            <v>2492</v>
          </cell>
          <cell r="Q136">
            <v>2490</v>
          </cell>
          <cell r="R136">
            <v>2487</v>
          </cell>
          <cell r="S136">
            <v>2484</v>
          </cell>
          <cell r="T136">
            <v>2484</v>
          </cell>
          <cell r="U136">
            <v>2484</v>
          </cell>
          <cell r="V136">
            <v>2481</v>
          </cell>
          <cell r="W136">
            <v>2477</v>
          </cell>
          <cell r="X136">
            <v>2467</v>
          </cell>
          <cell r="Y136">
            <v>2447</v>
          </cell>
          <cell r="Z136">
            <v>2421</v>
          </cell>
          <cell r="AA136">
            <v>11619</v>
          </cell>
          <cell r="AB136">
            <v>10555</v>
          </cell>
          <cell r="AC136">
            <v>9883</v>
          </cell>
          <cell r="AD136">
            <v>8665</v>
          </cell>
          <cell r="AE136">
            <v>7578</v>
          </cell>
          <cell r="AF136">
            <v>6557</v>
          </cell>
          <cell r="AG136">
            <v>5360</v>
          </cell>
          <cell r="AH136">
            <v>4371</v>
          </cell>
          <cell r="AI136">
            <v>3417</v>
          </cell>
          <cell r="AJ136">
            <v>2647</v>
          </cell>
          <cell r="AK136">
            <v>2042</v>
          </cell>
          <cell r="AL136">
            <v>1429</v>
          </cell>
          <cell r="AM136">
            <v>1223</v>
          </cell>
        </row>
        <row r="137">
          <cell r="A137" t="str">
            <v>130300</v>
          </cell>
          <cell r="B137" t="str">
            <v>13</v>
          </cell>
          <cell r="C137" t="str">
            <v>03</v>
          </cell>
          <cell r="D137" t="str">
            <v>00</v>
          </cell>
          <cell r="E137" t="str">
            <v>BOLIVAR</v>
          </cell>
          <cell r="F137">
            <v>18801</v>
          </cell>
          <cell r="G137">
            <v>377</v>
          </cell>
          <cell r="H137">
            <v>377</v>
          </cell>
          <cell r="I137">
            <v>378</v>
          </cell>
          <cell r="J137">
            <v>378</v>
          </cell>
          <cell r="K137">
            <v>378</v>
          </cell>
          <cell r="L137">
            <v>376</v>
          </cell>
          <cell r="M137">
            <v>375</v>
          </cell>
          <cell r="N137">
            <v>375</v>
          </cell>
          <cell r="O137">
            <v>375</v>
          </cell>
          <cell r="P137">
            <v>375</v>
          </cell>
          <cell r="Q137">
            <v>373</v>
          </cell>
          <cell r="R137">
            <v>373</v>
          </cell>
          <cell r="S137">
            <v>373</v>
          </cell>
          <cell r="T137">
            <v>373</v>
          </cell>
          <cell r="U137">
            <v>373</v>
          </cell>
          <cell r="V137">
            <v>373</v>
          </cell>
          <cell r="W137">
            <v>372</v>
          </cell>
          <cell r="X137">
            <v>371</v>
          </cell>
          <cell r="Y137">
            <v>368</v>
          </cell>
          <cell r="Z137">
            <v>364</v>
          </cell>
          <cell r="AA137">
            <v>1746</v>
          </cell>
          <cell r="AB137">
            <v>1586</v>
          </cell>
          <cell r="AC137">
            <v>1485</v>
          </cell>
          <cell r="AD137">
            <v>1302</v>
          </cell>
          <cell r="AE137">
            <v>1139</v>
          </cell>
          <cell r="AF137">
            <v>985</v>
          </cell>
          <cell r="AG137">
            <v>806</v>
          </cell>
          <cell r="AH137">
            <v>657</v>
          </cell>
          <cell r="AI137">
            <v>514</v>
          </cell>
          <cell r="AJ137">
            <v>398</v>
          </cell>
          <cell r="AK137">
            <v>307</v>
          </cell>
          <cell r="AL137">
            <v>215</v>
          </cell>
          <cell r="AM137">
            <v>184</v>
          </cell>
        </row>
        <row r="138">
          <cell r="A138" t="str">
            <v>130400</v>
          </cell>
          <cell r="B138" t="str">
            <v>13</v>
          </cell>
          <cell r="C138" t="str">
            <v>04</v>
          </cell>
          <cell r="D138" t="str">
            <v>00</v>
          </cell>
          <cell r="E138" t="str">
            <v>CHEPEN</v>
          </cell>
          <cell r="F138">
            <v>82999</v>
          </cell>
          <cell r="G138">
            <v>1663</v>
          </cell>
          <cell r="H138">
            <v>1665</v>
          </cell>
          <cell r="I138">
            <v>1668</v>
          </cell>
          <cell r="J138">
            <v>1669</v>
          </cell>
          <cell r="K138">
            <v>1669</v>
          </cell>
          <cell r="L138">
            <v>1658</v>
          </cell>
          <cell r="M138">
            <v>1656</v>
          </cell>
          <cell r="N138">
            <v>1655</v>
          </cell>
          <cell r="O138">
            <v>1654</v>
          </cell>
          <cell r="P138">
            <v>1653</v>
          </cell>
          <cell r="Q138">
            <v>1652</v>
          </cell>
          <cell r="R138">
            <v>1650</v>
          </cell>
          <cell r="S138">
            <v>1648</v>
          </cell>
          <cell r="T138">
            <v>1648</v>
          </cell>
          <cell r="U138">
            <v>1648</v>
          </cell>
          <cell r="V138">
            <v>1646</v>
          </cell>
          <cell r="W138">
            <v>1643</v>
          </cell>
          <cell r="X138">
            <v>1636</v>
          </cell>
          <cell r="Y138">
            <v>1624</v>
          </cell>
          <cell r="Z138">
            <v>1606</v>
          </cell>
          <cell r="AA138">
            <v>7708</v>
          </cell>
          <cell r="AB138">
            <v>7003</v>
          </cell>
          <cell r="AC138">
            <v>6557</v>
          </cell>
          <cell r="AD138">
            <v>5749</v>
          </cell>
          <cell r="AE138">
            <v>5028</v>
          </cell>
          <cell r="AF138">
            <v>4350</v>
          </cell>
          <cell r="AG138">
            <v>3556</v>
          </cell>
          <cell r="AH138">
            <v>2900</v>
          </cell>
          <cell r="AI138">
            <v>2267</v>
          </cell>
          <cell r="AJ138">
            <v>1756</v>
          </cell>
          <cell r="AK138">
            <v>1355</v>
          </cell>
          <cell r="AL138">
            <v>948</v>
          </cell>
          <cell r="AM138">
            <v>811</v>
          </cell>
        </row>
        <row r="139">
          <cell r="A139" t="str">
            <v>130500</v>
          </cell>
          <cell r="B139" t="str">
            <v>13</v>
          </cell>
          <cell r="C139" t="str">
            <v>05</v>
          </cell>
          <cell r="D139" t="str">
            <v>00</v>
          </cell>
          <cell r="E139" t="str">
            <v>JULCAN</v>
          </cell>
          <cell r="F139">
            <v>35346</v>
          </cell>
          <cell r="G139">
            <v>708</v>
          </cell>
          <cell r="H139">
            <v>709</v>
          </cell>
          <cell r="I139">
            <v>710</v>
          </cell>
          <cell r="J139">
            <v>711</v>
          </cell>
          <cell r="K139">
            <v>711</v>
          </cell>
          <cell r="L139">
            <v>706</v>
          </cell>
          <cell r="M139">
            <v>705</v>
          </cell>
          <cell r="N139">
            <v>705</v>
          </cell>
          <cell r="O139">
            <v>705</v>
          </cell>
          <cell r="P139">
            <v>704</v>
          </cell>
          <cell r="Q139">
            <v>704</v>
          </cell>
          <cell r="R139">
            <v>703</v>
          </cell>
          <cell r="S139">
            <v>702</v>
          </cell>
          <cell r="T139">
            <v>702</v>
          </cell>
          <cell r="U139">
            <v>702</v>
          </cell>
          <cell r="V139">
            <v>701</v>
          </cell>
          <cell r="W139">
            <v>700</v>
          </cell>
          <cell r="X139">
            <v>697</v>
          </cell>
          <cell r="Y139">
            <v>691</v>
          </cell>
          <cell r="Z139">
            <v>684</v>
          </cell>
          <cell r="AA139">
            <v>3283</v>
          </cell>
          <cell r="AB139">
            <v>2982</v>
          </cell>
          <cell r="AC139">
            <v>2792</v>
          </cell>
          <cell r="AD139">
            <v>2448</v>
          </cell>
          <cell r="AE139">
            <v>2141</v>
          </cell>
          <cell r="AF139">
            <v>1852</v>
          </cell>
          <cell r="AG139">
            <v>1514</v>
          </cell>
          <cell r="AH139">
            <v>1235</v>
          </cell>
          <cell r="AI139">
            <v>965</v>
          </cell>
          <cell r="AJ139">
            <v>748</v>
          </cell>
          <cell r="AK139">
            <v>577</v>
          </cell>
          <cell r="AL139">
            <v>404</v>
          </cell>
          <cell r="AM139">
            <v>345</v>
          </cell>
        </row>
        <row r="140">
          <cell r="A140" t="str">
            <v>130600</v>
          </cell>
          <cell r="B140" t="str">
            <v>13</v>
          </cell>
          <cell r="C140" t="str">
            <v>06</v>
          </cell>
          <cell r="D140" t="str">
            <v>00</v>
          </cell>
          <cell r="E140" t="str">
            <v>OTUZCO</v>
          </cell>
          <cell r="F140">
            <v>97856</v>
          </cell>
          <cell r="G140">
            <v>1961</v>
          </cell>
          <cell r="H140">
            <v>1963</v>
          </cell>
          <cell r="I140">
            <v>1966</v>
          </cell>
          <cell r="J140">
            <v>1968</v>
          </cell>
          <cell r="K140">
            <v>1967</v>
          </cell>
          <cell r="L140">
            <v>1955</v>
          </cell>
          <cell r="M140">
            <v>1953</v>
          </cell>
          <cell r="N140">
            <v>1952</v>
          </cell>
          <cell r="O140">
            <v>1950</v>
          </cell>
          <cell r="P140">
            <v>1949</v>
          </cell>
          <cell r="Q140">
            <v>1948</v>
          </cell>
          <cell r="R140">
            <v>1944</v>
          </cell>
          <cell r="S140">
            <v>1943</v>
          </cell>
          <cell r="T140">
            <v>1943</v>
          </cell>
          <cell r="U140">
            <v>1943</v>
          </cell>
          <cell r="V140">
            <v>1941</v>
          </cell>
          <cell r="W140">
            <v>1938</v>
          </cell>
          <cell r="X140">
            <v>1929</v>
          </cell>
          <cell r="Y140">
            <v>1914</v>
          </cell>
          <cell r="Z140">
            <v>1893</v>
          </cell>
          <cell r="AA140">
            <v>9088</v>
          </cell>
          <cell r="AB140">
            <v>8256</v>
          </cell>
          <cell r="AC140">
            <v>7730</v>
          </cell>
          <cell r="AD140">
            <v>6778</v>
          </cell>
          <cell r="AE140">
            <v>5928</v>
          </cell>
          <cell r="AF140">
            <v>5129</v>
          </cell>
          <cell r="AG140">
            <v>4193</v>
          </cell>
          <cell r="AH140">
            <v>3419</v>
          </cell>
          <cell r="AI140">
            <v>2673</v>
          </cell>
          <cell r="AJ140">
            <v>2071</v>
          </cell>
          <cell r="AK140">
            <v>1597</v>
          </cell>
          <cell r="AL140">
            <v>1118</v>
          </cell>
          <cell r="AM140">
            <v>956</v>
          </cell>
        </row>
        <row r="141">
          <cell r="A141" t="str">
            <v>130700</v>
          </cell>
          <cell r="B141" t="str">
            <v>13</v>
          </cell>
          <cell r="C141" t="str">
            <v>07</v>
          </cell>
          <cell r="D141" t="str">
            <v>00</v>
          </cell>
          <cell r="E141" t="str">
            <v>PACASMAYO</v>
          </cell>
          <cell r="F141">
            <v>101134</v>
          </cell>
          <cell r="G141">
            <v>2027</v>
          </cell>
          <cell r="H141">
            <v>2029</v>
          </cell>
          <cell r="I141">
            <v>2032</v>
          </cell>
          <cell r="J141">
            <v>2033</v>
          </cell>
          <cell r="K141">
            <v>2033</v>
          </cell>
          <cell r="L141">
            <v>2020</v>
          </cell>
          <cell r="M141">
            <v>2018</v>
          </cell>
          <cell r="N141">
            <v>2017</v>
          </cell>
          <cell r="O141">
            <v>2016</v>
          </cell>
          <cell r="P141">
            <v>2015</v>
          </cell>
          <cell r="Q141">
            <v>2013</v>
          </cell>
          <cell r="R141">
            <v>2010</v>
          </cell>
          <cell r="S141">
            <v>2009</v>
          </cell>
          <cell r="T141">
            <v>2008</v>
          </cell>
          <cell r="U141">
            <v>2008</v>
          </cell>
          <cell r="V141">
            <v>2006</v>
          </cell>
          <cell r="W141">
            <v>2003</v>
          </cell>
          <cell r="X141">
            <v>1994</v>
          </cell>
          <cell r="Y141">
            <v>1978</v>
          </cell>
          <cell r="Z141">
            <v>1957</v>
          </cell>
          <cell r="AA141">
            <v>9393</v>
          </cell>
          <cell r="AB141">
            <v>8533</v>
          </cell>
          <cell r="AC141">
            <v>7989</v>
          </cell>
          <cell r="AD141">
            <v>7005</v>
          </cell>
          <cell r="AE141">
            <v>6126</v>
          </cell>
          <cell r="AF141">
            <v>5300</v>
          </cell>
          <cell r="AG141">
            <v>4333</v>
          </cell>
          <cell r="AH141">
            <v>3533</v>
          </cell>
          <cell r="AI141">
            <v>2762</v>
          </cell>
          <cell r="AJ141">
            <v>2140</v>
          </cell>
          <cell r="AK141">
            <v>1651</v>
          </cell>
          <cell r="AL141">
            <v>1155</v>
          </cell>
          <cell r="AM141">
            <v>988</v>
          </cell>
        </row>
        <row r="142">
          <cell r="A142" t="str">
            <v>130800</v>
          </cell>
          <cell r="B142" t="str">
            <v>13</v>
          </cell>
          <cell r="C142" t="str">
            <v>08</v>
          </cell>
          <cell r="D142" t="str">
            <v>00</v>
          </cell>
          <cell r="E142" t="str">
            <v>PATAZ</v>
          </cell>
          <cell r="F142">
            <v>86197</v>
          </cell>
          <cell r="G142">
            <v>1729</v>
          </cell>
          <cell r="H142">
            <v>1730</v>
          </cell>
          <cell r="I142">
            <v>1733</v>
          </cell>
          <cell r="J142">
            <v>1733</v>
          </cell>
          <cell r="K142">
            <v>1733</v>
          </cell>
          <cell r="L142">
            <v>1722</v>
          </cell>
          <cell r="M142">
            <v>1720</v>
          </cell>
          <cell r="N142">
            <v>1719</v>
          </cell>
          <cell r="O142">
            <v>1718</v>
          </cell>
          <cell r="P142">
            <v>1717</v>
          </cell>
          <cell r="Q142">
            <v>1716</v>
          </cell>
          <cell r="R142">
            <v>1713</v>
          </cell>
          <cell r="S142">
            <v>1712</v>
          </cell>
          <cell r="T142">
            <v>1711</v>
          </cell>
          <cell r="U142">
            <v>1711</v>
          </cell>
          <cell r="V142">
            <v>1709</v>
          </cell>
          <cell r="W142">
            <v>1707</v>
          </cell>
          <cell r="X142">
            <v>1700</v>
          </cell>
          <cell r="Y142">
            <v>1686</v>
          </cell>
          <cell r="Z142">
            <v>1668</v>
          </cell>
          <cell r="AA142">
            <v>8005</v>
          </cell>
          <cell r="AB142">
            <v>7272</v>
          </cell>
          <cell r="AC142">
            <v>6809</v>
          </cell>
          <cell r="AD142">
            <v>5970</v>
          </cell>
          <cell r="AE142">
            <v>5221</v>
          </cell>
          <cell r="AF142">
            <v>4518</v>
          </cell>
          <cell r="AG142">
            <v>3693</v>
          </cell>
          <cell r="AH142">
            <v>3011</v>
          </cell>
          <cell r="AI142">
            <v>2354</v>
          </cell>
          <cell r="AJ142">
            <v>1824</v>
          </cell>
          <cell r="AK142">
            <v>1407</v>
          </cell>
          <cell r="AL142">
            <v>984</v>
          </cell>
          <cell r="AM142">
            <v>842</v>
          </cell>
        </row>
        <row r="143">
          <cell r="A143" t="str">
            <v>130900</v>
          </cell>
          <cell r="B143" t="str">
            <v>13</v>
          </cell>
          <cell r="C143" t="str">
            <v>09</v>
          </cell>
          <cell r="D143" t="str">
            <v>00</v>
          </cell>
          <cell r="E143" t="str">
            <v>SANCHEZ CARRION</v>
          </cell>
          <cell r="F143">
            <v>149863</v>
          </cell>
          <cell r="G143">
            <v>3003</v>
          </cell>
          <cell r="H143">
            <v>3007</v>
          </cell>
          <cell r="I143">
            <v>3011</v>
          </cell>
          <cell r="J143">
            <v>3013</v>
          </cell>
          <cell r="K143">
            <v>3013</v>
          </cell>
          <cell r="L143">
            <v>2994</v>
          </cell>
          <cell r="M143">
            <v>2991</v>
          </cell>
          <cell r="N143">
            <v>2989</v>
          </cell>
          <cell r="O143">
            <v>2987</v>
          </cell>
          <cell r="P143">
            <v>2985</v>
          </cell>
          <cell r="Q143">
            <v>2983</v>
          </cell>
          <cell r="R143">
            <v>2979</v>
          </cell>
          <cell r="S143">
            <v>2976</v>
          </cell>
          <cell r="T143">
            <v>2975</v>
          </cell>
          <cell r="U143">
            <v>2975</v>
          </cell>
          <cell r="V143">
            <v>2972</v>
          </cell>
          <cell r="W143">
            <v>2967</v>
          </cell>
          <cell r="X143">
            <v>2955</v>
          </cell>
          <cell r="Y143">
            <v>2931</v>
          </cell>
          <cell r="Z143">
            <v>2900</v>
          </cell>
          <cell r="AA143">
            <v>13918</v>
          </cell>
          <cell r="AB143">
            <v>12644</v>
          </cell>
          <cell r="AC143">
            <v>11839</v>
          </cell>
          <cell r="AD143">
            <v>10380</v>
          </cell>
          <cell r="AE143">
            <v>9078</v>
          </cell>
          <cell r="AF143">
            <v>7854</v>
          </cell>
          <cell r="AG143">
            <v>6421</v>
          </cell>
          <cell r="AH143">
            <v>5236</v>
          </cell>
          <cell r="AI143">
            <v>4093</v>
          </cell>
          <cell r="AJ143">
            <v>3171</v>
          </cell>
          <cell r="AK143">
            <v>2446</v>
          </cell>
          <cell r="AL143">
            <v>1712</v>
          </cell>
          <cell r="AM143">
            <v>1465</v>
          </cell>
        </row>
        <row r="144">
          <cell r="A144" t="str">
            <v>131000</v>
          </cell>
          <cell r="B144" t="str">
            <v>13</v>
          </cell>
          <cell r="C144" t="str">
            <v>10</v>
          </cell>
          <cell r="D144" t="str">
            <v>00</v>
          </cell>
          <cell r="E144" t="str">
            <v>SANTIAGO DE CHUCO</v>
          </cell>
          <cell r="F144">
            <v>63371</v>
          </cell>
          <cell r="G144">
            <v>1270</v>
          </cell>
          <cell r="H144">
            <v>1272</v>
          </cell>
          <cell r="I144">
            <v>1274</v>
          </cell>
          <cell r="J144">
            <v>1274</v>
          </cell>
          <cell r="K144">
            <v>1274</v>
          </cell>
          <cell r="L144">
            <v>1266</v>
          </cell>
          <cell r="M144">
            <v>1265</v>
          </cell>
          <cell r="N144">
            <v>1264</v>
          </cell>
          <cell r="O144">
            <v>1263</v>
          </cell>
          <cell r="P144">
            <v>1262</v>
          </cell>
          <cell r="Q144">
            <v>1261</v>
          </cell>
          <cell r="R144">
            <v>1260</v>
          </cell>
          <cell r="S144">
            <v>1258</v>
          </cell>
          <cell r="T144">
            <v>1258</v>
          </cell>
          <cell r="U144">
            <v>1258</v>
          </cell>
          <cell r="V144">
            <v>1257</v>
          </cell>
          <cell r="W144">
            <v>1255</v>
          </cell>
          <cell r="X144">
            <v>1249</v>
          </cell>
          <cell r="Y144">
            <v>1240</v>
          </cell>
          <cell r="Z144">
            <v>1226</v>
          </cell>
          <cell r="AA144">
            <v>5885</v>
          </cell>
          <cell r="AB144">
            <v>5347</v>
          </cell>
          <cell r="AC144">
            <v>5006</v>
          </cell>
          <cell r="AD144">
            <v>4389</v>
          </cell>
          <cell r="AE144">
            <v>3839</v>
          </cell>
          <cell r="AF144">
            <v>3321</v>
          </cell>
          <cell r="AG144">
            <v>2715</v>
          </cell>
          <cell r="AH144">
            <v>2214</v>
          </cell>
          <cell r="AI144">
            <v>1731</v>
          </cell>
          <cell r="AJ144">
            <v>1341</v>
          </cell>
          <cell r="AK144">
            <v>1034</v>
          </cell>
          <cell r="AL144">
            <v>724</v>
          </cell>
          <cell r="AM144">
            <v>619</v>
          </cell>
        </row>
        <row r="145">
          <cell r="A145" t="str">
            <v>131100</v>
          </cell>
          <cell r="B145" t="str">
            <v>13</v>
          </cell>
          <cell r="C145" t="str">
            <v>11</v>
          </cell>
          <cell r="D145" t="str">
            <v>00</v>
          </cell>
          <cell r="E145" t="str">
            <v>GRAN CHIMU</v>
          </cell>
          <cell r="F145">
            <v>34450</v>
          </cell>
          <cell r="G145">
            <v>690</v>
          </cell>
          <cell r="H145">
            <v>691</v>
          </cell>
          <cell r="I145">
            <v>692</v>
          </cell>
          <cell r="J145">
            <v>693</v>
          </cell>
          <cell r="K145">
            <v>693</v>
          </cell>
          <cell r="L145">
            <v>688</v>
          </cell>
          <cell r="M145">
            <v>688</v>
          </cell>
          <cell r="N145">
            <v>687</v>
          </cell>
          <cell r="O145">
            <v>687</v>
          </cell>
          <cell r="P145">
            <v>686</v>
          </cell>
          <cell r="Q145">
            <v>686</v>
          </cell>
          <cell r="R145">
            <v>685</v>
          </cell>
          <cell r="S145">
            <v>684</v>
          </cell>
          <cell r="T145">
            <v>684</v>
          </cell>
          <cell r="U145">
            <v>683</v>
          </cell>
          <cell r="V145">
            <v>683</v>
          </cell>
          <cell r="W145">
            <v>682</v>
          </cell>
          <cell r="X145">
            <v>679</v>
          </cell>
          <cell r="Y145">
            <v>674</v>
          </cell>
          <cell r="Z145">
            <v>667</v>
          </cell>
          <cell r="AA145">
            <v>3199</v>
          </cell>
          <cell r="AB145">
            <v>2907</v>
          </cell>
          <cell r="AC145">
            <v>2721</v>
          </cell>
          <cell r="AD145">
            <v>2386</v>
          </cell>
          <cell r="AE145">
            <v>2087</v>
          </cell>
          <cell r="AF145">
            <v>1806</v>
          </cell>
          <cell r="AG145">
            <v>1476</v>
          </cell>
          <cell r="AH145">
            <v>1204</v>
          </cell>
          <cell r="AI145">
            <v>941</v>
          </cell>
          <cell r="AJ145">
            <v>729</v>
          </cell>
          <cell r="AK145">
            <v>562</v>
          </cell>
          <cell r="AL145">
            <v>393</v>
          </cell>
          <cell r="AM145">
            <v>337</v>
          </cell>
        </row>
        <row r="146">
          <cell r="A146" t="str">
            <v>131200</v>
          </cell>
          <cell r="B146" t="str">
            <v>13</v>
          </cell>
          <cell r="C146" t="str">
            <v>12</v>
          </cell>
          <cell r="D146" t="str">
            <v>00</v>
          </cell>
          <cell r="E146" t="str">
            <v>VIRU</v>
          </cell>
          <cell r="F146">
            <v>82458</v>
          </cell>
          <cell r="G146">
            <v>1653</v>
          </cell>
          <cell r="H146">
            <v>1655</v>
          </cell>
          <cell r="I146">
            <v>1657</v>
          </cell>
          <cell r="J146">
            <v>1658</v>
          </cell>
          <cell r="K146">
            <v>1658</v>
          </cell>
          <cell r="L146">
            <v>1647</v>
          </cell>
          <cell r="M146">
            <v>1646</v>
          </cell>
          <cell r="N146">
            <v>1644</v>
          </cell>
          <cell r="O146">
            <v>1643</v>
          </cell>
          <cell r="P146">
            <v>1643</v>
          </cell>
          <cell r="Q146">
            <v>1641</v>
          </cell>
          <cell r="R146">
            <v>1639</v>
          </cell>
          <cell r="S146">
            <v>1637</v>
          </cell>
          <cell r="T146">
            <v>1637</v>
          </cell>
          <cell r="U146">
            <v>1637</v>
          </cell>
          <cell r="V146">
            <v>1635</v>
          </cell>
          <cell r="W146">
            <v>1633</v>
          </cell>
          <cell r="X146">
            <v>1626</v>
          </cell>
          <cell r="Y146">
            <v>1613</v>
          </cell>
          <cell r="Z146">
            <v>1594</v>
          </cell>
          <cell r="AA146">
            <v>7658</v>
          </cell>
          <cell r="AB146">
            <v>6957</v>
          </cell>
          <cell r="AC146">
            <v>6514</v>
          </cell>
          <cell r="AD146">
            <v>5711</v>
          </cell>
          <cell r="AE146">
            <v>4995</v>
          </cell>
          <cell r="AF146">
            <v>4322</v>
          </cell>
          <cell r="AG146">
            <v>3533</v>
          </cell>
          <cell r="AH146">
            <v>2881</v>
          </cell>
          <cell r="AI146">
            <v>2252</v>
          </cell>
          <cell r="AJ146">
            <v>1745</v>
          </cell>
          <cell r="AK146">
            <v>1346</v>
          </cell>
          <cell r="AL146">
            <v>942</v>
          </cell>
          <cell r="AM146">
            <v>806</v>
          </cell>
        </row>
        <row r="147">
          <cell r="A147" t="str">
            <v>140000</v>
          </cell>
          <cell r="B147" t="str">
            <v>14</v>
          </cell>
          <cell r="C147" t="str">
            <v>00</v>
          </cell>
          <cell r="D147" t="str">
            <v>00</v>
          </cell>
          <cell r="E147" t="str">
            <v>LAMBAYEQUE</v>
          </cell>
          <cell r="F147">
            <v>1193016</v>
          </cell>
          <cell r="G147">
            <v>23909</v>
          </cell>
          <cell r="H147">
            <v>23937</v>
          </cell>
          <cell r="I147">
            <v>23973</v>
          </cell>
          <cell r="J147">
            <v>23988</v>
          </cell>
          <cell r="K147">
            <v>23984</v>
          </cell>
          <cell r="L147">
            <v>23832</v>
          </cell>
          <cell r="M147">
            <v>23810</v>
          </cell>
          <cell r="N147">
            <v>23792</v>
          </cell>
          <cell r="O147">
            <v>23778</v>
          </cell>
          <cell r="P147">
            <v>23764</v>
          </cell>
          <cell r="Q147">
            <v>23745</v>
          </cell>
          <cell r="R147">
            <v>23713</v>
          </cell>
          <cell r="S147">
            <v>23691</v>
          </cell>
          <cell r="T147">
            <v>23687</v>
          </cell>
          <cell r="U147">
            <v>23684</v>
          </cell>
          <cell r="V147">
            <v>23660</v>
          </cell>
          <cell r="W147">
            <v>23622</v>
          </cell>
          <cell r="X147">
            <v>23523</v>
          </cell>
          <cell r="Y147">
            <v>23336</v>
          </cell>
          <cell r="Z147">
            <v>23084</v>
          </cell>
          <cell r="AA147">
            <v>110799</v>
          </cell>
          <cell r="AB147">
            <v>100655</v>
          </cell>
          <cell r="AC147">
            <v>94244</v>
          </cell>
          <cell r="AD147">
            <v>82630</v>
          </cell>
          <cell r="AE147">
            <v>72267</v>
          </cell>
          <cell r="AF147">
            <v>62526</v>
          </cell>
          <cell r="AG147">
            <v>51114</v>
          </cell>
          <cell r="AH147">
            <v>41680</v>
          </cell>
          <cell r="AI147">
            <v>32586</v>
          </cell>
          <cell r="AJ147">
            <v>25245</v>
          </cell>
          <cell r="AK147">
            <v>19474</v>
          </cell>
          <cell r="AL147">
            <v>13625</v>
          </cell>
          <cell r="AM147">
            <v>11659</v>
          </cell>
        </row>
        <row r="148">
          <cell r="A148" t="str">
            <v>140100</v>
          </cell>
          <cell r="B148" t="str">
            <v>14</v>
          </cell>
          <cell r="C148" t="str">
            <v>01</v>
          </cell>
          <cell r="D148" t="str">
            <v>00</v>
          </cell>
          <cell r="E148" t="str">
            <v>CHICLAYO</v>
          </cell>
          <cell r="F148">
            <v>809035</v>
          </cell>
          <cell r="G148">
            <v>16214</v>
          </cell>
          <cell r="H148">
            <v>16233</v>
          </cell>
          <cell r="I148">
            <v>16257</v>
          </cell>
          <cell r="J148">
            <v>16267</v>
          </cell>
          <cell r="K148">
            <v>16265</v>
          </cell>
          <cell r="L148">
            <v>16162</v>
          </cell>
          <cell r="M148">
            <v>16147</v>
          </cell>
          <cell r="N148">
            <v>16134</v>
          </cell>
          <cell r="O148">
            <v>16125</v>
          </cell>
          <cell r="P148">
            <v>16115</v>
          </cell>
          <cell r="Q148">
            <v>16102</v>
          </cell>
          <cell r="R148">
            <v>16081</v>
          </cell>
          <cell r="S148">
            <v>16066</v>
          </cell>
          <cell r="T148">
            <v>16063</v>
          </cell>
          <cell r="U148">
            <v>16062</v>
          </cell>
          <cell r="V148">
            <v>16045</v>
          </cell>
          <cell r="W148">
            <v>16019</v>
          </cell>
          <cell r="X148">
            <v>15952</v>
          </cell>
          <cell r="Y148">
            <v>15825</v>
          </cell>
          <cell r="Z148">
            <v>15654</v>
          </cell>
          <cell r="AA148">
            <v>75138</v>
          </cell>
          <cell r="AB148">
            <v>68258</v>
          </cell>
          <cell r="AC148">
            <v>63911</v>
          </cell>
          <cell r="AD148">
            <v>56035</v>
          </cell>
          <cell r="AE148">
            <v>49008</v>
          </cell>
          <cell r="AF148">
            <v>42401</v>
          </cell>
          <cell r="AG148">
            <v>34662</v>
          </cell>
          <cell r="AH148">
            <v>28265</v>
          </cell>
          <cell r="AI148">
            <v>22098</v>
          </cell>
          <cell r="AJ148">
            <v>17119</v>
          </cell>
          <cell r="AK148">
            <v>13206</v>
          </cell>
          <cell r="AL148">
            <v>9240</v>
          </cell>
          <cell r="AM148">
            <v>7906</v>
          </cell>
        </row>
        <row r="149">
          <cell r="A149" t="str">
            <v>140200</v>
          </cell>
          <cell r="B149" t="str">
            <v>14</v>
          </cell>
          <cell r="C149" t="str">
            <v>02</v>
          </cell>
          <cell r="D149" t="str">
            <v>00</v>
          </cell>
          <cell r="E149" t="str">
            <v>FERREÑAFE</v>
          </cell>
          <cell r="F149">
            <v>104749</v>
          </cell>
          <cell r="G149">
            <v>2099</v>
          </cell>
          <cell r="H149">
            <v>2101</v>
          </cell>
          <cell r="I149">
            <v>2105</v>
          </cell>
          <cell r="J149">
            <v>2106</v>
          </cell>
          <cell r="K149">
            <v>2106</v>
          </cell>
          <cell r="L149">
            <v>2092</v>
          </cell>
          <cell r="M149">
            <v>2091</v>
          </cell>
          <cell r="N149">
            <v>2089</v>
          </cell>
          <cell r="O149">
            <v>2088</v>
          </cell>
          <cell r="P149">
            <v>2087</v>
          </cell>
          <cell r="Q149">
            <v>2085</v>
          </cell>
          <cell r="R149">
            <v>2082</v>
          </cell>
          <cell r="S149">
            <v>2080</v>
          </cell>
          <cell r="T149">
            <v>2080</v>
          </cell>
          <cell r="U149">
            <v>2079</v>
          </cell>
          <cell r="V149">
            <v>2077</v>
          </cell>
          <cell r="W149">
            <v>2074</v>
          </cell>
          <cell r="X149">
            <v>2065</v>
          </cell>
          <cell r="Y149">
            <v>2049</v>
          </cell>
          <cell r="Z149">
            <v>2027</v>
          </cell>
          <cell r="AA149">
            <v>9728</v>
          </cell>
          <cell r="AB149">
            <v>8838</v>
          </cell>
          <cell r="AC149">
            <v>8275</v>
          </cell>
          <cell r="AD149">
            <v>7255</v>
          </cell>
          <cell r="AE149">
            <v>6345</v>
          </cell>
          <cell r="AF149">
            <v>5490</v>
          </cell>
          <cell r="AG149">
            <v>4488</v>
          </cell>
          <cell r="AH149">
            <v>3660</v>
          </cell>
          <cell r="AI149">
            <v>2861</v>
          </cell>
          <cell r="AJ149">
            <v>2217</v>
          </cell>
          <cell r="AK149">
            <v>1710</v>
          </cell>
          <cell r="AL149">
            <v>1196</v>
          </cell>
          <cell r="AM149">
            <v>1024</v>
          </cell>
        </row>
        <row r="150">
          <cell r="A150" t="str">
            <v>140300</v>
          </cell>
          <cell r="B150" t="str">
            <v>14</v>
          </cell>
          <cell r="C150" t="str">
            <v>03</v>
          </cell>
          <cell r="D150" t="str">
            <v>00</v>
          </cell>
          <cell r="E150" t="str">
            <v>LAMBAYEQUE</v>
          </cell>
          <cell r="F150">
            <v>279232</v>
          </cell>
          <cell r="G150">
            <v>5596</v>
          </cell>
          <cell r="H150">
            <v>5603</v>
          </cell>
          <cell r="I150">
            <v>5611</v>
          </cell>
          <cell r="J150">
            <v>5615</v>
          </cell>
          <cell r="K150">
            <v>5613</v>
          </cell>
          <cell r="L150">
            <v>5578</v>
          </cell>
          <cell r="M150">
            <v>5572</v>
          </cell>
          <cell r="N150">
            <v>5569</v>
          </cell>
          <cell r="O150">
            <v>5565</v>
          </cell>
          <cell r="P150">
            <v>5562</v>
          </cell>
          <cell r="Q150">
            <v>5558</v>
          </cell>
          <cell r="R150">
            <v>5550</v>
          </cell>
          <cell r="S150">
            <v>5545</v>
          </cell>
          <cell r="T150">
            <v>5544</v>
          </cell>
          <cell r="U150">
            <v>5543</v>
          </cell>
          <cell r="V150">
            <v>5538</v>
          </cell>
          <cell r="W150">
            <v>5529</v>
          </cell>
          <cell r="X150">
            <v>5506</v>
          </cell>
          <cell r="Y150">
            <v>5462</v>
          </cell>
          <cell r="Z150">
            <v>5403</v>
          </cell>
          <cell r="AA150">
            <v>25933</v>
          </cell>
          <cell r="AB150">
            <v>23559</v>
          </cell>
          <cell r="AC150">
            <v>22058</v>
          </cell>
          <cell r="AD150">
            <v>19340</v>
          </cell>
          <cell r="AE150">
            <v>16914</v>
          </cell>
          <cell r="AF150">
            <v>14635</v>
          </cell>
          <cell r="AG150">
            <v>11964</v>
          </cell>
          <cell r="AH150">
            <v>9755</v>
          </cell>
          <cell r="AI150">
            <v>7627</v>
          </cell>
          <cell r="AJ150">
            <v>5909</v>
          </cell>
          <cell r="AK150">
            <v>4558</v>
          </cell>
          <cell r="AL150">
            <v>3189</v>
          </cell>
          <cell r="AM150">
            <v>2729</v>
          </cell>
        </row>
        <row r="151">
          <cell r="A151" t="str">
            <v>150000</v>
          </cell>
          <cell r="B151" t="str">
            <v>15</v>
          </cell>
          <cell r="C151" t="str">
            <v>00</v>
          </cell>
          <cell r="D151" t="str">
            <v>00</v>
          </cell>
          <cell r="E151" t="str">
            <v>LIMA</v>
          </cell>
          <cell r="F151">
            <v>8941558</v>
          </cell>
          <cell r="G151">
            <v>179198</v>
          </cell>
          <cell r="H151">
            <v>179409</v>
          </cell>
          <cell r="I151">
            <v>179678</v>
          </cell>
          <cell r="J151">
            <v>179789</v>
          </cell>
          <cell r="K151">
            <v>179759</v>
          </cell>
          <cell r="L151">
            <v>178617</v>
          </cell>
          <cell r="M151">
            <v>178451</v>
          </cell>
          <cell r="N151">
            <v>178321</v>
          </cell>
          <cell r="O151">
            <v>178213</v>
          </cell>
          <cell r="P151">
            <v>178112</v>
          </cell>
          <cell r="Q151">
            <v>177967</v>
          </cell>
          <cell r="R151">
            <v>177726</v>
          </cell>
          <cell r="S151">
            <v>177560</v>
          </cell>
          <cell r="T151">
            <v>177530</v>
          </cell>
          <cell r="U151">
            <v>177510</v>
          </cell>
          <cell r="V151">
            <v>177330</v>
          </cell>
          <cell r="W151">
            <v>177046</v>
          </cell>
          <cell r="X151">
            <v>176300</v>
          </cell>
          <cell r="Y151">
            <v>174904</v>
          </cell>
          <cell r="Z151">
            <v>173011</v>
          </cell>
          <cell r="AA151">
            <v>830424</v>
          </cell>
          <cell r="AB151">
            <v>754402</v>
          </cell>
          <cell r="AC151">
            <v>706351</v>
          </cell>
          <cell r="AD151">
            <v>619309</v>
          </cell>
          <cell r="AE151">
            <v>541636</v>
          </cell>
          <cell r="AF151">
            <v>468624</v>
          </cell>
          <cell r="AG151">
            <v>383092</v>
          </cell>
          <cell r="AH151">
            <v>312387</v>
          </cell>
          <cell r="AI151">
            <v>244231</v>
          </cell>
          <cell r="AJ151">
            <v>189213</v>
          </cell>
          <cell r="AK151">
            <v>145959</v>
          </cell>
          <cell r="AL151">
            <v>102118</v>
          </cell>
          <cell r="AM151">
            <v>87381</v>
          </cell>
        </row>
        <row r="152">
          <cell r="A152" t="str">
            <v>150100</v>
          </cell>
          <cell r="B152" t="str">
            <v>15</v>
          </cell>
          <cell r="C152" t="str">
            <v>01</v>
          </cell>
          <cell r="D152" t="str">
            <v>00</v>
          </cell>
          <cell r="E152" t="str">
            <v>LIMA</v>
          </cell>
          <cell r="F152">
            <v>8002346</v>
          </cell>
          <cell r="G152">
            <v>160375</v>
          </cell>
          <cell r="H152">
            <v>160564</v>
          </cell>
          <cell r="I152">
            <v>160805</v>
          </cell>
          <cell r="J152">
            <v>160905</v>
          </cell>
          <cell r="K152">
            <v>160878</v>
          </cell>
          <cell r="L152">
            <v>159855</v>
          </cell>
          <cell r="M152">
            <v>159707</v>
          </cell>
          <cell r="N152">
            <v>159590</v>
          </cell>
          <cell r="O152">
            <v>159494</v>
          </cell>
          <cell r="P152">
            <v>159403</v>
          </cell>
          <cell r="Q152">
            <v>159274</v>
          </cell>
          <cell r="R152">
            <v>159058</v>
          </cell>
          <cell r="S152">
            <v>158909</v>
          </cell>
          <cell r="T152">
            <v>158881</v>
          </cell>
          <cell r="U152">
            <v>158865</v>
          </cell>
          <cell r="V152">
            <v>158702</v>
          </cell>
          <cell r="W152">
            <v>158449</v>
          </cell>
          <cell r="X152">
            <v>157782</v>
          </cell>
          <cell r="Y152">
            <v>156532</v>
          </cell>
          <cell r="Z152">
            <v>154838</v>
          </cell>
          <cell r="AA152">
            <v>743197</v>
          </cell>
          <cell r="AB152">
            <v>675160</v>
          </cell>
          <cell r="AC152">
            <v>632157</v>
          </cell>
          <cell r="AD152">
            <v>554257</v>
          </cell>
          <cell r="AE152">
            <v>484744</v>
          </cell>
          <cell r="AF152">
            <v>419398</v>
          </cell>
          <cell r="AG152">
            <v>342854</v>
          </cell>
          <cell r="AH152">
            <v>279574</v>
          </cell>
          <cell r="AI152">
            <v>218577</v>
          </cell>
          <cell r="AJ152">
            <v>169338</v>
          </cell>
          <cell r="AK152">
            <v>130628</v>
          </cell>
          <cell r="AL152">
            <v>91392</v>
          </cell>
          <cell r="AM152">
            <v>78204</v>
          </cell>
        </row>
        <row r="153">
          <cell r="A153" t="str">
            <v>150200</v>
          </cell>
          <cell r="B153" t="str">
            <v>15</v>
          </cell>
          <cell r="C153" t="str">
            <v>02</v>
          </cell>
          <cell r="D153" t="str">
            <v>00</v>
          </cell>
          <cell r="E153" t="str">
            <v>BARRANCA</v>
          </cell>
          <cell r="F153">
            <v>142468</v>
          </cell>
          <cell r="G153">
            <v>2855</v>
          </cell>
          <cell r="H153">
            <v>2859</v>
          </cell>
          <cell r="I153">
            <v>2862</v>
          </cell>
          <cell r="J153">
            <v>2865</v>
          </cell>
          <cell r="K153">
            <v>2864</v>
          </cell>
          <cell r="L153">
            <v>2846</v>
          </cell>
          <cell r="M153">
            <v>2843</v>
          </cell>
          <cell r="N153">
            <v>2841</v>
          </cell>
          <cell r="O153">
            <v>2840</v>
          </cell>
          <cell r="P153">
            <v>2838</v>
          </cell>
          <cell r="Q153">
            <v>2836</v>
          </cell>
          <cell r="R153">
            <v>2832</v>
          </cell>
          <cell r="S153">
            <v>2829</v>
          </cell>
          <cell r="T153">
            <v>2829</v>
          </cell>
          <cell r="U153">
            <v>2828</v>
          </cell>
          <cell r="V153">
            <v>2825</v>
          </cell>
          <cell r="W153">
            <v>2821</v>
          </cell>
          <cell r="X153">
            <v>2809</v>
          </cell>
          <cell r="Y153">
            <v>2787</v>
          </cell>
          <cell r="Z153">
            <v>2757</v>
          </cell>
          <cell r="AA153">
            <v>13231</v>
          </cell>
          <cell r="AB153">
            <v>12020</v>
          </cell>
          <cell r="AC153">
            <v>11254</v>
          </cell>
          <cell r="AD153">
            <v>9868</v>
          </cell>
          <cell r="AE153">
            <v>8630</v>
          </cell>
          <cell r="AF153">
            <v>7467</v>
          </cell>
          <cell r="AG153">
            <v>6104</v>
          </cell>
          <cell r="AH153">
            <v>4977</v>
          </cell>
          <cell r="AI153">
            <v>3891</v>
          </cell>
          <cell r="AJ153">
            <v>3015</v>
          </cell>
          <cell r="AK153">
            <v>2326</v>
          </cell>
          <cell r="AL153">
            <v>1627</v>
          </cell>
          <cell r="AM153">
            <v>1392</v>
          </cell>
        </row>
        <row r="154">
          <cell r="A154" t="str">
            <v>150300</v>
          </cell>
          <cell r="B154" t="str">
            <v>15</v>
          </cell>
          <cell r="C154" t="str">
            <v>03</v>
          </cell>
          <cell r="D154" t="str">
            <v>00</v>
          </cell>
          <cell r="E154" t="str">
            <v>CAJATAMBO</v>
          </cell>
          <cell r="F154">
            <v>10066</v>
          </cell>
          <cell r="G154">
            <v>202</v>
          </cell>
          <cell r="H154">
            <v>202</v>
          </cell>
          <cell r="I154">
            <v>202</v>
          </cell>
          <cell r="J154">
            <v>202</v>
          </cell>
          <cell r="K154">
            <v>202</v>
          </cell>
          <cell r="L154">
            <v>201</v>
          </cell>
          <cell r="M154">
            <v>201</v>
          </cell>
          <cell r="N154">
            <v>201</v>
          </cell>
          <cell r="O154">
            <v>201</v>
          </cell>
          <cell r="P154">
            <v>201</v>
          </cell>
          <cell r="Q154">
            <v>200</v>
          </cell>
          <cell r="R154">
            <v>200</v>
          </cell>
          <cell r="S154">
            <v>200</v>
          </cell>
          <cell r="T154">
            <v>200</v>
          </cell>
          <cell r="U154">
            <v>200</v>
          </cell>
          <cell r="V154">
            <v>200</v>
          </cell>
          <cell r="W154">
            <v>199</v>
          </cell>
          <cell r="X154">
            <v>198</v>
          </cell>
          <cell r="Y154">
            <v>197</v>
          </cell>
          <cell r="Z154">
            <v>195</v>
          </cell>
          <cell r="AA154">
            <v>935</v>
          </cell>
          <cell r="AB154">
            <v>849</v>
          </cell>
          <cell r="AC154">
            <v>795</v>
          </cell>
          <cell r="AD154">
            <v>697</v>
          </cell>
          <cell r="AE154">
            <v>610</v>
          </cell>
          <cell r="AF154">
            <v>528</v>
          </cell>
          <cell r="AG154">
            <v>431</v>
          </cell>
          <cell r="AH154">
            <v>352</v>
          </cell>
          <cell r="AI154">
            <v>275</v>
          </cell>
          <cell r="AJ154">
            <v>213</v>
          </cell>
          <cell r="AK154">
            <v>164</v>
          </cell>
          <cell r="AL154">
            <v>115</v>
          </cell>
          <cell r="AM154">
            <v>98</v>
          </cell>
        </row>
        <row r="155">
          <cell r="A155" t="str">
            <v>150400</v>
          </cell>
          <cell r="B155" t="str">
            <v>15</v>
          </cell>
          <cell r="C155" t="str">
            <v>04</v>
          </cell>
          <cell r="D155" t="str">
            <v>00</v>
          </cell>
          <cell r="E155" t="str">
            <v>CANTA</v>
          </cell>
          <cell r="F155">
            <v>16999</v>
          </cell>
          <cell r="G155">
            <v>341</v>
          </cell>
          <cell r="H155">
            <v>341</v>
          </cell>
          <cell r="I155">
            <v>342</v>
          </cell>
          <cell r="J155">
            <v>342</v>
          </cell>
          <cell r="K155">
            <v>342</v>
          </cell>
          <cell r="L155">
            <v>340</v>
          </cell>
          <cell r="M155">
            <v>338</v>
          </cell>
          <cell r="N155">
            <v>339</v>
          </cell>
          <cell r="O155">
            <v>338</v>
          </cell>
          <cell r="P155">
            <v>339</v>
          </cell>
          <cell r="Q155">
            <v>338</v>
          </cell>
          <cell r="R155">
            <v>338</v>
          </cell>
          <cell r="S155">
            <v>338</v>
          </cell>
          <cell r="T155">
            <v>338</v>
          </cell>
          <cell r="U155">
            <v>337</v>
          </cell>
          <cell r="V155">
            <v>337</v>
          </cell>
          <cell r="W155">
            <v>337</v>
          </cell>
          <cell r="X155">
            <v>335</v>
          </cell>
          <cell r="Y155">
            <v>333</v>
          </cell>
          <cell r="Z155">
            <v>329</v>
          </cell>
          <cell r="AA155">
            <v>1579</v>
          </cell>
          <cell r="AB155">
            <v>1434</v>
          </cell>
          <cell r="AC155">
            <v>1343</v>
          </cell>
          <cell r="AD155">
            <v>1177</v>
          </cell>
          <cell r="AE155">
            <v>1030</v>
          </cell>
          <cell r="AF155">
            <v>891</v>
          </cell>
          <cell r="AG155">
            <v>728</v>
          </cell>
          <cell r="AH155">
            <v>594</v>
          </cell>
          <cell r="AI155">
            <v>464</v>
          </cell>
          <cell r="AJ155">
            <v>360</v>
          </cell>
          <cell r="AK155">
            <v>277</v>
          </cell>
          <cell r="AL155">
            <v>194</v>
          </cell>
          <cell r="AM155">
            <v>166</v>
          </cell>
        </row>
        <row r="156">
          <cell r="A156" t="str">
            <v>150500</v>
          </cell>
          <cell r="B156" t="str">
            <v>15</v>
          </cell>
          <cell r="C156" t="str">
            <v>05</v>
          </cell>
          <cell r="D156" t="str">
            <v>00</v>
          </cell>
          <cell r="E156" t="str">
            <v>CAÑETE</v>
          </cell>
          <cell r="F156">
            <v>236820</v>
          </cell>
          <cell r="G156">
            <v>4746</v>
          </cell>
          <cell r="H156">
            <v>4752</v>
          </cell>
          <cell r="I156">
            <v>4759</v>
          </cell>
          <cell r="J156">
            <v>4762</v>
          </cell>
          <cell r="K156">
            <v>4761</v>
          </cell>
          <cell r="L156">
            <v>4731</v>
          </cell>
          <cell r="M156">
            <v>4726</v>
          </cell>
          <cell r="N156">
            <v>4723</v>
          </cell>
          <cell r="O156">
            <v>4720</v>
          </cell>
          <cell r="P156">
            <v>4716</v>
          </cell>
          <cell r="Q156">
            <v>4714</v>
          </cell>
          <cell r="R156">
            <v>4707</v>
          </cell>
          <cell r="S156">
            <v>4703</v>
          </cell>
          <cell r="T156">
            <v>4702</v>
          </cell>
          <cell r="U156">
            <v>4701</v>
          </cell>
          <cell r="V156">
            <v>4697</v>
          </cell>
          <cell r="W156">
            <v>4689</v>
          </cell>
          <cell r="X156">
            <v>4669</v>
          </cell>
          <cell r="Y156">
            <v>4632</v>
          </cell>
          <cell r="Z156">
            <v>4582</v>
          </cell>
          <cell r="AA156">
            <v>21994</v>
          </cell>
          <cell r="AB156">
            <v>19981</v>
          </cell>
          <cell r="AC156">
            <v>18708</v>
          </cell>
          <cell r="AD156">
            <v>16403</v>
          </cell>
          <cell r="AE156">
            <v>14345</v>
          </cell>
          <cell r="AF156">
            <v>12412</v>
          </cell>
          <cell r="AG156">
            <v>10146</v>
          </cell>
          <cell r="AH156">
            <v>8274</v>
          </cell>
          <cell r="AI156">
            <v>6469</v>
          </cell>
          <cell r="AJ156">
            <v>5011</v>
          </cell>
          <cell r="AK156">
            <v>3866</v>
          </cell>
          <cell r="AL156">
            <v>2705</v>
          </cell>
          <cell r="AM156">
            <v>2314</v>
          </cell>
        </row>
        <row r="157">
          <cell r="A157" t="str">
            <v>150600</v>
          </cell>
          <cell r="B157" t="str">
            <v>15</v>
          </cell>
          <cell r="C157" t="str">
            <v>06</v>
          </cell>
          <cell r="D157" t="str">
            <v>00</v>
          </cell>
          <cell r="E157" t="str">
            <v>HUARAL</v>
          </cell>
          <cell r="F157">
            <v>177022</v>
          </cell>
          <cell r="G157">
            <v>3548</v>
          </cell>
          <cell r="H157">
            <v>3552</v>
          </cell>
          <cell r="I157">
            <v>3557</v>
          </cell>
          <cell r="J157">
            <v>3559</v>
          </cell>
          <cell r="K157">
            <v>3559</v>
          </cell>
          <cell r="L157">
            <v>3536</v>
          </cell>
          <cell r="M157">
            <v>3533</v>
          </cell>
          <cell r="N157">
            <v>3531</v>
          </cell>
          <cell r="O157">
            <v>3528</v>
          </cell>
          <cell r="P157">
            <v>3526</v>
          </cell>
          <cell r="Q157">
            <v>3523</v>
          </cell>
          <cell r="R157">
            <v>3519</v>
          </cell>
          <cell r="S157">
            <v>3515</v>
          </cell>
          <cell r="T157">
            <v>3515</v>
          </cell>
          <cell r="U157">
            <v>3514</v>
          </cell>
          <cell r="V157">
            <v>3511</v>
          </cell>
          <cell r="W157">
            <v>3505</v>
          </cell>
          <cell r="X157">
            <v>3490</v>
          </cell>
          <cell r="Y157">
            <v>3463</v>
          </cell>
          <cell r="Z157">
            <v>3425</v>
          </cell>
          <cell r="AA157">
            <v>16440</v>
          </cell>
          <cell r="AB157">
            <v>14935</v>
          </cell>
          <cell r="AC157">
            <v>13984</v>
          </cell>
          <cell r="AD157">
            <v>12261</v>
          </cell>
          <cell r="AE157">
            <v>10723</v>
          </cell>
          <cell r="AF157">
            <v>9278</v>
          </cell>
          <cell r="AG157">
            <v>7584</v>
          </cell>
          <cell r="AH157">
            <v>6185</v>
          </cell>
          <cell r="AI157">
            <v>4835</v>
          </cell>
          <cell r="AJ157">
            <v>3746</v>
          </cell>
          <cell r="AK157">
            <v>2890</v>
          </cell>
          <cell r="AL157">
            <v>2022</v>
          </cell>
          <cell r="AM157">
            <v>1730</v>
          </cell>
        </row>
        <row r="158">
          <cell r="A158" t="str">
            <v>150700</v>
          </cell>
          <cell r="B158" t="str">
            <v>15</v>
          </cell>
          <cell r="C158" t="str">
            <v>07</v>
          </cell>
          <cell r="D158" t="str">
            <v>00</v>
          </cell>
          <cell r="E158" t="str">
            <v>HUAROCHIRI</v>
          </cell>
          <cell r="F158">
            <v>87419</v>
          </cell>
          <cell r="G158">
            <v>1752</v>
          </cell>
          <cell r="H158">
            <v>1754</v>
          </cell>
          <cell r="I158">
            <v>1757</v>
          </cell>
          <cell r="J158">
            <v>1758</v>
          </cell>
          <cell r="K158">
            <v>1757</v>
          </cell>
          <cell r="L158">
            <v>1746</v>
          </cell>
          <cell r="M158">
            <v>1745</v>
          </cell>
          <cell r="N158">
            <v>1743</v>
          </cell>
          <cell r="O158">
            <v>1742</v>
          </cell>
          <cell r="P158">
            <v>1741</v>
          </cell>
          <cell r="Q158">
            <v>1740</v>
          </cell>
          <cell r="R158">
            <v>1738</v>
          </cell>
          <cell r="S158">
            <v>1736</v>
          </cell>
          <cell r="T158">
            <v>1736</v>
          </cell>
          <cell r="U158">
            <v>1735</v>
          </cell>
          <cell r="V158">
            <v>1734</v>
          </cell>
          <cell r="W158">
            <v>1731</v>
          </cell>
          <cell r="X158">
            <v>1724</v>
          </cell>
          <cell r="Y158">
            <v>1710</v>
          </cell>
          <cell r="Z158">
            <v>1691</v>
          </cell>
          <cell r="AA158">
            <v>8119</v>
          </cell>
          <cell r="AB158">
            <v>7376</v>
          </cell>
          <cell r="AC158">
            <v>6906</v>
          </cell>
          <cell r="AD158">
            <v>6055</v>
          </cell>
          <cell r="AE158">
            <v>5295</v>
          </cell>
          <cell r="AF158">
            <v>4582</v>
          </cell>
          <cell r="AG158">
            <v>3745</v>
          </cell>
          <cell r="AH158">
            <v>3054</v>
          </cell>
          <cell r="AI158">
            <v>2388</v>
          </cell>
          <cell r="AJ158">
            <v>1850</v>
          </cell>
          <cell r="AK158">
            <v>1427</v>
          </cell>
          <cell r="AL158">
            <v>998</v>
          </cell>
          <cell r="AM158">
            <v>854</v>
          </cell>
        </row>
        <row r="159">
          <cell r="A159" t="str">
            <v>150800</v>
          </cell>
          <cell r="B159" t="str">
            <v>15</v>
          </cell>
          <cell r="C159" t="str">
            <v>08</v>
          </cell>
          <cell r="D159" t="str">
            <v>00</v>
          </cell>
          <cell r="E159" t="str">
            <v>HUAURA</v>
          </cell>
          <cell r="F159">
            <v>212532</v>
          </cell>
          <cell r="G159">
            <v>4259</v>
          </cell>
          <cell r="H159">
            <v>4264</v>
          </cell>
          <cell r="I159">
            <v>4271</v>
          </cell>
          <cell r="J159">
            <v>4273</v>
          </cell>
          <cell r="K159">
            <v>4273</v>
          </cell>
          <cell r="L159">
            <v>4246</v>
          </cell>
          <cell r="M159">
            <v>4242</v>
          </cell>
          <cell r="N159">
            <v>4239</v>
          </cell>
          <cell r="O159">
            <v>4236</v>
          </cell>
          <cell r="P159">
            <v>4234</v>
          </cell>
          <cell r="Q159">
            <v>4230</v>
          </cell>
          <cell r="R159">
            <v>4224</v>
          </cell>
          <cell r="S159">
            <v>4220</v>
          </cell>
          <cell r="T159">
            <v>4220</v>
          </cell>
          <cell r="U159">
            <v>4219</v>
          </cell>
          <cell r="V159">
            <v>4215</v>
          </cell>
          <cell r="W159">
            <v>4208</v>
          </cell>
          <cell r="X159">
            <v>4190</v>
          </cell>
          <cell r="Y159">
            <v>4157</v>
          </cell>
          <cell r="Z159">
            <v>4112</v>
          </cell>
          <cell r="AA159">
            <v>19739</v>
          </cell>
          <cell r="AB159">
            <v>17932</v>
          </cell>
          <cell r="AC159">
            <v>16789</v>
          </cell>
          <cell r="AD159">
            <v>14721</v>
          </cell>
          <cell r="AE159">
            <v>12874</v>
          </cell>
          <cell r="AF159">
            <v>11139</v>
          </cell>
          <cell r="AG159">
            <v>9106</v>
          </cell>
          <cell r="AH159">
            <v>7425</v>
          </cell>
          <cell r="AI159">
            <v>5805</v>
          </cell>
          <cell r="AJ159">
            <v>4497</v>
          </cell>
          <cell r="AK159">
            <v>3469</v>
          </cell>
          <cell r="AL159">
            <v>2427</v>
          </cell>
          <cell r="AM159">
            <v>2077</v>
          </cell>
        </row>
        <row r="160">
          <cell r="A160" t="str">
            <v>150900</v>
          </cell>
          <cell r="B160" t="str">
            <v>15</v>
          </cell>
          <cell r="C160" t="str">
            <v>09</v>
          </cell>
          <cell r="D160" t="str">
            <v>00</v>
          </cell>
          <cell r="E160" t="str">
            <v>OYON</v>
          </cell>
          <cell r="F160">
            <v>24332</v>
          </cell>
          <cell r="G160">
            <v>488</v>
          </cell>
          <cell r="H160">
            <v>488</v>
          </cell>
          <cell r="I160">
            <v>489</v>
          </cell>
          <cell r="J160">
            <v>489</v>
          </cell>
          <cell r="K160">
            <v>489</v>
          </cell>
          <cell r="L160">
            <v>486</v>
          </cell>
          <cell r="M160">
            <v>486</v>
          </cell>
          <cell r="N160">
            <v>485</v>
          </cell>
          <cell r="O160">
            <v>485</v>
          </cell>
          <cell r="P160">
            <v>485</v>
          </cell>
          <cell r="Q160">
            <v>484</v>
          </cell>
          <cell r="R160">
            <v>483</v>
          </cell>
          <cell r="S160">
            <v>483</v>
          </cell>
          <cell r="T160">
            <v>483</v>
          </cell>
          <cell r="U160">
            <v>483</v>
          </cell>
          <cell r="V160">
            <v>483</v>
          </cell>
          <cell r="W160">
            <v>482</v>
          </cell>
          <cell r="X160">
            <v>480</v>
          </cell>
          <cell r="Y160">
            <v>476</v>
          </cell>
          <cell r="Z160">
            <v>471</v>
          </cell>
          <cell r="AA160">
            <v>2260</v>
          </cell>
          <cell r="AB160">
            <v>2053</v>
          </cell>
          <cell r="AC160">
            <v>1922</v>
          </cell>
          <cell r="AD160">
            <v>1685</v>
          </cell>
          <cell r="AE160">
            <v>1474</v>
          </cell>
          <cell r="AF160">
            <v>1275</v>
          </cell>
          <cell r="AG160">
            <v>1042</v>
          </cell>
          <cell r="AH160">
            <v>850</v>
          </cell>
          <cell r="AI160">
            <v>665</v>
          </cell>
          <cell r="AJ160">
            <v>515</v>
          </cell>
          <cell r="AK160">
            <v>397</v>
          </cell>
          <cell r="AL160">
            <v>278</v>
          </cell>
          <cell r="AM160">
            <v>238</v>
          </cell>
        </row>
        <row r="161">
          <cell r="A161" t="str">
            <v>151000</v>
          </cell>
          <cell r="B161" t="str">
            <v>15</v>
          </cell>
          <cell r="C161" t="str">
            <v>10</v>
          </cell>
          <cell r="D161" t="str">
            <v>00</v>
          </cell>
          <cell r="E161" t="str">
            <v>YAUYOS</v>
          </cell>
          <cell r="F161">
            <v>31554</v>
          </cell>
          <cell r="G161">
            <v>632</v>
          </cell>
          <cell r="H161">
            <v>633</v>
          </cell>
          <cell r="I161">
            <v>634</v>
          </cell>
          <cell r="J161">
            <v>634</v>
          </cell>
          <cell r="K161">
            <v>634</v>
          </cell>
          <cell r="L161">
            <v>630</v>
          </cell>
          <cell r="M161">
            <v>630</v>
          </cell>
          <cell r="N161">
            <v>629</v>
          </cell>
          <cell r="O161">
            <v>629</v>
          </cell>
          <cell r="P161">
            <v>629</v>
          </cell>
          <cell r="Q161">
            <v>628</v>
          </cell>
          <cell r="R161">
            <v>627</v>
          </cell>
          <cell r="S161">
            <v>627</v>
          </cell>
          <cell r="T161">
            <v>626</v>
          </cell>
          <cell r="U161">
            <v>628</v>
          </cell>
          <cell r="V161">
            <v>626</v>
          </cell>
          <cell r="W161">
            <v>625</v>
          </cell>
          <cell r="X161">
            <v>623</v>
          </cell>
          <cell r="Y161">
            <v>617</v>
          </cell>
          <cell r="Z161">
            <v>611</v>
          </cell>
          <cell r="AA161">
            <v>2930</v>
          </cell>
          <cell r="AB161">
            <v>2662</v>
          </cell>
          <cell r="AC161">
            <v>2493</v>
          </cell>
          <cell r="AD161">
            <v>2185</v>
          </cell>
          <cell r="AE161">
            <v>1911</v>
          </cell>
          <cell r="AF161">
            <v>1654</v>
          </cell>
          <cell r="AG161">
            <v>1352</v>
          </cell>
          <cell r="AH161">
            <v>1102</v>
          </cell>
          <cell r="AI161">
            <v>862</v>
          </cell>
          <cell r="AJ161">
            <v>668</v>
          </cell>
          <cell r="AK161">
            <v>515</v>
          </cell>
          <cell r="AL161">
            <v>360</v>
          </cell>
          <cell r="AM161">
            <v>308</v>
          </cell>
        </row>
        <row r="162">
          <cell r="A162" t="str">
            <v>160000</v>
          </cell>
          <cell r="B162" t="str">
            <v>16</v>
          </cell>
          <cell r="C162" t="str">
            <v>00</v>
          </cell>
          <cell r="D162" t="str">
            <v>00</v>
          </cell>
          <cell r="E162" t="str">
            <v>LORETO</v>
          </cell>
          <cell r="F162">
            <v>962047</v>
          </cell>
          <cell r="G162">
            <v>19280</v>
          </cell>
          <cell r="H162">
            <v>19303</v>
          </cell>
          <cell r="I162">
            <v>19332</v>
          </cell>
          <cell r="J162">
            <v>19344</v>
          </cell>
          <cell r="K162">
            <v>19341</v>
          </cell>
          <cell r="L162">
            <v>19218</v>
          </cell>
          <cell r="M162">
            <v>19200</v>
          </cell>
          <cell r="N162">
            <v>19186</v>
          </cell>
          <cell r="O162">
            <v>19174</v>
          </cell>
          <cell r="P162">
            <v>19164</v>
          </cell>
          <cell r="Q162">
            <v>19148</v>
          </cell>
          <cell r="R162">
            <v>19122</v>
          </cell>
          <cell r="S162">
            <v>19104</v>
          </cell>
          <cell r="T162">
            <v>19101</v>
          </cell>
          <cell r="U162">
            <v>19099</v>
          </cell>
          <cell r="V162">
            <v>19079</v>
          </cell>
          <cell r="W162">
            <v>19049</v>
          </cell>
          <cell r="X162">
            <v>18969</v>
          </cell>
          <cell r="Y162">
            <v>18818</v>
          </cell>
          <cell r="Z162">
            <v>18615</v>
          </cell>
          <cell r="AA162">
            <v>89348</v>
          </cell>
          <cell r="AB162">
            <v>81168</v>
          </cell>
          <cell r="AC162">
            <v>75998</v>
          </cell>
          <cell r="AD162">
            <v>66633</v>
          </cell>
          <cell r="AE162">
            <v>58276</v>
          </cell>
          <cell r="AF162">
            <v>50421</v>
          </cell>
          <cell r="AG162">
            <v>41218</v>
          </cell>
          <cell r="AH162">
            <v>33610</v>
          </cell>
          <cell r="AI162">
            <v>26278</v>
          </cell>
          <cell r="AJ162">
            <v>20358</v>
          </cell>
          <cell r="AK162">
            <v>15704</v>
          </cell>
          <cell r="AL162">
            <v>10987</v>
          </cell>
          <cell r="AM162">
            <v>9402</v>
          </cell>
        </row>
        <row r="163">
          <cell r="A163" t="str">
            <v>160100</v>
          </cell>
          <cell r="B163" t="str">
            <v>16</v>
          </cell>
          <cell r="C163" t="str">
            <v>01</v>
          </cell>
          <cell r="D163" t="str">
            <v>00</v>
          </cell>
          <cell r="E163" t="str">
            <v>MAYNAS</v>
          </cell>
          <cell r="F163">
            <v>529675</v>
          </cell>
          <cell r="G163">
            <v>10615</v>
          </cell>
          <cell r="H163">
            <v>10629</v>
          </cell>
          <cell r="I163">
            <v>10644</v>
          </cell>
          <cell r="J163">
            <v>10650</v>
          </cell>
          <cell r="K163">
            <v>10648</v>
          </cell>
          <cell r="L163">
            <v>10581</v>
          </cell>
          <cell r="M163">
            <v>10571</v>
          </cell>
          <cell r="N163">
            <v>10563</v>
          </cell>
          <cell r="O163">
            <v>10557</v>
          </cell>
          <cell r="P163">
            <v>10550</v>
          </cell>
          <cell r="Q163">
            <v>10542</v>
          </cell>
          <cell r="R163">
            <v>10527</v>
          </cell>
          <cell r="S163">
            <v>10518</v>
          </cell>
          <cell r="T163">
            <v>10516</v>
          </cell>
          <cell r="U163">
            <v>10515</v>
          </cell>
          <cell r="V163">
            <v>10504</v>
          </cell>
          <cell r="W163">
            <v>10488</v>
          </cell>
          <cell r="X163">
            <v>10443</v>
          </cell>
          <cell r="Y163">
            <v>10361</v>
          </cell>
          <cell r="Z163">
            <v>10250</v>
          </cell>
          <cell r="AA163">
            <v>49192</v>
          </cell>
          <cell r="AB163">
            <v>44689</v>
          </cell>
          <cell r="AC163">
            <v>41843</v>
          </cell>
          <cell r="AD163">
            <v>36686</v>
          </cell>
          <cell r="AE163">
            <v>32085</v>
          </cell>
          <cell r="AF163">
            <v>27760</v>
          </cell>
          <cell r="AG163">
            <v>22693</v>
          </cell>
          <cell r="AH163">
            <v>18505</v>
          </cell>
          <cell r="AI163">
            <v>14468</v>
          </cell>
          <cell r="AJ163">
            <v>11208</v>
          </cell>
          <cell r="AK163">
            <v>8647</v>
          </cell>
          <cell r="AL163">
            <v>6050</v>
          </cell>
          <cell r="AM163">
            <v>5177</v>
          </cell>
        </row>
        <row r="164">
          <cell r="A164" t="str">
            <v>160200</v>
          </cell>
          <cell r="B164" t="str">
            <v>16</v>
          </cell>
          <cell r="C164" t="str">
            <v>02</v>
          </cell>
          <cell r="D164" t="str">
            <v>00</v>
          </cell>
          <cell r="E164" t="str">
            <v>ALTO AMAZONAS</v>
          </cell>
          <cell r="F164">
            <v>113047</v>
          </cell>
          <cell r="G164">
            <v>2266</v>
          </cell>
          <cell r="H164">
            <v>2268</v>
          </cell>
          <cell r="I164">
            <v>2272</v>
          </cell>
          <cell r="J164">
            <v>2273</v>
          </cell>
          <cell r="K164">
            <v>2273</v>
          </cell>
          <cell r="L164">
            <v>2258</v>
          </cell>
          <cell r="M164">
            <v>2256</v>
          </cell>
          <cell r="N164">
            <v>2254</v>
          </cell>
          <cell r="O164">
            <v>2253</v>
          </cell>
          <cell r="P164">
            <v>2252</v>
          </cell>
          <cell r="Q164">
            <v>2250</v>
          </cell>
          <cell r="R164">
            <v>2247</v>
          </cell>
          <cell r="S164">
            <v>2245</v>
          </cell>
          <cell r="T164">
            <v>2245</v>
          </cell>
          <cell r="U164">
            <v>2244</v>
          </cell>
          <cell r="V164">
            <v>2243</v>
          </cell>
          <cell r="W164">
            <v>2238</v>
          </cell>
          <cell r="X164">
            <v>2229</v>
          </cell>
          <cell r="Y164">
            <v>2211</v>
          </cell>
          <cell r="Z164">
            <v>2187</v>
          </cell>
          <cell r="AA164">
            <v>10499</v>
          </cell>
          <cell r="AB164">
            <v>9538</v>
          </cell>
          <cell r="AC164">
            <v>8930</v>
          </cell>
          <cell r="AD164">
            <v>7830</v>
          </cell>
          <cell r="AE164">
            <v>6848</v>
          </cell>
          <cell r="AF164">
            <v>5925</v>
          </cell>
          <cell r="AG164">
            <v>4843</v>
          </cell>
          <cell r="AH164">
            <v>3949</v>
          </cell>
          <cell r="AI164">
            <v>3088</v>
          </cell>
          <cell r="AJ164">
            <v>2392</v>
          </cell>
          <cell r="AK164">
            <v>1845</v>
          </cell>
          <cell r="AL164">
            <v>1291</v>
          </cell>
          <cell r="AM164">
            <v>1105</v>
          </cell>
        </row>
        <row r="165">
          <cell r="A165" t="str">
            <v>160300</v>
          </cell>
          <cell r="B165" t="str">
            <v>16</v>
          </cell>
          <cell r="C165" t="str">
            <v>03</v>
          </cell>
          <cell r="D165" t="str">
            <v>00</v>
          </cell>
          <cell r="E165" t="str">
            <v>LORETO</v>
          </cell>
          <cell r="F165">
            <v>68501</v>
          </cell>
          <cell r="G165">
            <v>1373</v>
          </cell>
          <cell r="H165">
            <v>1374</v>
          </cell>
          <cell r="I165">
            <v>1377</v>
          </cell>
          <cell r="J165">
            <v>1378</v>
          </cell>
          <cell r="K165">
            <v>1377</v>
          </cell>
          <cell r="L165">
            <v>1369</v>
          </cell>
          <cell r="M165">
            <v>1367</v>
          </cell>
          <cell r="N165">
            <v>1367</v>
          </cell>
          <cell r="O165">
            <v>1365</v>
          </cell>
          <cell r="P165">
            <v>1365</v>
          </cell>
          <cell r="Q165">
            <v>1364</v>
          </cell>
          <cell r="R165">
            <v>1362</v>
          </cell>
          <cell r="S165">
            <v>1360</v>
          </cell>
          <cell r="T165">
            <v>1360</v>
          </cell>
          <cell r="U165">
            <v>1360</v>
          </cell>
          <cell r="V165">
            <v>1358</v>
          </cell>
          <cell r="W165">
            <v>1356</v>
          </cell>
          <cell r="X165">
            <v>1351</v>
          </cell>
          <cell r="Y165">
            <v>1340</v>
          </cell>
          <cell r="Z165">
            <v>1325</v>
          </cell>
          <cell r="AA165">
            <v>6362</v>
          </cell>
          <cell r="AB165">
            <v>5779</v>
          </cell>
          <cell r="AC165">
            <v>5411</v>
          </cell>
          <cell r="AD165">
            <v>4744</v>
          </cell>
          <cell r="AE165">
            <v>4149</v>
          </cell>
          <cell r="AF165">
            <v>3590</v>
          </cell>
          <cell r="AG165">
            <v>2935</v>
          </cell>
          <cell r="AH165">
            <v>2393</v>
          </cell>
          <cell r="AI165">
            <v>1871</v>
          </cell>
          <cell r="AJ165">
            <v>1450</v>
          </cell>
          <cell r="AK165">
            <v>1118</v>
          </cell>
          <cell r="AL165">
            <v>782</v>
          </cell>
          <cell r="AM165">
            <v>669</v>
          </cell>
        </row>
        <row r="166">
          <cell r="A166" t="str">
            <v>160400</v>
          </cell>
          <cell r="B166" t="str">
            <v>16</v>
          </cell>
          <cell r="C166" t="str">
            <v>04</v>
          </cell>
          <cell r="D166" t="str">
            <v>00</v>
          </cell>
          <cell r="E166" t="str">
            <v>MARISCAL RAMON CASTILLA</v>
          </cell>
          <cell r="F166">
            <v>59975</v>
          </cell>
          <cell r="G166">
            <v>1202</v>
          </cell>
          <cell r="H166">
            <v>1203</v>
          </cell>
          <cell r="I166">
            <v>1205</v>
          </cell>
          <cell r="J166">
            <v>1206</v>
          </cell>
          <cell r="K166">
            <v>1206</v>
          </cell>
          <cell r="L166">
            <v>1198</v>
          </cell>
          <cell r="M166">
            <v>1197</v>
          </cell>
          <cell r="N166">
            <v>1196</v>
          </cell>
          <cell r="O166">
            <v>1195</v>
          </cell>
          <cell r="P166">
            <v>1195</v>
          </cell>
          <cell r="Q166">
            <v>1194</v>
          </cell>
          <cell r="R166">
            <v>1192</v>
          </cell>
          <cell r="S166">
            <v>1191</v>
          </cell>
          <cell r="T166">
            <v>1191</v>
          </cell>
          <cell r="U166">
            <v>1191</v>
          </cell>
          <cell r="V166">
            <v>1189</v>
          </cell>
          <cell r="W166">
            <v>1188</v>
          </cell>
          <cell r="X166">
            <v>1183</v>
          </cell>
          <cell r="Y166">
            <v>1173</v>
          </cell>
          <cell r="Z166">
            <v>1160</v>
          </cell>
          <cell r="AA166">
            <v>5570</v>
          </cell>
          <cell r="AB166">
            <v>5060</v>
          </cell>
          <cell r="AC166">
            <v>4738</v>
          </cell>
          <cell r="AD166">
            <v>4154</v>
          </cell>
          <cell r="AE166">
            <v>3633</v>
          </cell>
          <cell r="AF166">
            <v>3143</v>
          </cell>
          <cell r="AG166">
            <v>2570</v>
          </cell>
          <cell r="AH166">
            <v>2095</v>
          </cell>
          <cell r="AI166">
            <v>1638</v>
          </cell>
          <cell r="AJ166">
            <v>1269</v>
          </cell>
          <cell r="AK166">
            <v>979</v>
          </cell>
          <cell r="AL166">
            <v>685</v>
          </cell>
          <cell r="AM166">
            <v>586</v>
          </cell>
        </row>
        <row r="167">
          <cell r="A167" t="str">
            <v>160500</v>
          </cell>
          <cell r="B167" t="str">
            <v>16</v>
          </cell>
          <cell r="C167" t="str">
            <v>05</v>
          </cell>
          <cell r="D167" t="str">
            <v>00</v>
          </cell>
          <cell r="E167" t="str">
            <v>REQUENA</v>
          </cell>
          <cell r="F167">
            <v>71031</v>
          </cell>
          <cell r="G167">
            <v>1423</v>
          </cell>
          <cell r="H167">
            <v>1425</v>
          </cell>
          <cell r="I167">
            <v>1427</v>
          </cell>
          <cell r="J167">
            <v>1428</v>
          </cell>
          <cell r="K167">
            <v>1428</v>
          </cell>
          <cell r="L167">
            <v>1419</v>
          </cell>
          <cell r="M167">
            <v>1418</v>
          </cell>
          <cell r="N167">
            <v>1417</v>
          </cell>
          <cell r="O167">
            <v>1416</v>
          </cell>
          <cell r="P167">
            <v>1415</v>
          </cell>
          <cell r="Q167">
            <v>1414</v>
          </cell>
          <cell r="R167">
            <v>1412</v>
          </cell>
          <cell r="S167">
            <v>1411</v>
          </cell>
          <cell r="T167">
            <v>1410</v>
          </cell>
          <cell r="U167">
            <v>1410</v>
          </cell>
          <cell r="V167">
            <v>1409</v>
          </cell>
          <cell r="W167">
            <v>1406</v>
          </cell>
          <cell r="X167">
            <v>1401</v>
          </cell>
          <cell r="Y167">
            <v>1389</v>
          </cell>
          <cell r="Z167">
            <v>1374</v>
          </cell>
          <cell r="AA167">
            <v>6597</v>
          </cell>
          <cell r="AB167">
            <v>5993</v>
          </cell>
          <cell r="AC167">
            <v>5611</v>
          </cell>
          <cell r="AD167">
            <v>4920</v>
          </cell>
          <cell r="AE167">
            <v>4303</v>
          </cell>
          <cell r="AF167">
            <v>3723</v>
          </cell>
          <cell r="AG167">
            <v>3043</v>
          </cell>
          <cell r="AH167">
            <v>2482</v>
          </cell>
          <cell r="AI167">
            <v>1940</v>
          </cell>
          <cell r="AJ167">
            <v>1503</v>
          </cell>
          <cell r="AK167">
            <v>1159</v>
          </cell>
          <cell r="AL167">
            <v>811</v>
          </cell>
          <cell r="AM167">
            <v>694</v>
          </cell>
        </row>
        <row r="168">
          <cell r="A168" t="str">
            <v>160600</v>
          </cell>
          <cell r="B168" t="str">
            <v>16</v>
          </cell>
          <cell r="C168" t="str">
            <v>06</v>
          </cell>
          <cell r="D168" t="str">
            <v>00</v>
          </cell>
          <cell r="E168" t="str">
            <v>UCAYALI</v>
          </cell>
          <cell r="F168">
            <v>66143</v>
          </cell>
          <cell r="G168">
            <v>1325</v>
          </cell>
          <cell r="H168">
            <v>1327</v>
          </cell>
          <cell r="I168">
            <v>1329</v>
          </cell>
          <cell r="J168">
            <v>1330</v>
          </cell>
          <cell r="K168">
            <v>1330</v>
          </cell>
          <cell r="L168">
            <v>1321</v>
          </cell>
          <cell r="M168">
            <v>1320</v>
          </cell>
          <cell r="N168">
            <v>1319</v>
          </cell>
          <cell r="O168">
            <v>1318</v>
          </cell>
          <cell r="P168">
            <v>1318</v>
          </cell>
          <cell r="Q168">
            <v>1316</v>
          </cell>
          <cell r="R168">
            <v>1315</v>
          </cell>
          <cell r="S168">
            <v>1313</v>
          </cell>
          <cell r="T168">
            <v>1313</v>
          </cell>
          <cell r="U168">
            <v>1313</v>
          </cell>
          <cell r="V168">
            <v>1312</v>
          </cell>
          <cell r="W168">
            <v>1310</v>
          </cell>
          <cell r="X168">
            <v>1304</v>
          </cell>
          <cell r="Y168">
            <v>1294</v>
          </cell>
          <cell r="Z168">
            <v>1280</v>
          </cell>
          <cell r="AA168">
            <v>6143</v>
          </cell>
          <cell r="AB168">
            <v>5580</v>
          </cell>
          <cell r="AC168">
            <v>5225</v>
          </cell>
          <cell r="AD168">
            <v>4581</v>
          </cell>
          <cell r="AE168">
            <v>4007</v>
          </cell>
          <cell r="AF168">
            <v>3467</v>
          </cell>
          <cell r="AG168">
            <v>2834</v>
          </cell>
          <cell r="AH168">
            <v>2311</v>
          </cell>
          <cell r="AI168">
            <v>1807</v>
          </cell>
          <cell r="AJ168">
            <v>1400</v>
          </cell>
          <cell r="AK168">
            <v>1080</v>
          </cell>
          <cell r="AL168">
            <v>755</v>
          </cell>
          <cell r="AM168">
            <v>646</v>
          </cell>
        </row>
        <row r="169">
          <cell r="A169" t="str">
            <v>160700</v>
          </cell>
          <cell r="B169" t="str">
            <v>16</v>
          </cell>
          <cell r="C169" t="str">
            <v>07</v>
          </cell>
          <cell r="D169" t="str">
            <v>00</v>
          </cell>
          <cell r="E169" t="str">
            <v>DATEM DEL MARAÑON</v>
          </cell>
          <cell r="F169">
            <v>53675</v>
          </cell>
          <cell r="G169">
            <v>1076</v>
          </cell>
          <cell r="H169">
            <v>1077</v>
          </cell>
          <cell r="I169">
            <v>1078</v>
          </cell>
          <cell r="J169">
            <v>1079</v>
          </cell>
          <cell r="K169">
            <v>1079</v>
          </cell>
          <cell r="L169">
            <v>1072</v>
          </cell>
          <cell r="M169">
            <v>1071</v>
          </cell>
          <cell r="N169">
            <v>1070</v>
          </cell>
          <cell r="O169">
            <v>1070</v>
          </cell>
          <cell r="P169">
            <v>1069</v>
          </cell>
          <cell r="Q169">
            <v>1068</v>
          </cell>
          <cell r="R169">
            <v>1067</v>
          </cell>
          <cell r="S169">
            <v>1066</v>
          </cell>
          <cell r="T169">
            <v>1066</v>
          </cell>
          <cell r="U169">
            <v>1066</v>
          </cell>
          <cell r="V169">
            <v>1064</v>
          </cell>
          <cell r="W169">
            <v>1063</v>
          </cell>
          <cell r="X169">
            <v>1058</v>
          </cell>
          <cell r="Y169">
            <v>1050</v>
          </cell>
          <cell r="Z169">
            <v>1039</v>
          </cell>
          <cell r="AA169">
            <v>4985</v>
          </cell>
          <cell r="AB169">
            <v>4529</v>
          </cell>
          <cell r="AC169">
            <v>4240</v>
          </cell>
          <cell r="AD169">
            <v>3718</v>
          </cell>
          <cell r="AE169">
            <v>3251</v>
          </cell>
          <cell r="AF169">
            <v>2813</v>
          </cell>
          <cell r="AG169">
            <v>2300</v>
          </cell>
          <cell r="AH169">
            <v>1875</v>
          </cell>
          <cell r="AI169">
            <v>1466</v>
          </cell>
          <cell r="AJ169">
            <v>1136</v>
          </cell>
          <cell r="AK169">
            <v>876</v>
          </cell>
          <cell r="AL169">
            <v>613</v>
          </cell>
          <cell r="AM169">
            <v>525</v>
          </cell>
        </row>
        <row r="170">
          <cell r="A170" t="str">
            <v>170000</v>
          </cell>
          <cell r="B170" t="str">
            <v>17</v>
          </cell>
          <cell r="C170" t="str">
            <v>00</v>
          </cell>
          <cell r="D170" t="str">
            <v>00</v>
          </cell>
          <cell r="E170" t="str">
            <v>MADRE DE DIOS</v>
          </cell>
          <cell r="F170">
            <v>117776</v>
          </cell>
          <cell r="G170">
            <v>2360</v>
          </cell>
          <cell r="H170">
            <v>2363</v>
          </cell>
          <cell r="I170">
            <v>2367</v>
          </cell>
          <cell r="J170">
            <v>2368</v>
          </cell>
          <cell r="K170">
            <v>2368</v>
          </cell>
          <cell r="L170">
            <v>2353</v>
          </cell>
          <cell r="M170">
            <v>2350</v>
          </cell>
          <cell r="N170">
            <v>2349</v>
          </cell>
          <cell r="O170">
            <v>2347</v>
          </cell>
          <cell r="P170">
            <v>2346</v>
          </cell>
          <cell r="Q170">
            <v>2344</v>
          </cell>
          <cell r="R170">
            <v>2341</v>
          </cell>
          <cell r="S170">
            <v>2339</v>
          </cell>
          <cell r="T170">
            <v>2338</v>
          </cell>
          <cell r="U170">
            <v>2338</v>
          </cell>
          <cell r="V170">
            <v>2336</v>
          </cell>
          <cell r="W170">
            <v>2332</v>
          </cell>
          <cell r="X170">
            <v>2322</v>
          </cell>
          <cell r="Y170">
            <v>2304</v>
          </cell>
          <cell r="Z170">
            <v>2279</v>
          </cell>
          <cell r="AA170">
            <v>10938</v>
          </cell>
          <cell r="AB170">
            <v>9937</v>
          </cell>
          <cell r="AC170">
            <v>9304</v>
          </cell>
          <cell r="AD170">
            <v>8157</v>
          </cell>
          <cell r="AE170">
            <v>7134</v>
          </cell>
          <cell r="AF170">
            <v>6173</v>
          </cell>
          <cell r="AG170">
            <v>5046</v>
          </cell>
          <cell r="AH170">
            <v>4115</v>
          </cell>
          <cell r="AI170">
            <v>3217</v>
          </cell>
          <cell r="AJ170">
            <v>2492</v>
          </cell>
          <cell r="AK170">
            <v>1923</v>
          </cell>
          <cell r="AL170">
            <v>1345</v>
          </cell>
          <cell r="AM170">
            <v>1151</v>
          </cell>
        </row>
        <row r="171">
          <cell r="A171" t="str">
            <v>170100</v>
          </cell>
          <cell r="B171" t="str">
            <v>17</v>
          </cell>
          <cell r="C171" t="str">
            <v>01</v>
          </cell>
          <cell r="D171" t="str">
            <v>00</v>
          </cell>
          <cell r="E171" t="str">
            <v>TAMBOPATA</v>
          </cell>
          <cell r="F171">
            <v>84708</v>
          </cell>
          <cell r="G171">
            <v>1698</v>
          </cell>
          <cell r="H171">
            <v>1699</v>
          </cell>
          <cell r="I171">
            <v>1702</v>
          </cell>
          <cell r="J171">
            <v>1703</v>
          </cell>
          <cell r="K171">
            <v>1703</v>
          </cell>
          <cell r="L171">
            <v>1692</v>
          </cell>
          <cell r="M171">
            <v>1690</v>
          </cell>
          <cell r="N171">
            <v>1690</v>
          </cell>
          <cell r="O171">
            <v>1688</v>
          </cell>
          <cell r="P171">
            <v>1687</v>
          </cell>
          <cell r="Q171">
            <v>1686</v>
          </cell>
          <cell r="R171">
            <v>1683</v>
          </cell>
          <cell r="S171">
            <v>1683</v>
          </cell>
          <cell r="T171">
            <v>1682</v>
          </cell>
          <cell r="U171">
            <v>1682</v>
          </cell>
          <cell r="V171">
            <v>1680</v>
          </cell>
          <cell r="W171">
            <v>1677</v>
          </cell>
          <cell r="X171">
            <v>1670</v>
          </cell>
          <cell r="Y171">
            <v>1657</v>
          </cell>
          <cell r="Z171">
            <v>1640</v>
          </cell>
          <cell r="AA171">
            <v>7867</v>
          </cell>
          <cell r="AB171">
            <v>7147</v>
          </cell>
          <cell r="AC171">
            <v>6692</v>
          </cell>
          <cell r="AD171">
            <v>5867</v>
          </cell>
          <cell r="AE171">
            <v>5131</v>
          </cell>
          <cell r="AF171">
            <v>4439</v>
          </cell>
          <cell r="AG171">
            <v>3629</v>
          </cell>
          <cell r="AH171">
            <v>2960</v>
          </cell>
          <cell r="AI171">
            <v>2314</v>
          </cell>
          <cell r="AJ171">
            <v>1792</v>
          </cell>
          <cell r="AK171">
            <v>1383</v>
          </cell>
          <cell r="AL171">
            <v>967</v>
          </cell>
          <cell r="AM171">
            <v>828</v>
          </cell>
        </row>
        <row r="172">
          <cell r="A172" t="str">
            <v>170200</v>
          </cell>
          <cell r="B172" t="str">
            <v>17</v>
          </cell>
          <cell r="C172" t="str">
            <v>02</v>
          </cell>
          <cell r="D172" t="str">
            <v>00</v>
          </cell>
          <cell r="E172" t="str">
            <v>MANU</v>
          </cell>
          <cell r="F172">
            <v>21418</v>
          </cell>
          <cell r="G172">
            <v>429</v>
          </cell>
          <cell r="H172">
            <v>430</v>
          </cell>
          <cell r="I172">
            <v>431</v>
          </cell>
          <cell r="J172">
            <v>431</v>
          </cell>
          <cell r="K172">
            <v>431</v>
          </cell>
          <cell r="L172">
            <v>428</v>
          </cell>
          <cell r="M172">
            <v>427</v>
          </cell>
          <cell r="N172">
            <v>427</v>
          </cell>
          <cell r="O172">
            <v>427</v>
          </cell>
          <cell r="P172">
            <v>427</v>
          </cell>
          <cell r="Q172">
            <v>426</v>
          </cell>
          <cell r="R172">
            <v>426</v>
          </cell>
          <cell r="S172">
            <v>425</v>
          </cell>
          <cell r="T172">
            <v>425</v>
          </cell>
          <cell r="U172">
            <v>425</v>
          </cell>
          <cell r="V172">
            <v>425</v>
          </cell>
          <cell r="W172">
            <v>424</v>
          </cell>
          <cell r="X172">
            <v>422</v>
          </cell>
          <cell r="Y172">
            <v>419</v>
          </cell>
          <cell r="Z172">
            <v>414</v>
          </cell>
          <cell r="AA172">
            <v>1989</v>
          </cell>
          <cell r="AB172">
            <v>1807</v>
          </cell>
          <cell r="AC172">
            <v>1692</v>
          </cell>
          <cell r="AD172">
            <v>1483</v>
          </cell>
          <cell r="AE172">
            <v>1297</v>
          </cell>
          <cell r="AF172">
            <v>1123</v>
          </cell>
          <cell r="AG172">
            <v>918</v>
          </cell>
          <cell r="AH172">
            <v>748</v>
          </cell>
          <cell r="AI172">
            <v>585</v>
          </cell>
          <cell r="AJ172">
            <v>453</v>
          </cell>
          <cell r="AK172">
            <v>350</v>
          </cell>
          <cell r="AL172">
            <v>245</v>
          </cell>
          <cell r="AM172">
            <v>209</v>
          </cell>
        </row>
        <row r="173">
          <cell r="A173" t="str">
            <v>170300</v>
          </cell>
          <cell r="B173" t="str">
            <v>17</v>
          </cell>
          <cell r="C173" t="str">
            <v>03</v>
          </cell>
          <cell r="D173" t="str">
            <v>00</v>
          </cell>
          <cell r="E173" t="str">
            <v>TAHUAMANU</v>
          </cell>
          <cell r="F173">
            <v>11650</v>
          </cell>
          <cell r="G173">
            <v>233</v>
          </cell>
          <cell r="H173">
            <v>234</v>
          </cell>
          <cell r="I173">
            <v>234</v>
          </cell>
          <cell r="J173">
            <v>234</v>
          </cell>
          <cell r="K173">
            <v>234</v>
          </cell>
          <cell r="L173">
            <v>233</v>
          </cell>
          <cell r="M173">
            <v>233</v>
          </cell>
          <cell r="N173">
            <v>232</v>
          </cell>
          <cell r="O173">
            <v>232</v>
          </cell>
          <cell r="P173">
            <v>232</v>
          </cell>
          <cell r="Q173">
            <v>232</v>
          </cell>
          <cell r="R173">
            <v>232</v>
          </cell>
          <cell r="S173">
            <v>231</v>
          </cell>
          <cell r="T173">
            <v>231</v>
          </cell>
          <cell r="U173">
            <v>231</v>
          </cell>
          <cell r="V173">
            <v>231</v>
          </cell>
          <cell r="W173">
            <v>231</v>
          </cell>
          <cell r="X173">
            <v>230</v>
          </cell>
          <cell r="Y173">
            <v>228</v>
          </cell>
          <cell r="Z173">
            <v>225</v>
          </cell>
          <cell r="AA173">
            <v>1082</v>
          </cell>
          <cell r="AB173">
            <v>983</v>
          </cell>
          <cell r="AC173">
            <v>920</v>
          </cell>
          <cell r="AD173">
            <v>807</v>
          </cell>
          <cell r="AE173">
            <v>706</v>
          </cell>
          <cell r="AF173">
            <v>611</v>
          </cell>
          <cell r="AG173">
            <v>499</v>
          </cell>
          <cell r="AH173">
            <v>407</v>
          </cell>
          <cell r="AI173">
            <v>318</v>
          </cell>
          <cell r="AJ173">
            <v>247</v>
          </cell>
          <cell r="AK173">
            <v>190</v>
          </cell>
          <cell r="AL173">
            <v>133</v>
          </cell>
          <cell r="AM173">
            <v>114</v>
          </cell>
        </row>
        <row r="174">
          <cell r="A174" t="str">
            <v>180000</v>
          </cell>
          <cell r="B174" t="str">
            <v>18</v>
          </cell>
          <cell r="C174" t="str">
            <v>00</v>
          </cell>
          <cell r="D174" t="str">
            <v>00</v>
          </cell>
          <cell r="E174" t="str">
            <v>MOQUEGUA</v>
          </cell>
          <cell r="F174">
            <v>172770</v>
          </cell>
          <cell r="G174">
            <v>3462</v>
          </cell>
          <cell r="H174">
            <v>3467</v>
          </cell>
          <cell r="I174">
            <v>3472</v>
          </cell>
          <cell r="J174">
            <v>3474</v>
          </cell>
          <cell r="K174">
            <v>3473</v>
          </cell>
          <cell r="L174">
            <v>3451</v>
          </cell>
          <cell r="M174">
            <v>3448</v>
          </cell>
          <cell r="N174">
            <v>3446</v>
          </cell>
          <cell r="O174">
            <v>3443</v>
          </cell>
          <cell r="P174">
            <v>3442</v>
          </cell>
          <cell r="Q174">
            <v>3439</v>
          </cell>
          <cell r="R174">
            <v>3434</v>
          </cell>
          <cell r="S174">
            <v>3431</v>
          </cell>
          <cell r="T174">
            <v>3430</v>
          </cell>
          <cell r="U174">
            <v>3430</v>
          </cell>
          <cell r="V174">
            <v>3426</v>
          </cell>
          <cell r="W174">
            <v>3421</v>
          </cell>
          <cell r="X174">
            <v>3406</v>
          </cell>
          <cell r="Y174">
            <v>3380</v>
          </cell>
          <cell r="Z174">
            <v>3343</v>
          </cell>
          <cell r="AA174">
            <v>16046</v>
          </cell>
          <cell r="AB174">
            <v>14577</v>
          </cell>
          <cell r="AC174">
            <v>13648</v>
          </cell>
          <cell r="AD174">
            <v>11966</v>
          </cell>
          <cell r="AE174">
            <v>10466</v>
          </cell>
          <cell r="AF174">
            <v>9055</v>
          </cell>
          <cell r="AG174">
            <v>7402</v>
          </cell>
          <cell r="AH174">
            <v>6036</v>
          </cell>
          <cell r="AI174">
            <v>4719</v>
          </cell>
          <cell r="AJ174">
            <v>3656</v>
          </cell>
          <cell r="AK174">
            <v>2820</v>
          </cell>
          <cell r="AL174">
            <v>1973</v>
          </cell>
          <cell r="AM174">
            <v>1688</v>
          </cell>
        </row>
        <row r="175">
          <cell r="A175" t="str">
            <v>180100</v>
          </cell>
          <cell r="B175" t="str">
            <v>18</v>
          </cell>
          <cell r="C175" t="str">
            <v>01</v>
          </cell>
          <cell r="D175" t="str">
            <v>00</v>
          </cell>
          <cell r="E175" t="str">
            <v>MARISCAL NIETO</v>
          </cell>
          <cell r="F175">
            <v>77599</v>
          </cell>
          <cell r="G175">
            <v>1555</v>
          </cell>
          <cell r="H175">
            <v>1557</v>
          </cell>
          <cell r="I175">
            <v>1559</v>
          </cell>
          <cell r="J175">
            <v>1560</v>
          </cell>
          <cell r="K175">
            <v>1560</v>
          </cell>
          <cell r="L175">
            <v>1550</v>
          </cell>
          <cell r="M175">
            <v>1548</v>
          </cell>
          <cell r="N175">
            <v>1548</v>
          </cell>
          <cell r="O175">
            <v>1546</v>
          </cell>
          <cell r="P175">
            <v>1546</v>
          </cell>
          <cell r="Q175">
            <v>1545</v>
          </cell>
          <cell r="R175">
            <v>1542</v>
          </cell>
          <cell r="S175">
            <v>1541</v>
          </cell>
          <cell r="T175">
            <v>1541</v>
          </cell>
          <cell r="U175">
            <v>1541</v>
          </cell>
          <cell r="V175">
            <v>1539</v>
          </cell>
          <cell r="W175">
            <v>1537</v>
          </cell>
          <cell r="X175">
            <v>1530</v>
          </cell>
          <cell r="Y175">
            <v>1518</v>
          </cell>
          <cell r="Z175">
            <v>1502</v>
          </cell>
          <cell r="AA175">
            <v>7207</v>
          </cell>
          <cell r="AB175">
            <v>6547</v>
          </cell>
          <cell r="AC175">
            <v>6130</v>
          </cell>
          <cell r="AD175">
            <v>5374</v>
          </cell>
          <cell r="AE175">
            <v>4701</v>
          </cell>
          <cell r="AF175">
            <v>4067</v>
          </cell>
          <cell r="AG175">
            <v>3325</v>
          </cell>
          <cell r="AH175">
            <v>2711</v>
          </cell>
          <cell r="AI175">
            <v>2120</v>
          </cell>
          <cell r="AJ175">
            <v>1642</v>
          </cell>
          <cell r="AK175">
            <v>1266</v>
          </cell>
          <cell r="AL175">
            <v>886</v>
          </cell>
          <cell r="AM175">
            <v>758</v>
          </cell>
        </row>
        <row r="176">
          <cell r="A176" t="str">
            <v>180200</v>
          </cell>
          <cell r="B176" t="str">
            <v>18</v>
          </cell>
          <cell r="C176" t="str">
            <v>02</v>
          </cell>
          <cell r="D176" t="str">
            <v>00</v>
          </cell>
          <cell r="E176" t="str">
            <v>GENERAL SANCHEZ CERRO</v>
          </cell>
          <cell r="F176">
            <v>27500</v>
          </cell>
          <cell r="G176">
            <v>551</v>
          </cell>
          <cell r="H176">
            <v>552</v>
          </cell>
          <cell r="I176">
            <v>553</v>
          </cell>
          <cell r="J176">
            <v>553</v>
          </cell>
          <cell r="K176">
            <v>553</v>
          </cell>
          <cell r="L176">
            <v>549</v>
          </cell>
          <cell r="M176">
            <v>549</v>
          </cell>
          <cell r="N176">
            <v>548</v>
          </cell>
          <cell r="O176">
            <v>548</v>
          </cell>
          <cell r="P176">
            <v>548</v>
          </cell>
          <cell r="Q176">
            <v>547</v>
          </cell>
          <cell r="R176">
            <v>547</v>
          </cell>
          <cell r="S176">
            <v>546</v>
          </cell>
          <cell r="T176">
            <v>546</v>
          </cell>
          <cell r="U176">
            <v>546</v>
          </cell>
          <cell r="V176">
            <v>545</v>
          </cell>
          <cell r="W176">
            <v>545</v>
          </cell>
          <cell r="X176">
            <v>542</v>
          </cell>
          <cell r="Y176">
            <v>538</v>
          </cell>
          <cell r="Z176">
            <v>532</v>
          </cell>
          <cell r="AA176">
            <v>2554</v>
          </cell>
          <cell r="AB176">
            <v>2320</v>
          </cell>
          <cell r="AC176">
            <v>2172</v>
          </cell>
          <cell r="AD176">
            <v>1905</v>
          </cell>
          <cell r="AE176">
            <v>1666</v>
          </cell>
          <cell r="AF176">
            <v>1441</v>
          </cell>
          <cell r="AG176">
            <v>1178</v>
          </cell>
          <cell r="AH176">
            <v>961</v>
          </cell>
          <cell r="AI176">
            <v>751</v>
          </cell>
          <cell r="AJ176">
            <v>582</v>
          </cell>
          <cell r="AK176">
            <v>449</v>
          </cell>
          <cell r="AL176">
            <v>314</v>
          </cell>
          <cell r="AM176">
            <v>269</v>
          </cell>
        </row>
        <row r="177">
          <cell r="A177" t="str">
            <v>180300</v>
          </cell>
          <cell r="B177" t="str">
            <v>18</v>
          </cell>
          <cell r="C177" t="str">
            <v>03</v>
          </cell>
          <cell r="D177" t="str">
            <v>00</v>
          </cell>
          <cell r="E177" t="str">
            <v>ILO</v>
          </cell>
          <cell r="F177">
            <v>67671</v>
          </cell>
          <cell r="G177">
            <v>1356</v>
          </cell>
          <cell r="H177">
            <v>1358</v>
          </cell>
          <cell r="I177">
            <v>1360</v>
          </cell>
          <cell r="J177">
            <v>1361</v>
          </cell>
          <cell r="K177">
            <v>1360</v>
          </cell>
          <cell r="L177">
            <v>1352</v>
          </cell>
          <cell r="M177">
            <v>1351</v>
          </cell>
          <cell r="N177">
            <v>1350</v>
          </cell>
          <cell r="O177">
            <v>1349</v>
          </cell>
          <cell r="P177">
            <v>1348</v>
          </cell>
          <cell r="Q177">
            <v>1347</v>
          </cell>
          <cell r="R177">
            <v>1345</v>
          </cell>
          <cell r="S177">
            <v>1344</v>
          </cell>
          <cell r="T177">
            <v>1343</v>
          </cell>
          <cell r="U177">
            <v>1343</v>
          </cell>
          <cell r="V177">
            <v>1342</v>
          </cell>
          <cell r="W177">
            <v>1339</v>
          </cell>
          <cell r="X177">
            <v>1334</v>
          </cell>
          <cell r="Y177">
            <v>1324</v>
          </cell>
          <cell r="Z177">
            <v>1309</v>
          </cell>
          <cell r="AA177">
            <v>6285</v>
          </cell>
          <cell r="AB177">
            <v>5710</v>
          </cell>
          <cell r="AC177">
            <v>5346</v>
          </cell>
          <cell r="AD177">
            <v>4687</v>
          </cell>
          <cell r="AE177">
            <v>4099</v>
          </cell>
          <cell r="AF177">
            <v>3547</v>
          </cell>
          <cell r="AG177">
            <v>2899</v>
          </cell>
          <cell r="AH177">
            <v>2364</v>
          </cell>
          <cell r="AI177">
            <v>1848</v>
          </cell>
          <cell r="AJ177">
            <v>1432</v>
          </cell>
          <cell r="AK177">
            <v>1105</v>
          </cell>
          <cell r="AL177">
            <v>773</v>
          </cell>
          <cell r="AM177">
            <v>661</v>
          </cell>
        </row>
        <row r="178">
          <cell r="A178" t="str">
            <v>190000</v>
          </cell>
          <cell r="B178" t="str">
            <v>19</v>
          </cell>
          <cell r="C178" t="str">
            <v>00</v>
          </cell>
          <cell r="D178" t="str">
            <v>00</v>
          </cell>
          <cell r="E178" t="str">
            <v>PASCO</v>
          </cell>
          <cell r="F178">
            <v>303041</v>
          </cell>
          <cell r="G178">
            <v>6073</v>
          </cell>
          <cell r="H178">
            <v>6080</v>
          </cell>
          <cell r="I178">
            <v>6090</v>
          </cell>
          <cell r="J178">
            <v>6093</v>
          </cell>
          <cell r="K178">
            <v>6092</v>
          </cell>
          <cell r="L178">
            <v>6054</v>
          </cell>
          <cell r="M178">
            <v>6048</v>
          </cell>
          <cell r="N178">
            <v>6044</v>
          </cell>
          <cell r="O178">
            <v>6040</v>
          </cell>
          <cell r="P178">
            <v>6036</v>
          </cell>
          <cell r="Q178">
            <v>6032</v>
          </cell>
          <cell r="R178">
            <v>6023</v>
          </cell>
          <cell r="S178">
            <v>6018</v>
          </cell>
          <cell r="T178">
            <v>6017</v>
          </cell>
          <cell r="U178">
            <v>6016</v>
          </cell>
          <cell r="V178">
            <v>6010</v>
          </cell>
          <cell r="W178">
            <v>6000</v>
          </cell>
          <cell r="X178">
            <v>5975</v>
          </cell>
          <cell r="Y178">
            <v>5928</v>
          </cell>
          <cell r="Z178">
            <v>5864</v>
          </cell>
          <cell r="AA178">
            <v>28144</v>
          </cell>
          <cell r="AB178">
            <v>25568</v>
          </cell>
          <cell r="AC178">
            <v>23939</v>
          </cell>
          <cell r="AD178">
            <v>20989</v>
          </cell>
          <cell r="AE178">
            <v>18357</v>
          </cell>
          <cell r="AF178">
            <v>15882</v>
          </cell>
          <cell r="AG178">
            <v>12983</v>
          </cell>
          <cell r="AH178">
            <v>10587</v>
          </cell>
          <cell r="AI178">
            <v>8277</v>
          </cell>
          <cell r="AJ178">
            <v>6413</v>
          </cell>
          <cell r="AK178">
            <v>4947</v>
          </cell>
          <cell r="AL178">
            <v>3461</v>
          </cell>
          <cell r="AM178">
            <v>2961</v>
          </cell>
        </row>
        <row r="179">
          <cell r="A179" t="str">
            <v>190100</v>
          </cell>
          <cell r="B179" t="str">
            <v>19</v>
          </cell>
          <cell r="C179" t="str">
            <v>01</v>
          </cell>
          <cell r="D179" t="str">
            <v>00</v>
          </cell>
          <cell r="E179" t="str">
            <v>PASCO</v>
          </cell>
          <cell r="F179">
            <v>165804</v>
          </cell>
          <cell r="G179">
            <v>3323</v>
          </cell>
          <cell r="H179">
            <v>3327</v>
          </cell>
          <cell r="I179">
            <v>3332</v>
          </cell>
          <cell r="J179">
            <v>3334</v>
          </cell>
          <cell r="K179">
            <v>3333</v>
          </cell>
          <cell r="L179">
            <v>3312</v>
          </cell>
          <cell r="M179">
            <v>3309</v>
          </cell>
          <cell r="N179">
            <v>3307</v>
          </cell>
          <cell r="O179">
            <v>3305</v>
          </cell>
          <cell r="P179">
            <v>3302</v>
          </cell>
          <cell r="Q179">
            <v>3300</v>
          </cell>
          <cell r="R179">
            <v>3295</v>
          </cell>
          <cell r="S179">
            <v>3293</v>
          </cell>
          <cell r="T179">
            <v>3292</v>
          </cell>
          <cell r="U179">
            <v>3292</v>
          </cell>
          <cell r="V179">
            <v>3288</v>
          </cell>
          <cell r="W179">
            <v>3283</v>
          </cell>
          <cell r="X179">
            <v>3269</v>
          </cell>
          <cell r="Y179">
            <v>3243</v>
          </cell>
          <cell r="Z179">
            <v>3209</v>
          </cell>
          <cell r="AA179">
            <v>15398</v>
          </cell>
          <cell r="AB179">
            <v>13989</v>
          </cell>
          <cell r="AC179">
            <v>13098</v>
          </cell>
          <cell r="AD179">
            <v>11483</v>
          </cell>
          <cell r="AE179">
            <v>10044</v>
          </cell>
          <cell r="AF179">
            <v>8689</v>
          </cell>
          <cell r="AG179">
            <v>7104</v>
          </cell>
          <cell r="AH179">
            <v>5792</v>
          </cell>
          <cell r="AI179">
            <v>4529</v>
          </cell>
          <cell r="AJ179">
            <v>3509</v>
          </cell>
          <cell r="AK179">
            <v>2707</v>
          </cell>
          <cell r="AL179">
            <v>1894</v>
          </cell>
          <cell r="AM179">
            <v>1620</v>
          </cell>
        </row>
        <row r="180">
          <cell r="A180" t="str">
            <v>190200</v>
          </cell>
          <cell r="B180" t="str">
            <v>19</v>
          </cell>
          <cell r="C180" t="str">
            <v>02</v>
          </cell>
          <cell r="D180" t="str">
            <v>00</v>
          </cell>
          <cell r="E180" t="str">
            <v>DANIEL ALCIDES CARRION</v>
          </cell>
          <cell r="F180">
            <v>51337</v>
          </cell>
          <cell r="G180">
            <v>1029</v>
          </cell>
          <cell r="H180">
            <v>1030</v>
          </cell>
          <cell r="I180">
            <v>1032</v>
          </cell>
          <cell r="J180">
            <v>1032</v>
          </cell>
          <cell r="K180">
            <v>1032</v>
          </cell>
          <cell r="L180">
            <v>1026</v>
          </cell>
          <cell r="M180">
            <v>1025</v>
          </cell>
          <cell r="N180">
            <v>1024</v>
          </cell>
          <cell r="O180">
            <v>1023</v>
          </cell>
          <cell r="P180">
            <v>1023</v>
          </cell>
          <cell r="Q180">
            <v>1022</v>
          </cell>
          <cell r="R180">
            <v>1021</v>
          </cell>
          <cell r="S180">
            <v>1019</v>
          </cell>
          <cell r="T180">
            <v>1019</v>
          </cell>
          <cell r="U180">
            <v>1019</v>
          </cell>
          <cell r="V180">
            <v>1018</v>
          </cell>
          <cell r="W180">
            <v>1016</v>
          </cell>
          <cell r="X180">
            <v>1012</v>
          </cell>
          <cell r="Y180">
            <v>1004</v>
          </cell>
          <cell r="Z180">
            <v>993</v>
          </cell>
          <cell r="AA180">
            <v>4768</v>
          </cell>
          <cell r="AB180">
            <v>4331</v>
          </cell>
          <cell r="AC180">
            <v>4055</v>
          </cell>
          <cell r="AD180">
            <v>3556</v>
          </cell>
          <cell r="AE180">
            <v>3110</v>
          </cell>
          <cell r="AF180">
            <v>2691</v>
          </cell>
          <cell r="AG180">
            <v>2199</v>
          </cell>
          <cell r="AH180">
            <v>1794</v>
          </cell>
          <cell r="AI180">
            <v>1402</v>
          </cell>
          <cell r="AJ180">
            <v>1086</v>
          </cell>
          <cell r="AK180">
            <v>838</v>
          </cell>
          <cell r="AL180">
            <v>586</v>
          </cell>
          <cell r="AM180">
            <v>502</v>
          </cell>
        </row>
        <row r="181">
          <cell r="A181" t="str">
            <v>190300</v>
          </cell>
          <cell r="B181" t="str">
            <v>19</v>
          </cell>
          <cell r="C181" t="str">
            <v>03</v>
          </cell>
          <cell r="D181" t="str">
            <v>00</v>
          </cell>
          <cell r="E181" t="str">
            <v>OXAPAMPA</v>
          </cell>
          <cell r="F181">
            <v>85900</v>
          </cell>
          <cell r="G181">
            <v>1721</v>
          </cell>
          <cell r="H181">
            <v>1723</v>
          </cell>
          <cell r="I181">
            <v>1726</v>
          </cell>
          <cell r="J181">
            <v>1727</v>
          </cell>
          <cell r="K181">
            <v>1727</v>
          </cell>
          <cell r="L181">
            <v>1716</v>
          </cell>
          <cell r="M181">
            <v>1714</v>
          </cell>
          <cell r="N181">
            <v>1713</v>
          </cell>
          <cell r="O181">
            <v>1712</v>
          </cell>
          <cell r="P181">
            <v>1711</v>
          </cell>
          <cell r="Q181">
            <v>1710</v>
          </cell>
          <cell r="R181">
            <v>1707</v>
          </cell>
          <cell r="S181">
            <v>1706</v>
          </cell>
          <cell r="T181">
            <v>1706</v>
          </cell>
          <cell r="U181">
            <v>1705</v>
          </cell>
          <cell r="V181">
            <v>1704</v>
          </cell>
          <cell r="W181">
            <v>1701</v>
          </cell>
          <cell r="X181">
            <v>1694</v>
          </cell>
          <cell r="Y181">
            <v>1681</v>
          </cell>
          <cell r="Z181">
            <v>1662</v>
          </cell>
          <cell r="AA181">
            <v>7978</v>
          </cell>
          <cell r="AB181">
            <v>7248</v>
          </cell>
          <cell r="AC181">
            <v>6786</v>
          </cell>
          <cell r="AD181">
            <v>5950</v>
          </cell>
          <cell r="AE181">
            <v>5203</v>
          </cell>
          <cell r="AF181">
            <v>4502</v>
          </cell>
          <cell r="AG181">
            <v>3680</v>
          </cell>
          <cell r="AH181">
            <v>3001</v>
          </cell>
          <cell r="AI181">
            <v>2346</v>
          </cell>
          <cell r="AJ181">
            <v>1818</v>
          </cell>
          <cell r="AK181">
            <v>1402</v>
          </cell>
          <cell r="AL181">
            <v>981</v>
          </cell>
          <cell r="AM181">
            <v>839</v>
          </cell>
        </row>
        <row r="182">
          <cell r="A182" t="str">
            <v>200000</v>
          </cell>
          <cell r="B182" t="str">
            <v>20</v>
          </cell>
          <cell r="C182" t="str">
            <v>00</v>
          </cell>
          <cell r="D182" t="str">
            <v>00</v>
          </cell>
          <cell r="E182" t="str">
            <v>PIURA</v>
          </cell>
          <cell r="F182">
            <v>1801376</v>
          </cell>
          <cell r="G182">
            <v>36101</v>
          </cell>
          <cell r="H182">
            <v>36144</v>
          </cell>
          <cell r="I182">
            <v>36198</v>
          </cell>
          <cell r="J182">
            <v>36221</v>
          </cell>
          <cell r="K182">
            <v>36214</v>
          </cell>
          <cell r="L182">
            <v>35984</v>
          </cell>
          <cell r="M182">
            <v>35951</v>
          </cell>
          <cell r="N182">
            <v>35925</v>
          </cell>
          <cell r="O182">
            <v>35903</v>
          </cell>
          <cell r="P182">
            <v>35883</v>
          </cell>
          <cell r="Q182">
            <v>35853</v>
          </cell>
          <cell r="R182">
            <v>35805</v>
          </cell>
          <cell r="S182">
            <v>35771</v>
          </cell>
          <cell r="T182">
            <v>35765</v>
          </cell>
          <cell r="U182">
            <v>35761</v>
          </cell>
          <cell r="V182">
            <v>35726</v>
          </cell>
          <cell r="W182">
            <v>35668</v>
          </cell>
          <cell r="X182">
            <v>35518</v>
          </cell>
          <cell r="Y182">
            <v>35236</v>
          </cell>
          <cell r="Z182">
            <v>34855</v>
          </cell>
          <cell r="AA182">
            <v>167299</v>
          </cell>
          <cell r="AB182">
            <v>151983</v>
          </cell>
          <cell r="AC182">
            <v>142302</v>
          </cell>
          <cell r="AD182">
            <v>124766</v>
          </cell>
          <cell r="AE182">
            <v>109118</v>
          </cell>
          <cell r="AF182">
            <v>94410</v>
          </cell>
          <cell r="AG182">
            <v>77178</v>
          </cell>
          <cell r="AH182">
            <v>62934</v>
          </cell>
          <cell r="AI182">
            <v>49203</v>
          </cell>
          <cell r="AJ182">
            <v>38119</v>
          </cell>
          <cell r="AK182">
            <v>29405</v>
          </cell>
          <cell r="AL182">
            <v>20573</v>
          </cell>
          <cell r="AM182">
            <v>17604</v>
          </cell>
        </row>
        <row r="183">
          <cell r="A183" t="str">
            <v>200100</v>
          </cell>
          <cell r="B183" t="str">
            <v>20</v>
          </cell>
          <cell r="C183" t="str">
            <v>01</v>
          </cell>
          <cell r="D183" t="str">
            <v>00</v>
          </cell>
          <cell r="E183" t="str">
            <v>PIURA</v>
          </cell>
          <cell r="F183">
            <v>710708</v>
          </cell>
          <cell r="G183">
            <v>14243</v>
          </cell>
          <cell r="H183">
            <v>14261</v>
          </cell>
          <cell r="I183">
            <v>14281</v>
          </cell>
          <cell r="J183">
            <v>14291</v>
          </cell>
          <cell r="K183">
            <v>14288</v>
          </cell>
          <cell r="L183">
            <v>14198</v>
          </cell>
          <cell r="M183">
            <v>14184</v>
          </cell>
          <cell r="N183">
            <v>14174</v>
          </cell>
          <cell r="O183">
            <v>14165</v>
          </cell>
          <cell r="P183">
            <v>14157</v>
          </cell>
          <cell r="Q183">
            <v>14145</v>
          </cell>
          <cell r="R183">
            <v>14126</v>
          </cell>
          <cell r="S183">
            <v>14113</v>
          </cell>
          <cell r="T183">
            <v>14111</v>
          </cell>
          <cell r="U183">
            <v>14109</v>
          </cell>
          <cell r="V183">
            <v>14095</v>
          </cell>
          <cell r="W183">
            <v>14073</v>
          </cell>
          <cell r="X183">
            <v>14013</v>
          </cell>
          <cell r="Y183">
            <v>13902</v>
          </cell>
          <cell r="Z183">
            <v>13752</v>
          </cell>
          <cell r="AA183">
            <v>66006</v>
          </cell>
          <cell r="AB183">
            <v>59962</v>
          </cell>
          <cell r="AC183">
            <v>56144</v>
          </cell>
          <cell r="AD183">
            <v>49225</v>
          </cell>
          <cell r="AE183">
            <v>43051</v>
          </cell>
          <cell r="AF183">
            <v>37248</v>
          </cell>
          <cell r="AG183">
            <v>30448</v>
          </cell>
          <cell r="AH183">
            <v>24830</v>
          </cell>
          <cell r="AI183">
            <v>19413</v>
          </cell>
          <cell r="AJ183">
            <v>15039</v>
          </cell>
          <cell r="AK183">
            <v>11601</v>
          </cell>
          <cell r="AL183">
            <v>8116</v>
          </cell>
          <cell r="AM183">
            <v>6944</v>
          </cell>
        </row>
        <row r="184">
          <cell r="A184" t="str">
            <v>200200</v>
          </cell>
          <cell r="B184" t="str">
            <v>20</v>
          </cell>
          <cell r="C184" t="str">
            <v>02</v>
          </cell>
          <cell r="D184" t="str">
            <v>00</v>
          </cell>
          <cell r="E184" t="str">
            <v>AYABACA</v>
          </cell>
          <cell r="F184">
            <v>149349</v>
          </cell>
          <cell r="G184">
            <v>2993</v>
          </cell>
          <cell r="H184">
            <v>2997</v>
          </cell>
          <cell r="I184">
            <v>3001</v>
          </cell>
          <cell r="J184">
            <v>3003</v>
          </cell>
          <cell r="K184">
            <v>3002</v>
          </cell>
          <cell r="L184">
            <v>2983</v>
          </cell>
          <cell r="M184">
            <v>2980</v>
          </cell>
          <cell r="N184">
            <v>2978</v>
          </cell>
          <cell r="O184">
            <v>2977</v>
          </cell>
          <cell r="P184">
            <v>2975</v>
          </cell>
          <cell r="Q184">
            <v>2973</v>
          </cell>
          <cell r="R184">
            <v>2969</v>
          </cell>
          <cell r="S184">
            <v>2966</v>
          </cell>
          <cell r="T184">
            <v>2965</v>
          </cell>
          <cell r="U184">
            <v>2965</v>
          </cell>
          <cell r="V184">
            <v>2962</v>
          </cell>
          <cell r="W184">
            <v>2957</v>
          </cell>
          <cell r="X184">
            <v>2945</v>
          </cell>
          <cell r="Y184">
            <v>2921</v>
          </cell>
          <cell r="Z184">
            <v>2890</v>
          </cell>
          <cell r="AA184">
            <v>13870</v>
          </cell>
          <cell r="AB184">
            <v>12601</v>
          </cell>
          <cell r="AC184">
            <v>11798</v>
          </cell>
          <cell r="AD184">
            <v>10344</v>
          </cell>
          <cell r="AE184">
            <v>9047</v>
          </cell>
          <cell r="AF184">
            <v>7827</v>
          </cell>
          <cell r="AG184">
            <v>6399</v>
          </cell>
          <cell r="AH184">
            <v>5218</v>
          </cell>
          <cell r="AI184">
            <v>4079</v>
          </cell>
          <cell r="AJ184">
            <v>3160</v>
          </cell>
          <cell r="AK184">
            <v>2438</v>
          </cell>
          <cell r="AL184">
            <v>1706</v>
          </cell>
          <cell r="AM184">
            <v>1460</v>
          </cell>
        </row>
        <row r="185">
          <cell r="A185" t="str">
            <v>200300</v>
          </cell>
          <cell r="B185" t="str">
            <v>20</v>
          </cell>
          <cell r="C185" t="str">
            <v>03</v>
          </cell>
          <cell r="D185" t="str">
            <v>00</v>
          </cell>
          <cell r="E185" t="str">
            <v>HUANCABAMBA</v>
          </cell>
          <cell r="F185">
            <v>136974</v>
          </cell>
          <cell r="G185">
            <v>2745</v>
          </cell>
          <cell r="H185">
            <v>2748</v>
          </cell>
          <cell r="I185">
            <v>2752</v>
          </cell>
          <cell r="J185">
            <v>2754</v>
          </cell>
          <cell r="K185">
            <v>2754</v>
          </cell>
          <cell r="L185">
            <v>2736</v>
          </cell>
          <cell r="M185">
            <v>2734</v>
          </cell>
          <cell r="N185">
            <v>2732</v>
          </cell>
          <cell r="O185">
            <v>2730</v>
          </cell>
          <cell r="P185">
            <v>2728</v>
          </cell>
          <cell r="Q185">
            <v>2726</v>
          </cell>
          <cell r="R185">
            <v>2723</v>
          </cell>
          <cell r="S185">
            <v>2720</v>
          </cell>
          <cell r="T185">
            <v>2720</v>
          </cell>
          <cell r="U185">
            <v>2719</v>
          </cell>
          <cell r="V185">
            <v>2717</v>
          </cell>
          <cell r="W185">
            <v>2712</v>
          </cell>
          <cell r="X185">
            <v>2701</v>
          </cell>
          <cell r="Y185">
            <v>2679</v>
          </cell>
          <cell r="Z185">
            <v>2650</v>
          </cell>
          <cell r="AA185">
            <v>12721</v>
          </cell>
          <cell r="AB185">
            <v>11557</v>
          </cell>
          <cell r="AC185">
            <v>10820</v>
          </cell>
          <cell r="AD185">
            <v>9487</v>
          </cell>
          <cell r="AE185">
            <v>8297</v>
          </cell>
          <cell r="AF185">
            <v>7179</v>
          </cell>
          <cell r="AG185">
            <v>5869</v>
          </cell>
          <cell r="AH185">
            <v>4785</v>
          </cell>
          <cell r="AI185">
            <v>3741</v>
          </cell>
          <cell r="AJ185">
            <v>2899</v>
          </cell>
          <cell r="AK185">
            <v>2236</v>
          </cell>
          <cell r="AL185">
            <v>1564</v>
          </cell>
          <cell r="AM185">
            <v>1339</v>
          </cell>
        </row>
        <row r="186">
          <cell r="A186" t="str">
            <v>200400</v>
          </cell>
          <cell r="B186" t="str">
            <v>20</v>
          </cell>
          <cell r="C186" t="str">
            <v>04</v>
          </cell>
          <cell r="D186" t="str">
            <v>00</v>
          </cell>
          <cell r="E186" t="str">
            <v>MORROPON</v>
          </cell>
          <cell r="F186">
            <v>173854</v>
          </cell>
          <cell r="G186">
            <v>3484</v>
          </cell>
          <cell r="H186">
            <v>3488</v>
          </cell>
          <cell r="I186">
            <v>3494</v>
          </cell>
          <cell r="J186">
            <v>3496</v>
          </cell>
          <cell r="K186">
            <v>3495</v>
          </cell>
          <cell r="L186">
            <v>3473</v>
          </cell>
          <cell r="M186">
            <v>3470</v>
          </cell>
          <cell r="N186">
            <v>3467</v>
          </cell>
          <cell r="O186">
            <v>3465</v>
          </cell>
          <cell r="P186">
            <v>3463</v>
          </cell>
          <cell r="Q186">
            <v>3460</v>
          </cell>
          <cell r="R186">
            <v>3456</v>
          </cell>
          <cell r="S186">
            <v>3452</v>
          </cell>
          <cell r="T186">
            <v>3451</v>
          </cell>
          <cell r="U186">
            <v>3451</v>
          </cell>
          <cell r="V186">
            <v>3448</v>
          </cell>
          <cell r="W186">
            <v>3442</v>
          </cell>
          <cell r="X186">
            <v>3428</v>
          </cell>
          <cell r="Y186">
            <v>3401</v>
          </cell>
          <cell r="Z186">
            <v>3364</v>
          </cell>
          <cell r="AA186">
            <v>16146</v>
          </cell>
          <cell r="AB186">
            <v>14668</v>
          </cell>
          <cell r="AC186">
            <v>13734</v>
          </cell>
          <cell r="AD186">
            <v>12041</v>
          </cell>
          <cell r="AE186">
            <v>10531</v>
          </cell>
          <cell r="AF186">
            <v>9112</v>
          </cell>
          <cell r="AG186">
            <v>7449</v>
          </cell>
          <cell r="AH186">
            <v>6074</v>
          </cell>
          <cell r="AI186">
            <v>4749</v>
          </cell>
          <cell r="AJ186">
            <v>3679</v>
          </cell>
          <cell r="AK186">
            <v>2838</v>
          </cell>
          <cell r="AL186">
            <v>1986</v>
          </cell>
          <cell r="AM186">
            <v>1699</v>
          </cell>
        </row>
        <row r="187">
          <cell r="A187" t="str">
            <v>200500</v>
          </cell>
          <cell r="B187" t="str">
            <v>20</v>
          </cell>
          <cell r="C187" t="str">
            <v>05</v>
          </cell>
          <cell r="D187" t="str">
            <v>00</v>
          </cell>
          <cell r="E187" t="str">
            <v>PAITA</v>
          </cell>
          <cell r="F187">
            <v>116543</v>
          </cell>
          <cell r="G187">
            <v>2336</v>
          </cell>
          <cell r="H187">
            <v>2338</v>
          </cell>
          <cell r="I187">
            <v>2342</v>
          </cell>
          <cell r="J187">
            <v>2343</v>
          </cell>
          <cell r="K187">
            <v>2343</v>
          </cell>
          <cell r="L187">
            <v>2328</v>
          </cell>
          <cell r="M187">
            <v>2326</v>
          </cell>
          <cell r="N187">
            <v>2324</v>
          </cell>
          <cell r="O187">
            <v>2323</v>
          </cell>
          <cell r="P187">
            <v>2322</v>
          </cell>
          <cell r="Q187">
            <v>2320</v>
          </cell>
          <cell r="R187">
            <v>2316</v>
          </cell>
          <cell r="S187">
            <v>2314</v>
          </cell>
          <cell r="T187">
            <v>2314</v>
          </cell>
          <cell r="U187">
            <v>2314</v>
          </cell>
          <cell r="V187">
            <v>2311</v>
          </cell>
          <cell r="W187">
            <v>2308</v>
          </cell>
          <cell r="X187">
            <v>2298</v>
          </cell>
          <cell r="Y187">
            <v>2280</v>
          </cell>
          <cell r="Z187">
            <v>2254</v>
          </cell>
          <cell r="AA187">
            <v>10824</v>
          </cell>
          <cell r="AB187">
            <v>9833</v>
          </cell>
          <cell r="AC187">
            <v>9206</v>
          </cell>
          <cell r="AD187">
            <v>8072</v>
          </cell>
          <cell r="AE187">
            <v>7060</v>
          </cell>
          <cell r="AF187">
            <v>6108</v>
          </cell>
          <cell r="AG187">
            <v>4993</v>
          </cell>
          <cell r="AH187">
            <v>4072</v>
          </cell>
          <cell r="AI187">
            <v>3183</v>
          </cell>
          <cell r="AJ187">
            <v>2466</v>
          </cell>
          <cell r="AK187">
            <v>1902</v>
          </cell>
          <cell r="AL187">
            <v>1331</v>
          </cell>
          <cell r="AM187">
            <v>1139</v>
          </cell>
        </row>
        <row r="188">
          <cell r="A188" t="str">
            <v>200600</v>
          </cell>
          <cell r="B188" t="str">
            <v>20</v>
          </cell>
          <cell r="C188" t="str">
            <v>06</v>
          </cell>
          <cell r="D188" t="str">
            <v>00</v>
          </cell>
          <cell r="E188" t="str">
            <v>SULLANA</v>
          </cell>
          <cell r="F188">
            <v>307874</v>
          </cell>
          <cell r="G188">
            <v>6170</v>
          </cell>
          <cell r="H188">
            <v>6177</v>
          </cell>
          <cell r="I188">
            <v>6187</v>
          </cell>
          <cell r="J188">
            <v>6191</v>
          </cell>
          <cell r="K188">
            <v>6189</v>
          </cell>
          <cell r="L188">
            <v>6150</v>
          </cell>
          <cell r="M188">
            <v>6144</v>
          </cell>
          <cell r="N188">
            <v>6140</v>
          </cell>
          <cell r="O188">
            <v>6136</v>
          </cell>
          <cell r="P188">
            <v>6133</v>
          </cell>
          <cell r="Q188">
            <v>6128</v>
          </cell>
          <cell r="R188">
            <v>6119</v>
          </cell>
          <cell r="S188">
            <v>6114</v>
          </cell>
          <cell r="T188">
            <v>6113</v>
          </cell>
          <cell r="U188">
            <v>6112</v>
          </cell>
          <cell r="V188">
            <v>6106</v>
          </cell>
          <cell r="W188">
            <v>6096</v>
          </cell>
          <cell r="X188">
            <v>6070</v>
          </cell>
          <cell r="Y188">
            <v>6022</v>
          </cell>
          <cell r="Z188">
            <v>5957</v>
          </cell>
          <cell r="AA188">
            <v>28593</v>
          </cell>
          <cell r="AB188">
            <v>25975</v>
          </cell>
          <cell r="AC188">
            <v>24321</v>
          </cell>
          <cell r="AD188">
            <v>21324</v>
          </cell>
          <cell r="AE188">
            <v>18649</v>
          </cell>
          <cell r="AF188">
            <v>16136</v>
          </cell>
          <cell r="AG188">
            <v>13191</v>
          </cell>
          <cell r="AH188">
            <v>10756</v>
          </cell>
          <cell r="AI188">
            <v>8409</v>
          </cell>
          <cell r="AJ188">
            <v>6515</v>
          </cell>
          <cell r="AK188">
            <v>5026</v>
          </cell>
          <cell r="AL188">
            <v>3516</v>
          </cell>
          <cell r="AM188">
            <v>3009</v>
          </cell>
        </row>
        <row r="189">
          <cell r="A189" t="str">
            <v>200700</v>
          </cell>
          <cell r="B189" t="str">
            <v>20</v>
          </cell>
          <cell r="C189" t="str">
            <v>07</v>
          </cell>
          <cell r="D189" t="str">
            <v>00</v>
          </cell>
          <cell r="E189" t="str">
            <v>TALARA</v>
          </cell>
          <cell r="F189">
            <v>137972</v>
          </cell>
          <cell r="G189">
            <v>2765</v>
          </cell>
          <cell r="H189">
            <v>2769</v>
          </cell>
          <cell r="I189">
            <v>2772</v>
          </cell>
          <cell r="J189">
            <v>2774</v>
          </cell>
          <cell r="K189">
            <v>2774</v>
          </cell>
          <cell r="L189">
            <v>2756</v>
          </cell>
          <cell r="M189">
            <v>2754</v>
          </cell>
          <cell r="N189">
            <v>2752</v>
          </cell>
          <cell r="O189">
            <v>2750</v>
          </cell>
          <cell r="P189">
            <v>2748</v>
          </cell>
          <cell r="Q189">
            <v>2746</v>
          </cell>
          <cell r="R189">
            <v>2742</v>
          </cell>
          <cell r="S189">
            <v>2740</v>
          </cell>
          <cell r="T189">
            <v>2739</v>
          </cell>
          <cell r="U189">
            <v>2739</v>
          </cell>
          <cell r="V189">
            <v>2736</v>
          </cell>
          <cell r="W189">
            <v>2732</v>
          </cell>
          <cell r="X189">
            <v>2720</v>
          </cell>
          <cell r="Y189">
            <v>2699</v>
          </cell>
          <cell r="Z189">
            <v>2670</v>
          </cell>
          <cell r="AA189">
            <v>12814</v>
          </cell>
          <cell r="AB189">
            <v>11641</v>
          </cell>
          <cell r="AC189">
            <v>10899</v>
          </cell>
          <cell r="AD189">
            <v>9556</v>
          </cell>
          <cell r="AE189">
            <v>8358</v>
          </cell>
          <cell r="AF189">
            <v>7231</v>
          </cell>
          <cell r="AG189">
            <v>5911</v>
          </cell>
          <cell r="AH189">
            <v>4820</v>
          </cell>
          <cell r="AI189">
            <v>3769</v>
          </cell>
          <cell r="AJ189">
            <v>2920</v>
          </cell>
          <cell r="AK189">
            <v>2252</v>
          </cell>
          <cell r="AL189">
            <v>1576</v>
          </cell>
          <cell r="AM189">
            <v>1348</v>
          </cell>
        </row>
        <row r="190">
          <cell r="A190" t="str">
            <v>200800</v>
          </cell>
          <cell r="B190" t="str">
            <v>20</v>
          </cell>
          <cell r="C190" t="str">
            <v>08</v>
          </cell>
          <cell r="D190" t="str">
            <v>00</v>
          </cell>
          <cell r="E190" t="str">
            <v>SECHURA</v>
          </cell>
          <cell r="F190">
            <v>68102</v>
          </cell>
          <cell r="G190">
            <v>1365</v>
          </cell>
          <cell r="H190">
            <v>1366</v>
          </cell>
          <cell r="I190">
            <v>1369</v>
          </cell>
          <cell r="J190">
            <v>1369</v>
          </cell>
          <cell r="K190">
            <v>1369</v>
          </cell>
          <cell r="L190">
            <v>1360</v>
          </cell>
          <cell r="M190">
            <v>1359</v>
          </cell>
          <cell r="N190">
            <v>1358</v>
          </cell>
          <cell r="O190">
            <v>1357</v>
          </cell>
          <cell r="P190">
            <v>1357</v>
          </cell>
          <cell r="Q190">
            <v>1355</v>
          </cell>
          <cell r="R190">
            <v>1354</v>
          </cell>
          <cell r="S190">
            <v>1352</v>
          </cell>
          <cell r="T190">
            <v>1352</v>
          </cell>
          <cell r="U190">
            <v>1352</v>
          </cell>
          <cell r="V190">
            <v>1351</v>
          </cell>
          <cell r="W190">
            <v>1348</v>
          </cell>
          <cell r="X190">
            <v>1343</v>
          </cell>
          <cell r="Y190">
            <v>1332</v>
          </cell>
          <cell r="Z190">
            <v>1318</v>
          </cell>
          <cell r="AA190">
            <v>6325</v>
          </cell>
          <cell r="AB190">
            <v>5746</v>
          </cell>
          <cell r="AC190">
            <v>5380</v>
          </cell>
          <cell r="AD190">
            <v>4717</v>
          </cell>
          <cell r="AE190">
            <v>4125</v>
          </cell>
          <cell r="AF190">
            <v>3569</v>
          </cell>
          <cell r="AG190">
            <v>2918</v>
          </cell>
          <cell r="AH190">
            <v>2379</v>
          </cell>
          <cell r="AI190">
            <v>1860</v>
          </cell>
          <cell r="AJ190">
            <v>1441</v>
          </cell>
          <cell r="AK190">
            <v>1112</v>
          </cell>
          <cell r="AL190">
            <v>778</v>
          </cell>
          <cell r="AM190">
            <v>666</v>
          </cell>
        </row>
        <row r="191">
          <cell r="A191" t="str">
            <v>210000</v>
          </cell>
          <cell r="B191" t="str">
            <v>21</v>
          </cell>
          <cell r="C191" t="str">
            <v>00</v>
          </cell>
          <cell r="D191" t="str">
            <v>00</v>
          </cell>
          <cell r="E191" t="str">
            <v>PUNO</v>
          </cell>
          <cell r="F191">
            <v>1378133</v>
          </cell>
          <cell r="G191">
            <v>27619</v>
          </cell>
          <cell r="H191">
            <v>27652</v>
          </cell>
          <cell r="I191">
            <v>27693</v>
          </cell>
          <cell r="J191">
            <v>27710</v>
          </cell>
          <cell r="K191">
            <v>27706</v>
          </cell>
          <cell r="L191">
            <v>27530</v>
          </cell>
          <cell r="M191">
            <v>27504</v>
          </cell>
          <cell r="N191">
            <v>27484</v>
          </cell>
          <cell r="O191">
            <v>27467</v>
          </cell>
          <cell r="P191">
            <v>27450</v>
          </cell>
          <cell r="Q191">
            <v>27430</v>
          </cell>
          <cell r="R191">
            <v>27391</v>
          </cell>
          <cell r="S191">
            <v>27367</v>
          </cell>
          <cell r="T191">
            <v>27362</v>
          </cell>
          <cell r="U191">
            <v>27359</v>
          </cell>
          <cell r="V191">
            <v>27331</v>
          </cell>
          <cell r="W191">
            <v>27288</v>
          </cell>
          <cell r="X191">
            <v>27173</v>
          </cell>
          <cell r="Y191">
            <v>26957</v>
          </cell>
          <cell r="Z191">
            <v>26666</v>
          </cell>
          <cell r="AA191">
            <v>127991</v>
          </cell>
          <cell r="AB191">
            <v>116274</v>
          </cell>
          <cell r="AC191">
            <v>108868</v>
          </cell>
          <cell r="AD191">
            <v>95452</v>
          </cell>
          <cell r="AE191">
            <v>83480</v>
          </cell>
          <cell r="AF191">
            <v>72228</v>
          </cell>
          <cell r="AG191">
            <v>59045</v>
          </cell>
          <cell r="AH191">
            <v>48147</v>
          </cell>
          <cell r="AI191">
            <v>37643</v>
          </cell>
          <cell r="AJ191">
            <v>29163</v>
          </cell>
          <cell r="AK191">
            <v>22496</v>
          </cell>
          <cell r="AL191">
            <v>15739</v>
          </cell>
          <cell r="AM191">
            <v>13468</v>
          </cell>
        </row>
        <row r="192">
          <cell r="A192" t="str">
            <v>210100</v>
          </cell>
          <cell r="B192" t="str">
            <v>21</v>
          </cell>
          <cell r="C192" t="str">
            <v>01</v>
          </cell>
          <cell r="D192" t="str">
            <v>00</v>
          </cell>
          <cell r="E192" t="str">
            <v>PUNO</v>
          </cell>
          <cell r="F192">
            <v>245242</v>
          </cell>
          <cell r="G192">
            <v>4916</v>
          </cell>
          <cell r="H192">
            <v>4921</v>
          </cell>
          <cell r="I192">
            <v>4928</v>
          </cell>
          <cell r="J192">
            <v>4931</v>
          </cell>
          <cell r="K192">
            <v>4930</v>
          </cell>
          <cell r="L192">
            <v>4899</v>
          </cell>
          <cell r="M192">
            <v>4894</v>
          </cell>
          <cell r="N192">
            <v>4891</v>
          </cell>
          <cell r="O192">
            <v>4888</v>
          </cell>
          <cell r="P192">
            <v>4885</v>
          </cell>
          <cell r="Q192">
            <v>4881</v>
          </cell>
          <cell r="R192">
            <v>4874</v>
          </cell>
          <cell r="S192">
            <v>4870</v>
          </cell>
          <cell r="T192">
            <v>4869</v>
          </cell>
          <cell r="U192">
            <v>4869</v>
          </cell>
          <cell r="V192">
            <v>4864</v>
          </cell>
          <cell r="W192">
            <v>4856</v>
          </cell>
          <cell r="X192">
            <v>4835</v>
          </cell>
          <cell r="Y192">
            <v>4797</v>
          </cell>
          <cell r="Z192">
            <v>4745</v>
          </cell>
          <cell r="AA192">
            <v>22776</v>
          </cell>
          <cell r="AB192">
            <v>20691</v>
          </cell>
          <cell r="AC192">
            <v>19373</v>
          </cell>
          <cell r="AD192">
            <v>16986</v>
          </cell>
          <cell r="AE192">
            <v>14855</v>
          </cell>
          <cell r="AF192">
            <v>12853</v>
          </cell>
          <cell r="AG192">
            <v>10507</v>
          </cell>
          <cell r="AH192">
            <v>8568</v>
          </cell>
          <cell r="AI192">
            <v>6699</v>
          </cell>
          <cell r="AJ192">
            <v>5190</v>
          </cell>
          <cell r="AK192">
            <v>4003</v>
          </cell>
          <cell r="AL192">
            <v>2801</v>
          </cell>
          <cell r="AM192">
            <v>2397</v>
          </cell>
        </row>
        <row r="193">
          <cell r="A193" t="str">
            <v>210200</v>
          </cell>
          <cell r="B193" t="str">
            <v>21</v>
          </cell>
          <cell r="C193" t="str">
            <v>02</v>
          </cell>
          <cell r="D193" t="str">
            <v>00</v>
          </cell>
          <cell r="E193" t="str">
            <v>AZANGARO</v>
          </cell>
          <cell r="F193">
            <v>152292</v>
          </cell>
          <cell r="G193">
            <v>3052</v>
          </cell>
          <cell r="H193">
            <v>3056</v>
          </cell>
          <cell r="I193">
            <v>3060</v>
          </cell>
          <cell r="J193">
            <v>3062</v>
          </cell>
          <cell r="K193">
            <v>3062</v>
          </cell>
          <cell r="L193">
            <v>3042</v>
          </cell>
          <cell r="M193">
            <v>3039</v>
          </cell>
          <cell r="N193">
            <v>3037</v>
          </cell>
          <cell r="O193">
            <v>3035</v>
          </cell>
          <cell r="P193">
            <v>3033</v>
          </cell>
          <cell r="Q193">
            <v>3031</v>
          </cell>
          <cell r="R193">
            <v>3027</v>
          </cell>
          <cell r="S193">
            <v>3024</v>
          </cell>
          <cell r="T193">
            <v>3024</v>
          </cell>
          <cell r="U193">
            <v>3023</v>
          </cell>
          <cell r="V193">
            <v>3020</v>
          </cell>
          <cell r="W193">
            <v>3015</v>
          </cell>
          <cell r="X193">
            <v>3003</v>
          </cell>
          <cell r="Y193">
            <v>2979</v>
          </cell>
          <cell r="Z193">
            <v>2947</v>
          </cell>
          <cell r="AA193">
            <v>14144</v>
          </cell>
          <cell r="AB193">
            <v>12849</v>
          </cell>
          <cell r="AC193">
            <v>12031</v>
          </cell>
          <cell r="AD193">
            <v>10548</v>
          </cell>
          <cell r="AE193">
            <v>9225</v>
          </cell>
          <cell r="AF193">
            <v>7982</v>
          </cell>
          <cell r="AG193">
            <v>6525</v>
          </cell>
          <cell r="AH193">
            <v>5321</v>
          </cell>
          <cell r="AI193">
            <v>4160</v>
          </cell>
          <cell r="AJ193">
            <v>3223</v>
          </cell>
          <cell r="AK193">
            <v>2486</v>
          </cell>
          <cell r="AL193">
            <v>1739</v>
          </cell>
          <cell r="AM193">
            <v>1488</v>
          </cell>
        </row>
        <row r="194">
          <cell r="A194" t="str">
            <v>210300</v>
          </cell>
          <cell r="B194" t="str">
            <v>21</v>
          </cell>
          <cell r="C194" t="str">
            <v>03</v>
          </cell>
          <cell r="D194" t="str">
            <v>00</v>
          </cell>
          <cell r="E194" t="str">
            <v>CARABAYA</v>
          </cell>
          <cell r="F194">
            <v>77600</v>
          </cell>
          <cell r="G194">
            <v>1555</v>
          </cell>
          <cell r="H194">
            <v>1557</v>
          </cell>
          <cell r="I194">
            <v>1559</v>
          </cell>
          <cell r="J194">
            <v>1560</v>
          </cell>
          <cell r="K194">
            <v>1560</v>
          </cell>
          <cell r="L194">
            <v>1550</v>
          </cell>
          <cell r="M194">
            <v>1549</v>
          </cell>
          <cell r="N194">
            <v>1548</v>
          </cell>
          <cell r="O194">
            <v>1547</v>
          </cell>
          <cell r="P194">
            <v>1546</v>
          </cell>
          <cell r="Q194">
            <v>1545</v>
          </cell>
          <cell r="R194">
            <v>1542</v>
          </cell>
          <cell r="S194">
            <v>1541</v>
          </cell>
          <cell r="T194">
            <v>1541</v>
          </cell>
          <cell r="U194">
            <v>1541</v>
          </cell>
          <cell r="V194">
            <v>1539</v>
          </cell>
          <cell r="W194">
            <v>1537</v>
          </cell>
          <cell r="X194">
            <v>1530</v>
          </cell>
          <cell r="Y194">
            <v>1518</v>
          </cell>
          <cell r="Z194">
            <v>1502</v>
          </cell>
          <cell r="AA194">
            <v>7205</v>
          </cell>
          <cell r="AB194">
            <v>6547</v>
          </cell>
          <cell r="AC194">
            <v>6129</v>
          </cell>
          <cell r="AD194">
            <v>5375</v>
          </cell>
          <cell r="AE194">
            <v>4701</v>
          </cell>
          <cell r="AF194">
            <v>4067</v>
          </cell>
          <cell r="AG194">
            <v>3325</v>
          </cell>
          <cell r="AH194">
            <v>2711</v>
          </cell>
          <cell r="AI194">
            <v>2120</v>
          </cell>
          <cell r="AJ194">
            <v>1642</v>
          </cell>
          <cell r="AK194">
            <v>1267</v>
          </cell>
          <cell r="AL194">
            <v>886</v>
          </cell>
          <cell r="AM194">
            <v>758</v>
          </cell>
        </row>
        <row r="195">
          <cell r="A195" t="str">
            <v>210400</v>
          </cell>
          <cell r="B195" t="str">
            <v>21</v>
          </cell>
          <cell r="C195" t="str">
            <v>04</v>
          </cell>
          <cell r="D195" t="str">
            <v>00</v>
          </cell>
          <cell r="E195" t="str">
            <v>CHUCUITO</v>
          </cell>
          <cell r="F195">
            <v>133684</v>
          </cell>
          <cell r="G195">
            <v>2679</v>
          </cell>
          <cell r="H195">
            <v>2682</v>
          </cell>
          <cell r="I195">
            <v>2686</v>
          </cell>
          <cell r="J195">
            <v>2688</v>
          </cell>
          <cell r="K195">
            <v>2687</v>
          </cell>
          <cell r="L195">
            <v>2671</v>
          </cell>
          <cell r="M195">
            <v>2668</v>
          </cell>
          <cell r="N195">
            <v>2666</v>
          </cell>
          <cell r="O195">
            <v>2664</v>
          </cell>
          <cell r="P195">
            <v>2663</v>
          </cell>
          <cell r="Q195">
            <v>2661</v>
          </cell>
          <cell r="R195">
            <v>2657</v>
          </cell>
          <cell r="S195">
            <v>2655</v>
          </cell>
          <cell r="T195">
            <v>2654</v>
          </cell>
          <cell r="U195">
            <v>2654</v>
          </cell>
          <cell r="V195">
            <v>2651</v>
          </cell>
          <cell r="W195">
            <v>2647</v>
          </cell>
          <cell r="X195">
            <v>2636</v>
          </cell>
          <cell r="Y195">
            <v>2615</v>
          </cell>
          <cell r="Z195">
            <v>2587</v>
          </cell>
          <cell r="AA195">
            <v>12416</v>
          </cell>
          <cell r="AB195">
            <v>11279</v>
          </cell>
          <cell r="AC195">
            <v>10561</v>
          </cell>
          <cell r="AD195">
            <v>9259</v>
          </cell>
          <cell r="AE195">
            <v>8098</v>
          </cell>
          <cell r="AF195">
            <v>7006</v>
          </cell>
          <cell r="AG195">
            <v>5728</v>
          </cell>
          <cell r="AH195">
            <v>4670</v>
          </cell>
          <cell r="AI195">
            <v>3652</v>
          </cell>
          <cell r="AJ195">
            <v>2829</v>
          </cell>
          <cell r="AK195">
            <v>2182</v>
          </cell>
          <cell r="AL195">
            <v>1527</v>
          </cell>
          <cell r="AM195">
            <v>1306</v>
          </cell>
        </row>
        <row r="196">
          <cell r="A196" t="str">
            <v>210500</v>
          </cell>
          <cell r="B196" t="str">
            <v>21</v>
          </cell>
          <cell r="C196" t="str">
            <v>05</v>
          </cell>
          <cell r="D196" t="str">
            <v>00</v>
          </cell>
          <cell r="E196" t="str">
            <v>EL COLLAO</v>
          </cell>
          <cell r="F196">
            <v>87923</v>
          </cell>
          <cell r="G196">
            <v>1762</v>
          </cell>
          <cell r="H196">
            <v>1764</v>
          </cell>
          <cell r="I196">
            <v>1767</v>
          </cell>
          <cell r="J196">
            <v>1768</v>
          </cell>
          <cell r="K196">
            <v>1768</v>
          </cell>
          <cell r="L196">
            <v>1756</v>
          </cell>
          <cell r="M196">
            <v>1754</v>
          </cell>
          <cell r="N196">
            <v>1753</v>
          </cell>
          <cell r="O196">
            <v>1752</v>
          </cell>
          <cell r="P196">
            <v>1751</v>
          </cell>
          <cell r="Q196">
            <v>1750</v>
          </cell>
          <cell r="R196">
            <v>1748</v>
          </cell>
          <cell r="S196">
            <v>1746</v>
          </cell>
          <cell r="T196">
            <v>1746</v>
          </cell>
          <cell r="U196">
            <v>1745</v>
          </cell>
          <cell r="V196">
            <v>1744</v>
          </cell>
          <cell r="W196">
            <v>1741</v>
          </cell>
          <cell r="X196">
            <v>1734</v>
          </cell>
          <cell r="Y196">
            <v>1720</v>
          </cell>
          <cell r="Z196">
            <v>1700</v>
          </cell>
          <cell r="AA196">
            <v>8166</v>
          </cell>
          <cell r="AB196">
            <v>7418</v>
          </cell>
          <cell r="AC196">
            <v>6946</v>
          </cell>
          <cell r="AD196">
            <v>6090</v>
          </cell>
          <cell r="AE196">
            <v>5326</v>
          </cell>
          <cell r="AF196">
            <v>4608</v>
          </cell>
          <cell r="AG196">
            <v>3767</v>
          </cell>
          <cell r="AH196">
            <v>3072</v>
          </cell>
          <cell r="AI196">
            <v>2402</v>
          </cell>
          <cell r="AJ196">
            <v>1861</v>
          </cell>
          <cell r="AK196">
            <v>1435</v>
          </cell>
          <cell r="AL196">
            <v>1004</v>
          </cell>
          <cell r="AM196">
            <v>859</v>
          </cell>
        </row>
        <row r="197">
          <cell r="A197" t="str">
            <v>210600</v>
          </cell>
          <cell r="B197" t="str">
            <v>21</v>
          </cell>
          <cell r="C197" t="str">
            <v>06</v>
          </cell>
          <cell r="D197" t="str">
            <v>00</v>
          </cell>
          <cell r="E197" t="str">
            <v>HUANCANE</v>
          </cell>
          <cell r="F197">
            <v>76205</v>
          </cell>
          <cell r="G197">
            <v>1527</v>
          </cell>
          <cell r="H197">
            <v>1529</v>
          </cell>
          <cell r="I197">
            <v>1531</v>
          </cell>
          <cell r="J197">
            <v>1532</v>
          </cell>
          <cell r="K197">
            <v>1532</v>
          </cell>
          <cell r="L197">
            <v>1522</v>
          </cell>
          <cell r="M197">
            <v>1521</v>
          </cell>
          <cell r="N197">
            <v>1520</v>
          </cell>
          <cell r="O197">
            <v>1519</v>
          </cell>
          <cell r="P197">
            <v>1518</v>
          </cell>
          <cell r="Q197">
            <v>1517</v>
          </cell>
          <cell r="R197">
            <v>1515</v>
          </cell>
          <cell r="S197">
            <v>1513</v>
          </cell>
          <cell r="T197">
            <v>1513</v>
          </cell>
          <cell r="U197">
            <v>1513</v>
          </cell>
          <cell r="V197">
            <v>1511</v>
          </cell>
          <cell r="W197">
            <v>1509</v>
          </cell>
          <cell r="X197">
            <v>1503</v>
          </cell>
          <cell r="Y197">
            <v>1490</v>
          </cell>
          <cell r="Z197">
            <v>1475</v>
          </cell>
          <cell r="AA197">
            <v>7077</v>
          </cell>
          <cell r="AB197">
            <v>6429</v>
          </cell>
          <cell r="AC197">
            <v>6020</v>
          </cell>
          <cell r="AD197">
            <v>5278</v>
          </cell>
          <cell r="AE197">
            <v>4616</v>
          </cell>
          <cell r="AF197">
            <v>3994</v>
          </cell>
          <cell r="AG197">
            <v>3265</v>
          </cell>
          <cell r="AH197">
            <v>2662</v>
          </cell>
          <cell r="AI197">
            <v>2082</v>
          </cell>
          <cell r="AJ197">
            <v>1613</v>
          </cell>
          <cell r="AK197">
            <v>1244</v>
          </cell>
          <cell r="AL197">
            <v>870</v>
          </cell>
          <cell r="AM197">
            <v>745</v>
          </cell>
        </row>
        <row r="198">
          <cell r="A198" t="str">
            <v>210700</v>
          </cell>
          <cell r="B198" t="str">
            <v>21</v>
          </cell>
          <cell r="C198" t="str">
            <v>07</v>
          </cell>
          <cell r="D198" t="str">
            <v>00</v>
          </cell>
          <cell r="E198" t="str">
            <v>LAMPA</v>
          </cell>
          <cell r="F198">
            <v>53548</v>
          </cell>
          <cell r="G198">
            <v>1073</v>
          </cell>
          <cell r="H198">
            <v>1074</v>
          </cell>
          <cell r="I198">
            <v>1076</v>
          </cell>
          <cell r="J198">
            <v>1077</v>
          </cell>
          <cell r="K198">
            <v>1077</v>
          </cell>
          <cell r="L198">
            <v>1070</v>
          </cell>
          <cell r="M198">
            <v>1069</v>
          </cell>
          <cell r="N198">
            <v>1068</v>
          </cell>
          <cell r="O198">
            <v>1067</v>
          </cell>
          <cell r="P198">
            <v>1067</v>
          </cell>
          <cell r="Q198">
            <v>1066</v>
          </cell>
          <cell r="R198">
            <v>1064</v>
          </cell>
          <cell r="S198">
            <v>1063</v>
          </cell>
          <cell r="T198">
            <v>1063</v>
          </cell>
          <cell r="U198">
            <v>1063</v>
          </cell>
          <cell r="V198">
            <v>1062</v>
          </cell>
          <cell r="W198">
            <v>1060</v>
          </cell>
          <cell r="X198">
            <v>1056</v>
          </cell>
          <cell r="Y198">
            <v>1047</v>
          </cell>
          <cell r="Z198">
            <v>1036</v>
          </cell>
          <cell r="AA198">
            <v>4973</v>
          </cell>
          <cell r="AB198">
            <v>4518</v>
          </cell>
          <cell r="AC198">
            <v>4230</v>
          </cell>
          <cell r="AD198">
            <v>3709</v>
          </cell>
          <cell r="AE198">
            <v>3244</v>
          </cell>
          <cell r="AF198">
            <v>2806</v>
          </cell>
          <cell r="AG198">
            <v>2294</v>
          </cell>
          <cell r="AH198">
            <v>1871</v>
          </cell>
          <cell r="AI198">
            <v>1463</v>
          </cell>
          <cell r="AJ198">
            <v>1133</v>
          </cell>
          <cell r="AK198">
            <v>874</v>
          </cell>
          <cell r="AL198">
            <v>612</v>
          </cell>
          <cell r="AM198">
            <v>523</v>
          </cell>
        </row>
        <row r="199">
          <cell r="A199" t="str">
            <v>210800</v>
          </cell>
          <cell r="B199" t="str">
            <v>21</v>
          </cell>
          <cell r="C199" t="str">
            <v>08</v>
          </cell>
          <cell r="D199" t="str">
            <v>00</v>
          </cell>
          <cell r="E199" t="str">
            <v>MELGAR</v>
          </cell>
          <cell r="F199">
            <v>83583</v>
          </cell>
          <cell r="G199">
            <v>1675</v>
          </cell>
          <cell r="H199">
            <v>1677</v>
          </cell>
          <cell r="I199">
            <v>1680</v>
          </cell>
          <cell r="J199">
            <v>1681</v>
          </cell>
          <cell r="K199">
            <v>1680</v>
          </cell>
          <cell r="L199">
            <v>1670</v>
          </cell>
          <cell r="M199">
            <v>1668</v>
          </cell>
          <cell r="N199">
            <v>1667</v>
          </cell>
          <cell r="O199">
            <v>1666</v>
          </cell>
          <cell r="P199">
            <v>1665</v>
          </cell>
          <cell r="Q199">
            <v>1664</v>
          </cell>
          <cell r="R199">
            <v>1661</v>
          </cell>
          <cell r="S199">
            <v>1660</v>
          </cell>
          <cell r="T199">
            <v>1659</v>
          </cell>
          <cell r="U199">
            <v>1659</v>
          </cell>
          <cell r="V199">
            <v>1658</v>
          </cell>
          <cell r="W199">
            <v>1655</v>
          </cell>
          <cell r="X199">
            <v>1646</v>
          </cell>
          <cell r="Y199">
            <v>1635</v>
          </cell>
          <cell r="Z199">
            <v>1617</v>
          </cell>
          <cell r="AA199">
            <v>7763</v>
          </cell>
          <cell r="AB199">
            <v>7052</v>
          </cell>
          <cell r="AC199">
            <v>6603</v>
          </cell>
          <cell r="AD199">
            <v>5789</v>
          </cell>
          <cell r="AE199">
            <v>5063</v>
          </cell>
          <cell r="AF199">
            <v>4381</v>
          </cell>
          <cell r="AG199">
            <v>3581</v>
          </cell>
          <cell r="AH199">
            <v>2920</v>
          </cell>
          <cell r="AI199">
            <v>2283</v>
          </cell>
          <cell r="AJ199">
            <v>1769</v>
          </cell>
          <cell r="AK199">
            <v>1364</v>
          </cell>
          <cell r="AL199">
            <v>955</v>
          </cell>
          <cell r="AM199">
            <v>817</v>
          </cell>
        </row>
        <row r="200">
          <cell r="A200" t="str">
            <v>210900</v>
          </cell>
          <cell r="B200" t="str">
            <v>21</v>
          </cell>
          <cell r="C200" t="str">
            <v>09</v>
          </cell>
          <cell r="D200" t="str">
            <v>00</v>
          </cell>
          <cell r="E200" t="str">
            <v>MOHO</v>
          </cell>
          <cell r="F200">
            <v>33062</v>
          </cell>
          <cell r="G200">
            <v>663</v>
          </cell>
          <cell r="H200">
            <v>663</v>
          </cell>
          <cell r="I200">
            <v>664</v>
          </cell>
          <cell r="J200">
            <v>665</v>
          </cell>
          <cell r="K200">
            <v>665</v>
          </cell>
          <cell r="L200">
            <v>660</v>
          </cell>
          <cell r="M200">
            <v>660</v>
          </cell>
          <cell r="N200">
            <v>659</v>
          </cell>
          <cell r="O200">
            <v>659</v>
          </cell>
          <cell r="P200">
            <v>657</v>
          </cell>
          <cell r="Q200">
            <v>657</v>
          </cell>
          <cell r="R200">
            <v>657</v>
          </cell>
          <cell r="S200">
            <v>657</v>
          </cell>
          <cell r="T200">
            <v>656</v>
          </cell>
          <cell r="U200">
            <v>656</v>
          </cell>
          <cell r="V200">
            <v>656</v>
          </cell>
          <cell r="W200">
            <v>655</v>
          </cell>
          <cell r="X200">
            <v>652</v>
          </cell>
          <cell r="Y200">
            <v>647</v>
          </cell>
          <cell r="Z200">
            <v>640</v>
          </cell>
          <cell r="AA200">
            <v>3071</v>
          </cell>
          <cell r="AB200">
            <v>2789</v>
          </cell>
          <cell r="AC200">
            <v>2612</v>
          </cell>
          <cell r="AD200">
            <v>2290</v>
          </cell>
          <cell r="AE200">
            <v>2003</v>
          </cell>
          <cell r="AF200">
            <v>1733</v>
          </cell>
          <cell r="AG200">
            <v>1417</v>
          </cell>
          <cell r="AH200">
            <v>1155</v>
          </cell>
          <cell r="AI200">
            <v>903</v>
          </cell>
          <cell r="AJ200">
            <v>700</v>
          </cell>
          <cell r="AK200">
            <v>540</v>
          </cell>
          <cell r="AL200">
            <v>378</v>
          </cell>
          <cell r="AM200">
            <v>323</v>
          </cell>
        </row>
        <row r="201">
          <cell r="A201" t="str">
            <v>211000</v>
          </cell>
          <cell r="B201" t="str">
            <v>21</v>
          </cell>
          <cell r="C201" t="str">
            <v>10</v>
          </cell>
          <cell r="D201" t="str">
            <v>00</v>
          </cell>
          <cell r="E201" t="str">
            <v>SAN ANTONIO DE PUTINA</v>
          </cell>
          <cell r="F201">
            <v>54806</v>
          </cell>
          <cell r="G201">
            <v>1098</v>
          </cell>
          <cell r="H201">
            <v>1100</v>
          </cell>
          <cell r="I201">
            <v>1101</v>
          </cell>
          <cell r="J201">
            <v>1102</v>
          </cell>
          <cell r="K201">
            <v>1102</v>
          </cell>
          <cell r="L201">
            <v>1095</v>
          </cell>
          <cell r="M201">
            <v>1094</v>
          </cell>
          <cell r="N201">
            <v>1093</v>
          </cell>
          <cell r="O201">
            <v>1092</v>
          </cell>
          <cell r="P201">
            <v>1092</v>
          </cell>
          <cell r="Q201">
            <v>1091</v>
          </cell>
          <cell r="R201">
            <v>1089</v>
          </cell>
          <cell r="S201">
            <v>1088</v>
          </cell>
          <cell r="T201">
            <v>1088</v>
          </cell>
          <cell r="U201">
            <v>1088</v>
          </cell>
          <cell r="V201">
            <v>1087</v>
          </cell>
          <cell r="W201">
            <v>1085</v>
          </cell>
          <cell r="X201">
            <v>1081</v>
          </cell>
          <cell r="Y201">
            <v>1072</v>
          </cell>
          <cell r="Z201">
            <v>1060</v>
          </cell>
          <cell r="AA201">
            <v>5090</v>
          </cell>
          <cell r="AB201">
            <v>4624</v>
          </cell>
          <cell r="AC201">
            <v>4329</v>
          </cell>
          <cell r="AD201">
            <v>3796</v>
          </cell>
          <cell r="AE201">
            <v>3320</v>
          </cell>
          <cell r="AF201">
            <v>2872</v>
          </cell>
          <cell r="AG201">
            <v>2348</v>
          </cell>
          <cell r="AH201">
            <v>1915</v>
          </cell>
          <cell r="AI201">
            <v>1497</v>
          </cell>
          <cell r="AJ201">
            <v>1160</v>
          </cell>
          <cell r="AK201">
            <v>895</v>
          </cell>
          <cell r="AL201">
            <v>626</v>
          </cell>
          <cell r="AM201">
            <v>536</v>
          </cell>
        </row>
        <row r="202">
          <cell r="A202" t="str">
            <v>211100</v>
          </cell>
          <cell r="B202" t="str">
            <v>21</v>
          </cell>
          <cell r="C202" t="str">
            <v>11</v>
          </cell>
          <cell r="D202" t="str">
            <v>00</v>
          </cell>
          <cell r="E202" t="str">
            <v>SAN ROMAN</v>
          </cell>
          <cell r="F202">
            <v>260311</v>
          </cell>
          <cell r="G202">
            <v>5217</v>
          </cell>
          <cell r="H202">
            <v>5223</v>
          </cell>
          <cell r="I202">
            <v>5231</v>
          </cell>
          <cell r="J202">
            <v>5234</v>
          </cell>
          <cell r="K202">
            <v>5233</v>
          </cell>
          <cell r="L202">
            <v>5200</v>
          </cell>
          <cell r="M202">
            <v>5195</v>
          </cell>
          <cell r="N202">
            <v>5191</v>
          </cell>
          <cell r="O202">
            <v>5189</v>
          </cell>
          <cell r="P202">
            <v>5185</v>
          </cell>
          <cell r="Q202">
            <v>5181</v>
          </cell>
          <cell r="R202">
            <v>5175</v>
          </cell>
          <cell r="S202">
            <v>5170</v>
          </cell>
          <cell r="T202">
            <v>5169</v>
          </cell>
          <cell r="U202">
            <v>5168</v>
          </cell>
          <cell r="V202">
            <v>5162</v>
          </cell>
          <cell r="W202">
            <v>5155</v>
          </cell>
          <cell r="X202">
            <v>5133</v>
          </cell>
          <cell r="Y202">
            <v>5092</v>
          </cell>
          <cell r="Z202">
            <v>5037</v>
          </cell>
          <cell r="AA202">
            <v>24176</v>
          </cell>
          <cell r="AB202">
            <v>21964</v>
          </cell>
          <cell r="AC202">
            <v>20564</v>
          </cell>
          <cell r="AD202">
            <v>18030</v>
          </cell>
          <cell r="AE202">
            <v>15768</v>
          </cell>
          <cell r="AF202">
            <v>13643</v>
          </cell>
          <cell r="AG202">
            <v>11152</v>
          </cell>
          <cell r="AH202">
            <v>9094</v>
          </cell>
          <cell r="AI202">
            <v>7108</v>
          </cell>
          <cell r="AJ202">
            <v>5507</v>
          </cell>
          <cell r="AK202">
            <v>4249</v>
          </cell>
          <cell r="AL202">
            <v>2972</v>
          </cell>
          <cell r="AM202">
            <v>2544</v>
          </cell>
        </row>
        <row r="203">
          <cell r="A203" t="str">
            <v>211200</v>
          </cell>
          <cell r="B203" t="str">
            <v>21</v>
          </cell>
          <cell r="C203" t="str">
            <v>12</v>
          </cell>
          <cell r="D203" t="str">
            <v>00</v>
          </cell>
          <cell r="E203" t="str">
            <v>SANDIA</v>
          </cell>
          <cell r="F203">
            <v>67735</v>
          </cell>
          <cell r="G203">
            <v>1357</v>
          </cell>
          <cell r="H203">
            <v>1359</v>
          </cell>
          <cell r="I203">
            <v>1361</v>
          </cell>
          <cell r="J203">
            <v>1362</v>
          </cell>
          <cell r="K203">
            <v>1362</v>
          </cell>
          <cell r="L203">
            <v>1353</v>
          </cell>
          <cell r="M203">
            <v>1352</v>
          </cell>
          <cell r="N203">
            <v>1351</v>
          </cell>
          <cell r="O203">
            <v>1350</v>
          </cell>
          <cell r="P203">
            <v>1349</v>
          </cell>
          <cell r="Q203">
            <v>1348</v>
          </cell>
          <cell r="R203">
            <v>1346</v>
          </cell>
          <cell r="S203">
            <v>1345</v>
          </cell>
          <cell r="T203">
            <v>1345</v>
          </cell>
          <cell r="U203">
            <v>1345</v>
          </cell>
          <cell r="V203">
            <v>1343</v>
          </cell>
          <cell r="W203">
            <v>1341</v>
          </cell>
          <cell r="X203">
            <v>1336</v>
          </cell>
          <cell r="Y203">
            <v>1325</v>
          </cell>
          <cell r="Z203">
            <v>1311</v>
          </cell>
          <cell r="AA203">
            <v>6291</v>
          </cell>
          <cell r="AB203">
            <v>5715</v>
          </cell>
          <cell r="AC203">
            <v>5351</v>
          </cell>
          <cell r="AD203">
            <v>4691</v>
          </cell>
          <cell r="AE203">
            <v>4103</v>
          </cell>
          <cell r="AF203">
            <v>3550</v>
          </cell>
          <cell r="AG203">
            <v>2902</v>
          </cell>
          <cell r="AH203">
            <v>2366</v>
          </cell>
          <cell r="AI203">
            <v>1850</v>
          </cell>
          <cell r="AJ203">
            <v>1433</v>
          </cell>
          <cell r="AK203">
            <v>1106</v>
          </cell>
          <cell r="AL203">
            <v>774</v>
          </cell>
          <cell r="AM203">
            <v>662</v>
          </cell>
        </row>
        <row r="204">
          <cell r="A204" t="str">
            <v>211300</v>
          </cell>
          <cell r="B204" t="str">
            <v>21</v>
          </cell>
          <cell r="C204" t="str">
            <v>13</v>
          </cell>
          <cell r="D204" t="str">
            <v>00</v>
          </cell>
          <cell r="E204" t="str">
            <v>YUNGUYO</v>
          </cell>
          <cell r="F204">
            <v>52142</v>
          </cell>
          <cell r="G204">
            <v>1045</v>
          </cell>
          <cell r="H204">
            <v>1047</v>
          </cell>
          <cell r="I204">
            <v>1049</v>
          </cell>
          <cell r="J204">
            <v>1048</v>
          </cell>
          <cell r="K204">
            <v>1048</v>
          </cell>
          <cell r="L204">
            <v>1042</v>
          </cell>
          <cell r="M204">
            <v>1041</v>
          </cell>
          <cell r="N204">
            <v>1040</v>
          </cell>
          <cell r="O204">
            <v>1039</v>
          </cell>
          <cell r="P204">
            <v>1039</v>
          </cell>
          <cell r="Q204">
            <v>1038</v>
          </cell>
          <cell r="R204">
            <v>1036</v>
          </cell>
          <cell r="S204">
            <v>1035</v>
          </cell>
          <cell r="T204">
            <v>1035</v>
          </cell>
          <cell r="U204">
            <v>1035</v>
          </cell>
          <cell r="V204">
            <v>1034</v>
          </cell>
          <cell r="W204">
            <v>1032</v>
          </cell>
          <cell r="X204">
            <v>1028</v>
          </cell>
          <cell r="Y204">
            <v>1020</v>
          </cell>
          <cell r="Z204">
            <v>1009</v>
          </cell>
          <cell r="AA204">
            <v>4843</v>
          </cell>
          <cell r="AB204">
            <v>4399</v>
          </cell>
          <cell r="AC204">
            <v>4119</v>
          </cell>
          <cell r="AD204">
            <v>3611</v>
          </cell>
          <cell r="AE204">
            <v>3158</v>
          </cell>
          <cell r="AF204">
            <v>2733</v>
          </cell>
          <cell r="AG204">
            <v>2234</v>
          </cell>
          <cell r="AH204">
            <v>1822</v>
          </cell>
          <cell r="AI204">
            <v>1424</v>
          </cell>
          <cell r="AJ204">
            <v>1103</v>
          </cell>
          <cell r="AK204">
            <v>851</v>
          </cell>
          <cell r="AL204">
            <v>595</v>
          </cell>
          <cell r="AM204">
            <v>510</v>
          </cell>
        </row>
        <row r="205">
          <cell r="A205" t="str">
            <v>220000</v>
          </cell>
          <cell r="B205" t="str">
            <v>22</v>
          </cell>
          <cell r="C205" t="str">
            <v>00</v>
          </cell>
          <cell r="D205" t="str">
            <v>00</v>
          </cell>
          <cell r="E205" t="str">
            <v>SAN MARTIN</v>
          </cell>
          <cell r="F205">
            <v>786471</v>
          </cell>
          <cell r="G205">
            <v>15762</v>
          </cell>
          <cell r="H205">
            <v>15780</v>
          </cell>
          <cell r="I205">
            <v>15804</v>
          </cell>
          <cell r="J205">
            <v>15814</v>
          </cell>
          <cell r="K205">
            <v>15811</v>
          </cell>
          <cell r="L205">
            <v>15711</v>
          </cell>
          <cell r="M205">
            <v>15696</v>
          </cell>
          <cell r="N205">
            <v>15685</v>
          </cell>
          <cell r="O205">
            <v>15675</v>
          </cell>
          <cell r="P205">
            <v>15666</v>
          </cell>
          <cell r="Q205">
            <v>15653</v>
          </cell>
          <cell r="R205">
            <v>15632</v>
          </cell>
          <cell r="S205">
            <v>15618</v>
          </cell>
          <cell r="T205">
            <v>15615</v>
          </cell>
          <cell r="U205">
            <v>15613</v>
          </cell>
          <cell r="V205">
            <v>15597</v>
          </cell>
          <cell r="W205">
            <v>15572</v>
          </cell>
          <cell r="X205">
            <v>15507</v>
          </cell>
          <cell r="Y205">
            <v>15384</v>
          </cell>
          <cell r="Z205">
            <v>15218</v>
          </cell>
          <cell r="AA205">
            <v>73042</v>
          </cell>
          <cell r="AB205">
            <v>66355</v>
          </cell>
          <cell r="AC205">
            <v>62128</v>
          </cell>
          <cell r="AD205">
            <v>54472</v>
          </cell>
          <cell r="AE205">
            <v>47640</v>
          </cell>
          <cell r="AF205">
            <v>41219</v>
          </cell>
          <cell r="AG205">
            <v>33696</v>
          </cell>
          <cell r="AH205">
            <v>27476</v>
          </cell>
          <cell r="AI205">
            <v>21482</v>
          </cell>
          <cell r="AJ205">
            <v>16642</v>
          </cell>
          <cell r="AK205">
            <v>12838</v>
          </cell>
          <cell r="AL205">
            <v>8982</v>
          </cell>
          <cell r="AM205">
            <v>7686</v>
          </cell>
        </row>
        <row r="206">
          <cell r="A206" t="str">
            <v>220100</v>
          </cell>
          <cell r="B206" t="str">
            <v>22</v>
          </cell>
          <cell r="C206" t="str">
            <v>01</v>
          </cell>
          <cell r="D206" t="str">
            <v>00</v>
          </cell>
          <cell r="E206" t="str">
            <v>MOYOBAMBA</v>
          </cell>
          <cell r="F206">
            <v>122916</v>
          </cell>
          <cell r="G206">
            <v>2464</v>
          </cell>
          <cell r="H206">
            <v>2467</v>
          </cell>
          <cell r="I206">
            <v>2470</v>
          </cell>
          <cell r="J206">
            <v>2472</v>
          </cell>
          <cell r="K206">
            <v>2471</v>
          </cell>
          <cell r="L206">
            <v>2455</v>
          </cell>
          <cell r="M206">
            <v>2453</v>
          </cell>
          <cell r="N206">
            <v>2451</v>
          </cell>
          <cell r="O206">
            <v>2450</v>
          </cell>
          <cell r="P206">
            <v>2448</v>
          </cell>
          <cell r="Q206">
            <v>2446</v>
          </cell>
          <cell r="R206">
            <v>2443</v>
          </cell>
          <cell r="S206">
            <v>2441</v>
          </cell>
          <cell r="T206">
            <v>2441</v>
          </cell>
          <cell r="U206">
            <v>2440</v>
          </cell>
          <cell r="V206">
            <v>2438</v>
          </cell>
          <cell r="W206">
            <v>2434</v>
          </cell>
          <cell r="X206">
            <v>2424</v>
          </cell>
          <cell r="Y206">
            <v>2404</v>
          </cell>
          <cell r="Z206">
            <v>2378</v>
          </cell>
          <cell r="AA206">
            <v>11416</v>
          </cell>
          <cell r="AB206">
            <v>10370</v>
          </cell>
          <cell r="AC206">
            <v>9710</v>
          </cell>
          <cell r="AD206">
            <v>8513</v>
          </cell>
          <cell r="AE206">
            <v>7446</v>
          </cell>
          <cell r="AF206">
            <v>6442</v>
          </cell>
          <cell r="AG206">
            <v>5266</v>
          </cell>
          <cell r="AH206">
            <v>4294</v>
          </cell>
          <cell r="AI206">
            <v>3357</v>
          </cell>
          <cell r="AJ206">
            <v>2601</v>
          </cell>
          <cell r="AK206">
            <v>2006</v>
          </cell>
          <cell r="AL206">
            <v>1404</v>
          </cell>
          <cell r="AM206">
            <v>1201</v>
          </cell>
        </row>
        <row r="207">
          <cell r="A207" t="str">
            <v>220200</v>
          </cell>
          <cell r="B207" t="str">
            <v>22</v>
          </cell>
          <cell r="C207" t="str">
            <v>02</v>
          </cell>
          <cell r="D207" t="str">
            <v>00</v>
          </cell>
          <cell r="E207" t="str">
            <v>BELLAVISTA</v>
          </cell>
          <cell r="F207">
            <v>53146</v>
          </cell>
          <cell r="G207">
            <v>1065</v>
          </cell>
          <cell r="H207">
            <v>1066</v>
          </cell>
          <cell r="I207">
            <v>1068</v>
          </cell>
          <cell r="J207">
            <v>1069</v>
          </cell>
          <cell r="K207">
            <v>1068</v>
          </cell>
          <cell r="L207">
            <v>1062</v>
          </cell>
          <cell r="M207">
            <v>1061</v>
          </cell>
          <cell r="N207">
            <v>1060</v>
          </cell>
          <cell r="O207">
            <v>1059</v>
          </cell>
          <cell r="P207">
            <v>1059</v>
          </cell>
          <cell r="Q207">
            <v>1058</v>
          </cell>
          <cell r="R207">
            <v>1056</v>
          </cell>
          <cell r="S207">
            <v>1055</v>
          </cell>
          <cell r="T207">
            <v>1055</v>
          </cell>
          <cell r="U207">
            <v>1055</v>
          </cell>
          <cell r="V207">
            <v>1054</v>
          </cell>
          <cell r="W207">
            <v>1052</v>
          </cell>
          <cell r="X207">
            <v>1048</v>
          </cell>
          <cell r="Y207">
            <v>1040</v>
          </cell>
          <cell r="Z207">
            <v>1028</v>
          </cell>
          <cell r="AA207">
            <v>4936</v>
          </cell>
          <cell r="AB207">
            <v>4484</v>
          </cell>
          <cell r="AC207">
            <v>4198</v>
          </cell>
          <cell r="AD207">
            <v>3681</v>
          </cell>
          <cell r="AE207">
            <v>3219</v>
          </cell>
          <cell r="AF207">
            <v>2785</v>
          </cell>
          <cell r="AG207">
            <v>2277</v>
          </cell>
          <cell r="AH207">
            <v>1857</v>
          </cell>
          <cell r="AI207">
            <v>1452</v>
          </cell>
          <cell r="AJ207">
            <v>1125</v>
          </cell>
          <cell r="AK207">
            <v>868</v>
          </cell>
          <cell r="AL207">
            <v>607</v>
          </cell>
          <cell r="AM207">
            <v>519</v>
          </cell>
        </row>
        <row r="208">
          <cell r="A208" t="str">
            <v>220300</v>
          </cell>
          <cell r="B208" t="str">
            <v>22</v>
          </cell>
          <cell r="C208" t="str">
            <v>03</v>
          </cell>
          <cell r="D208" t="str">
            <v>00</v>
          </cell>
          <cell r="E208" t="str">
            <v>EL DORADO</v>
          </cell>
          <cell r="F208">
            <v>37274</v>
          </cell>
          <cell r="G208">
            <v>747</v>
          </cell>
          <cell r="H208">
            <v>748</v>
          </cell>
          <cell r="I208">
            <v>749</v>
          </cell>
          <cell r="J208">
            <v>749</v>
          </cell>
          <cell r="K208">
            <v>749</v>
          </cell>
          <cell r="L208">
            <v>745</v>
          </cell>
          <cell r="M208">
            <v>744</v>
          </cell>
          <cell r="N208">
            <v>743</v>
          </cell>
          <cell r="O208">
            <v>743</v>
          </cell>
          <cell r="P208">
            <v>742</v>
          </cell>
          <cell r="Q208">
            <v>742</v>
          </cell>
          <cell r="R208">
            <v>742</v>
          </cell>
          <cell r="S208">
            <v>740</v>
          </cell>
          <cell r="T208">
            <v>740</v>
          </cell>
          <cell r="U208">
            <v>740</v>
          </cell>
          <cell r="V208">
            <v>739</v>
          </cell>
          <cell r="W208">
            <v>738</v>
          </cell>
          <cell r="X208">
            <v>735</v>
          </cell>
          <cell r="Y208">
            <v>729</v>
          </cell>
          <cell r="Z208">
            <v>721</v>
          </cell>
          <cell r="AA208">
            <v>3462</v>
          </cell>
          <cell r="AB208">
            <v>3145</v>
          </cell>
          <cell r="AC208">
            <v>2944</v>
          </cell>
          <cell r="AD208">
            <v>2582</v>
          </cell>
          <cell r="AE208">
            <v>2258</v>
          </cell>
          <cell r="AF208">
            <v>1954</v>
          </cell>
          <cell r="AG208">
            <v>1597</v>
          </cell>
          <cell r="AH208">
            <v>1302</v>
          </cell>
          <cell r="AI208">
            <v>1018</v>
          </cell>
          <cell r="AJ208">
            <v>789</v>
          </cell>
          <cell r="AK208">
            <v>608</v>
          </cell>
          <cell r="AL208">
            <v>426</v>
          </cell>
          <cell r="AM208">
            <v>364</v>
          </cell>
        </row>
        <row r="209">
          <cell r="A209" t="str">
            <v>220400</v>
          </cell>
          <cell r="B209" t="str">
            <v>22</v>
          </cell>
          <cell r="C209" t="str">
            <v>04</v>
          </cell>
          <cell r="D209" t="str">
            <v>00</v>
          </cell>
          <cell r="E209" t="str">
            <v>HUALLAGA</v>
          </cell>
          <cell r="F209">
            <v>27847</v>
          </cell>
          <cell r="G209">
            <v>558</v>
          </cell>
          <cell r="H209">
            <v>559</v>
          </cell>
          <cell r="I209">
            <v>560</v>
          </cell>
          <cell r="J209">
            <v>560</v>
          </cell>
          <cell r="K209">
            <v>560</v>
          </cell>
          <cell r="L209">
            <v>556</v>
          </cell>
          <cell r="M209">
            <v>556</v>
          </cell>
          <cell r="N209">
            <v>555</v>
          </cell>
          <cell r="O209">
            <v>555</v>
          </cell>
          <cell r="P209">
            <v>555</v>
          </cell>
          <cell r="Q209">
            <v>554</v>
          </cell>
          <cell r="R209">
            <v>553</v>
          </cell>
          <cell r="S209">
            <v>553</v>
          </cell>
          <cell r="T209">
            <v>553</v>
          </cell>
          <cell r="U209">
            <v>553</v>
          </cell>
          <cell r="V209">
            <v>552</v>
          </cell>
          <cell r="W209">
            <v>551</v>
          </cell>
          <cell r="X209">
            <v>549</v>
          </cell>
          <cell r="Y209">
            <v>545</v>
          </cell>
          <cell r="Z209">
            <v>539</v>
          </cell>
          <cell r="AA209">
            <v>2586</v>
          </cell>
          <cell r="AB209">
            <v>2349</v>
          </cell>
          <cell r="AC209">
            <v>2200</v>
          </cell>
          <cell r="AD209">
            <v>1929</v>
          </cell>
          <cell r="AE209">
            <v>1687</v>
          </cell>
          <cell r="AF209">
            <v>1459</v>
          </cell>
          <cell r="AG209">
            <v>1193</v>
          </cell>
          <cell r="AH209">
            <v>973</v>
          </cell>
          <cell r="AI209">
            <v>761</v>
          </cell>
          <cell r="AJ209">
            <v>589</v>
          </cell>
          <cell r="AK209">
            <v>455</v>
          </cell>
          <cell r="AL209">
            <v>318</v>
          </cell>
          <cell r="AM209">
            <v>272</v>
          </cell>
        </row>
        <row r="210">
          <cell r="A210" t="str">
            <v>220500</v>
          </cell>
          <cell r="B210" t="str">
            <v>22</v>
          </cell>
          <cell r="C210" t="str">
            <v>05</v>
          </cell>
          <cell r="D210" t="str">
            <v>00</v>
          </cell>
          <cell r="E210" t="str">
            <v>LAMAS</v>
          </cell>
          <cell r="F210">
            <v>86920</v>
          </cell>
          <cell r="G210">
            <v>1742</v>
          </cell>
          <cell r="H210">
            <v>1744</v>
          </cell>
          <cell r="I210">
            <v>1747</v>
          </cell>
          <cell r="J210">
            <v>1748</v>
          </cell>
          <cell r="K210">
            <v>1747</v>
          </cell>
          <cell r="L210">
            <v>1736</v>
          </cell>
          <cell r="M210">
            <v>1735</v>
          </cell>
          <cell r="N210">
            <v>1733</v>
          </cell>
          <cell r="O210">
            <v>1732</v>
          </cell>
          <cell r="P210">
            <v>1731</v>
          </cell>
          <cell r="Q210">
            <v>1731</v>
          </cell>
          <cell r="R210">
            <v>1728</v>
          </cell>
          <cell r="S210">
            <v>1726</v>
          </cell>
          <cell r="T210">
            <v>1726</v>
          </cell>
          <cell r="U210">
            <v>1726</v>
          </cell>
          <cell r="V210">
            <v>1724</v>
          </cell>
          <cell r="W210">
            <v>1721</v>
          </cell>
          <cell r="X210">
            <v>1714</v>
          </cell>
          <cell r="Y210">
            <v>1700</v>
          </cell>
          <cell r="Z210">
            <v>1682</v>
          </cell>
          <cell r="AA210">
            <v>8073</v>
          </cell>
          <cell r="AB210">
            <v>7333</v>
          </cell>
          <cell r="AC210">
            <v>6866</v>
          </cell>
          <cell r="AD210">
            <v>6020</v>
          </cell>
          <cell r="AE210">
            <v>5265</v>
          </cell>
          <cell r="AF210">
            <v>4555</v>
          </cell>
          <cell r="AG210">
            <v>3724</v>
          </cell>
          <cell r="AH210">
            <v>3037</v>
          </cell>
          <cell r="AI210">
            <v>2374</v>
          </cell>
          <cell r="AJ210">
            <v>1839</v>
          </cell>
          <cell r="AK210">
            <v>1419</v>
          </cell>
          <cell r="AL210">
            <v>993</v>
          </cell>
          <cell r="AM210">
            <v>849</v>
          </cell>
        </row>
        <row r="211">
          <cell r="A211" t="str">
            <v>220600</v>
          </cell>
          <cell r="B211" t="str">
            <v>22</v>
          </cell>
          <cell r="C211" t="str">
            <v>06</v>
          </cell>
          <cell r="D211" t="str">
            <v>00</v>
          </cell>
          <cell r="E211" t="str">
            <v>MARISCAL CACERES</v>
          </cell>
          <cell r="F211">
            <v>57036</v>
          </cell>
          <cell r="G211">
            <v>1143</v>
          </cell>
          <cell r="H211">
            <v>1144</v>
          </cell>
          <cell r="I211">
            <v>1146</v>
          </cell>
          <cell r="J211">
            <v>1147</v>
          </cell>
          <cell r="K211">
            <v>1147</v>
          </cell>
          <cell r="L211">
            <v>1139</v>
          </cell>
          <cell r="M211">
            <v>1138</v>
          </cell>
          <cell r="N211">
            <v>1138</v>
          </cell>
          <cell r="O211">
            <v>1137</v>
          </cell>
          <cell r="P211">
            <v>1136</v>
          </cell>
          <cell r="Q211">
            <v>1135</v>
          </cell>
          <cell r="R211">
            <v>1134</v>
          </cell>
          <cell r="S211">
            <v>1133</v>
          </cell>
          <cell r="T211">
            <v>1132</v>
          </cell>
          <cell r="U211">
            <v>1132</v>
          </cell>
          <cell r="V211">
            <v>1131</v>
          </cell>
          <cell r="W211">
            <v>1129</v>
          </cell>
          <cell r="X211">
            <v>1125</v>
          </cell>
          <cell r="Y211">
            <v>1116</v>
          </cell>
          <cell r="Z211">
            <v>1104</v>
          </cell>
          <cell r="AA211">
            <v>5297</v>
          </cell>
          <cell r="AB211">
            <v>4812</v>
          </cell>
          <cell r="AC211">
            <v>4506</v>
          </cell>
          <cell r="AD211">
            <v>3950</v>
          </cell>
          <cell r="AE211">
            <v>3455</v>
          </cell>
          <cell r="AF211">
            <v>2989</v>
          </cell>
          <cell r="AG211">
            <v>2444</v>
          </cell>
          <cell r="AH211">
            <v>1993</v>
          </cell>
          <cell r="AI211">
            <v>1558</v>
          </cell>
          <cell r="AJ211">
            <v>1207</v>
          </cell>
          <cell r="AK211">
            <v>931</v>
          </cell>
          <cell r="AL211">
            <v>651</v>
          </cell>
          <cell r="AM211">
            <v>557</v>
          </cell>
        </row>
        <row r="212">
          <cell r="A212" t="str">
            <v>220700</v>
          </cell>
          <cell r="B212" t="str">
            <v>22</v>
          </cell>
          <cell r="C212" t="str">
            <v>07</v>
          </cell>
          <cell r="D212" t="str">
            <v>00</v>
          </cell>
          <cell r="E212" t="str">
            <v>PICOTA</v>
          </cell>
          <cell r="F212">
            <v>40667</v>
          </cell>
          <cell r="G212">
            <v>815</v>
          </cell>
          <cell r="H212">
            <v>816</v>
          </cell>
          <cell r="I212">
            <v>817</v>
          </cell>
          <cell r="J212">
            <v>818</v>
          </cell>
          <cell r="K212">
            <v>818</v>
          </cell>
          <cell r="L212">
            <v>812</v>
          </cell>
          <cell r="M212">
            <v>812</v>
          </cell>
          <cell r="N212">
            <v>812</v>
          </cell>
          <cell r="O212">
            <v>811</v>
          </cell>
          <cell r="P212">
            <v>810</v>
          </cell>
          <cell r="Q212">
            <v>809</v>
          </cell>
          <cell r="R212">
            <v>808</v>
          </cell>
          <cell r="S212">
            <v>808</v>
          </cell>
          <cell r="T212">
            <v>807</v>
          </cell>
          <cell r="U212">
            <v>807</v>
          </cell>
          <cell r="V212">
            <v>806</v>
          </cell>
          <cell r="W212">
            <v>805</v>
          </cell>
          <cell r="X212">
            <v>802</v>
          </cell>
          <cell r="Y212">
            <v>795</v>
          </cell>
          <cell r="Z212">
            <v>787</v>
          </cell>
          <cell r="AA212">
            <v>3777</v>
          </cell>
          <cell r="AB212">
            <v>3431</v>
          </cell>
          <cell r="AC212">
            <v>3213</v>
          </cell>
          <cell r="AD212">
            <v>2817</v>
          </cell>
          <cell r="AE212">
            <v>2463</v>
          </cell>
          <cell r="AF212">
            <v>2131</v>
          </cell>
          <cell r="AG212">
            <v>1742</v>
          </cell>
          <cell r="AH212">
            <v>1421</v>
          </cell>
          <cell r="AI212">
            <v>1111</v>
          </cell>
          <cell r="AJ212">
            <v>861</v>
          </cell>
          <cell r="AK212">
            <v>664</v>
          </cell>
          <cell r="AL212">
            <v>464</v>
          </cell>
          <cell r="AM212">
            <v>397</v>
          </cell>
        </row>
        <row r="213">
          <cell r="A213" t="str">
            <v>220800</v>
          </cell>
          <cell r="B213" t="str">
            <v>22</v>
          </cell>
          <cell r="C213" t="str">
            <v>08</v>
          </cell>
          <cell r="D213" t="str">
            <v>00</v>
          </cell>
          <cell r="E213" t="str">
            <v>RIOJA</v>
          </cell>
          <cell r="F213">
            <v>111955</v>
          </cell>
          <cell r="G213">
            <v>2244</v>
          </cell>
          <cell r="H213">
            <v>2246</v>
          </cell>
          <cell r="I213">
            <v>2250</v>
          </cell>
          <cell r="J213">
            <v>2250</v>
          </cell>
          <cell r="K213">
            <v>2251</v>
          </cell>
          <cell r="L213">
            <v>2236</v>
          </cell>
          <cell r="M213">
            <v>2234</v>
          </cell>
          <cell r="N213">
            <v>2233</v>
          </cell>
          <cell r="O213">
            <v>2231</v>
          </cell>
          <cell r="P213">
            <v>2230</v>
          </cell>
          <cell r="Q213">
            <v>2228</v>
          </cell>
          <cell r="R213">
            <v>2225</v>
          </cell>
          <cell r="S213">
            <v>2223</v>
          </cell>
          <cell r="T213">
            <v>2223</v>
          </cell>
          <cell r="U213">
            <v>2223</v>
          </cell>
          <cell r="V213">
            <v>2220</v>
          </cell>
          <cell r="W213">
            <v>2217</v>
          </cell>
          <cell r="X213">
            <v>2207</v>
          </cell>
          <cell r="Y213">
            <v>2190</v>
          </cell>
          <cell r="Z213">
            <v>2166</v>
          </cell>
          <cell r="AA213">
            <v>10398</v>
          </cell>
          <cell r="AB213">
            <v>9446</v>
          </cell>
          <cell r="AC213">
            <v>8844</v>
          </cell>
          <cell r="AD213">
            <v>7754</v>
          </cell>
          <cell r="AE213">
            <v>6782</v>
          </cell>
          <cell r="AF213">
            <v>5868</v>
          </cell>
          <cell r="AG213">
            <v>4797</v>
          </cell>
          <cell r="AH213">
            <v>3911</v>
          </cell>
          <cell r="AI213">
            <v>3058</v>
          </cell>
          <cell r="AJ213">
            <v>2369</v>
          </cell>
          <cell r="AK213">
            <v>1828</v>
          </cell>
          <cell r="AL213">
            <v>1279</v>
          </cell>
          <cell r="AM213">
            <v>1094</v>
          </cell>
        </row>
        <row r="214">
          <cell r="A214" t="str">
            <v>220900</v>
          </cell>
          <cell r="B214" t="str">
            <v>22</v>
          </cell>
          <cell r="C214" t="str">
            <v>09</v>
          </cell>
          <cell r="D214" t="str">
            <v>00</v>
          </cell>
          <cell r="E214" t="str">
            <v>SAN MARTIN</v>
          </cell>
          <cell r="F214">
            <v>169616</v>
          </cell>
          <cell r="G214">
            <v>3399</v>
          </cell>
          <cell r="H214">
            <v>3403</v>
          </cell>
          <cell r="I214">
            <v>3408</v>
          </cell>
          <cell r="J214">
            <v>3411</v>
          </cell>
          <cell r="K214">
            <v>3410</v>
          </cell>
          <cell r="L214">
            <v>3388</v>
          </cell>
          <cell r="M214">
            <v>3384</v>
          </cell>
          <cell r="N214">
            <v>3383</v>
          </cell>
          <cell r="O214">
            <v>3381</v>
          </cell>
          <cell r="P214">
            <v>3379</v>
          </cell>
          <cell r="Q214">
            <v>3376</v>
          </cell>
          <cell r="R214">
            <v>3371</v>
          </cell>
          <cell r="S214">
            <v>3368</v>
          </cell>
          <cell r="T214">
            <v>3368</v>
          </cell>
          <cell r="U214">
            <v>3367</v>
          </cell>
          <cell r="V214">
            <v>3364</v>
          </cell>
          <cell r="W214">
            <v>3359</v>
          </cell>
          <cell r="X214">
            <v>3343</v>
          </cell>
          <cell r="Y214">
            <v>3318</v>
          </cell>
          <cell r="Z214">
            <v>3283</v>
          </cell>
          <cell r="AA214">
            <v>15751</v>
          </cell>
          <cell r="AB214">
            <v>14312</v>
          </cell>
          <cell r="AC214">
            <v>13399</v>
          </cell>
          <cell r="AD214">
            <v>11748</v>
          </cell>
          <cell r="AE214">
            <v>10274</v>
          </cell>
          <cell r="AF214">
            <v>8891</v>
          </cell>
          <cell r="AG214">
            <v>7267</v>
          </cell>
          <cell r="AH214">
            <v>5925</v>
          </cell>
          <cell r="AI214">
            <v>4633</v>
          </cell>
          <cell r="AJ214">
            <v>3588</v>
          </cell>
          <cell r="AK214">
            <v>2768</v>
          </cell>
          <cell r="AL214">
            <v>1937</v>
          </cell>
          <cell r="AM214">
            <v>1660</v>
          </cell>
        </row>
        <row r="215">
          <cell r="A215" t="str">
            <v>221000</v>
          </cell>
          <cell r="B215" t="str">
            <v>22</v>
          </cell>
          <cell r="C215" t="str">
            <v>10</v>
          </cell>
          <cell r="D215" t="str">
            <v>00</v>
          </cell>
          <cell r="E215" t="str">
            <v>TOCACHE</v>
          </cell>
          <cell r="F215">
            <v>79094</v>
          </cell>
          <cell r="G215">
            <v>1585</v>
          </cell>
          <cell r="H215">
            <v>1587</v>
          </cell>
          <cell r="I215">
            <v>1589</v>
          </cell>
          <cell r="J215">
            <v>1590</v>
          </cell>
          <cell r="K215">
            <v>1590</v>
          </cell>
          <cell r="L215">
            <v>1582</v>
          </cell>
          <cell r="M215">
            <v>1579</v>
          </cell>
          <cell r="N215">
            <v>1577</v>
          </cell>
          <cell r="O215">
            <v>1576</v>
          </cell>
          <cell r="P215">
            <v>1576</v>
          </cell>
          <cell r="Q215">
            <v>1574</v>
          </cell>
          <cell r="R215">
            <v>1572</v>
          </cell>
          <cell r="S215">
            <v>1571</v>
          </cell>
          <cell r="T215">
            <v>1570</v>
          </cell>
          <cell r="U215">
            <v>1570</v>
          </cell>
          <cell r="V215">
            <v>1569</v>
          </cell>
          <cell r="W215">
            <v>1566</v>
          </cell>
          <cell r="X215">
            <v>1560</v>
          </cell>
          <cell r="Y215">
            <v>1547</v>
          </cell>
          <cell r="Z215">
            <v>1530</v>
          </cell>
          <cell r="AA215">
            <v>7346</v>
          </cell>
          <cell r="AB215">
            <v>6673</v>
          </cell>
          <cell r="AC215">
            <v>6248</v>
          </cell>
          <cell r="AD215">
            <v>5478</v>
          </cell>
          <cell r="AE215">
            <v>4791</v>
          </cell>
          <cell r="AF215">
            <v>4145</v>
          </cell>
          <cell r="AG215">
            <v>3389</v>
          </cell>
          <cell r="AH215">
            <v>2763</v>
          </cell>
          <cell r="AI215">
            <v>2160</v>
          </cell>
          <cell r="AJ215">
            <v>1674</v>
          </cell>
          <cell r="AK215">
            <v>1291</v>
          </cell>
          <cell r="AL215">
            <v>903</v>
          </cell>
          <cell r="AM215">
            <v>773</v>
          </cell>
        </row>
        <row r="216">
          <cell r="A216" t="str">
            <v>230000</v>
          </cell>
          <cell r="B216" t="str">
            <v>23</v>
          </cell>
          <cell r="C216" t="str">
            <v>00</v>
          </cell>
          <cell r="D216" t="str">
            <v>00</v>
          </cell>
          <cell r="E216" t="str">
            <v>TACNA</v>
          </cell>
          <cell r="F216">
            <v>307938</v>
          </cell>
          <cell r="G216">
            <v>6171</v>
          </cell>
          <cell r="H216">
            <v>6179</v>
          </cell>
          <cell r="I216">
            <v>6188</v>
          </cell>
          <cell r="J216">
            <v>6192</v>
          </cell>
          <cell r="K216">
            <v>6191</v>
          </cell>
          <cell r="L216">
            <v>6151</v>
          </cell>
          <cell r="M216">
            <v>6146</v>
          </cell>
          <cell r="N216">
            <v>6141</v>
          </cell>
          <cell r="O216">
            <v>6137</v>
          </cell>
          <cell r="P216">
            <v>6134</v>
          </cell>
          <cell r="Q216">
            <v>6129</v>
          </cell>
          <cell r="R216">
            <v>6121</v>
          </cell>
          <cell r="S216">
            <v>6115</v>
          </cell>
          <cell r="T216">
            <v>6114</v>
          </cell>
          <cell r="U216">
            <v>6113</v>
          </cell>
          <cell r="V216">
            <v>6108</v>
          </cell>
          <cell r="W216">
            <v>6097</v>
          </cell>
          <cell r="X216">
            <v>6072</v>
          </cell>
          <cell r="Y216">
            <v>6024</v>
          </cell>
          <cell r="Z216">
            <v>5958</v>
          </cell>
          <cell r="AA216">
            <v>28599</v>
          </cell>
          <cell r="AB216">
            <v>25981</v>
          </cell>
          <cell r="AC216">
            <v>24326</v>
          </cell>
          <cell r="AD216">
            <v>21328</v>
          </cell>
          <cell r="AE216">
            <v>18653</v>
          </cell>
          <cell r="AF216">
            <v>16139</v>
          </cell>
          <cell r="AG216">
            <v>13193</v>
          </cell>
          <cell r="AH216">
            <v>10758</v>
          </cell>
          <cell r="AI216">
            <v>8411</v>
          </cell>
          <cell r="AJ216">
            <v>6516</v>
          </cell>
          <cell r="AK216">
            <v>5027</v>
          </cell>
          <cell r="AL216">
            <v>3517</v>
          </cell>
          <cell r="AM216">
            <v>3009</v>
          </cell>
        </row>
        <row r="217">
          <cell r="A217" t="str">
            <v>230100</v>
          </cell>
          <cell r="B217" t="str">
            <v>23</v>
          </cell>
          <cell r="C217" t="str">
            <v>01</v>
          </cell>
          <cell r="D217" t="str">
            <v>00</v>
          </cell>
          <cell r="E217" t="str">
            <v>TACNA</v>
          </cell>
          <cell r="F217">
            <v>277343</v>
          </cell>
          <cell r="G217">
            <v>5558</v>
          </cell>
          <cell r="H217">
            <v>5565</v>
          </cell>
          <cell r="I217">
            <v>5573</v>
          </cell>
          <cell r="J217">
            <v>5577</v>
          </cell>
          <cell r="K217">
            <v>5576</v>
          </cell>
          <cell r="L217">
            <v>5540</v>
          </cell>
          <cell r="M217">
            <v>5535</v>
          </cell>
          <cell r="N217">
            <v>5531</v>
          </cell>
          <cell r="O217">
            <v>5527</v>
          </cell>
          <cell r="P217">
            <v>5525</v>
          </cell>
          <cell r="Q217">
            <v>5520</v>
          </cell>
          <cell r="R217">
            <v>5513</v>
          </cell>
          <cell r="S217">
            <v>5507</v>
          </cell>
          <cell r="T217">
            <v>5506</v>
          </cell>
          <cell r="U217">
            <v>5506</v>
          </cell>
          <cell r="V217">
            <v>5501</v>
          </cell>
          <cell r="W217">
            <v>5491</v>
          </cell>
          <cell r="X217">
            <v>5469</v>
          </cell>
          <cell r="Y217">
            <v>5425</v>
          </cell>
          <cell r="Z217">
            <v>5366</v>
          </cell>
          <cell r="AA217">
            <v>25757</v>
          </cell>
          <cell r="AB217">
            <v>23400</v>
          </cell>
          <cell r="AC217">
            <v>21909</v>
          </cell>
          <cell r="AD217">
            <v>19209</v>
          </cell>
          <cell r="AE217">
            <v>16799</v>
          </cell>
          <cell r="AF217">
            <v>14536</v>
          </cell>
          <cell r="AG217">
            <v>11883</v>
          </cell>
          <cell r="AH217">
            <v>9689</v>
          </cell>
          <cell r="AI217">
            <v>7576</v>
          </cell>
          <cell r="AJ217">
            <v>5868</v>
          </cell>
          <cell r="AK217">
            <v>4528</v>
          </cell>
          <cell r="AL217">
            <v>3168</v>
          </cell>
          <cell r="AM217">
            <v>2710</v>
          </cell>
        </row>
        <row r="218">
          <cell r="A218" t="str">
            <v>230200</v>
          </cell>
          <cell r="B218" t="str">
            <v>23</v>
          </cell>
          <cell r="C218" t="str">
            <v>02</v>
          </cell>
          <cell r="D218" t="str">
            <v>00</v>
          </cell>
          <cell r="E218" t="str">
            <v>CANDARAVE</v>
          </cell>
          <cell r="F218">
            <v>9948</v>
          </cell>
          <cell r="G218">
            <v>199</v>
          </cell>
          <cell r="H218">
            <v>200</v>
          </cell>
          <cell r="I218">
            <v>200</v>
          </cell>
          <cell r="J218">
            <v>199</v>
          </cell>
          <cell r="K218">
            <v>200</v>
          </cell>
          <cell r="L218">
            <v>199</v>
          </cell>
          <cell r="M218">
            <v>199</v>
          </cell>
          <cell r="N218">
            <v>198</v>
          </cell>
          <cell r="O218">
            <v>198</v>
          </cell>
          <cell r="P218">
            <v>198</v>
          </cell>
          <cell r="Q218">
            <v>198</v>
          </cell>
          <cell r="R218">
            <v>198</v>
          </cell>
          <cell r="S218">
            <v>198</v>
          </cell>
          <cell r="T218">
            <v>198</v>
          </cell>
          <cell r="U218">
            <v>197</v>
          </cell>
          <cell r="V218">
            <v>197</v>
          </cell>
          <cell r="W218">
            <v>197</v>
          </cell>
          <cell r="X218">
            <v>196</v>
          </cell>
          <cell r="Y218">
            <v>195</v>
          </cell>
          <cell r="Z218">
            <v>192</v>
          </cell>
          <cell r="AA218">
            <v>924</v>
          </cell>
          <cell r="AB218">
            <v>839</v>
          </cell>
          <cell r="AC218">
            <v>786</v>
          </cell>
          <cell r="AD218">
            <v>689</v>
          </cell>
          <cell r="AE218">
            <v>603</v>
          </cell>
          <cell r="AF218">
            <v>521</v>
          </cell>
          <cell r="AG218">
            <v>426</v>
          </cell>
          <cell r="AH218">
            <v>348</v>
          </cell>
          <cell r="AI218">
            <v>272</v>
          </cell>
          <cell r="AJ218">
            <v>211</v>
          </cell>
          <cell r="AK218">
            <v>162</v>
          </cell>
          <cell r="AL218">
            <v>114</v>
          </cell>
          <cell r="AM218">
            <v>97</v>
          </cell>
        </row>
        <row r="219">
          <cell r="A219" t="str">
            <v>230300</v>
          </cell>
          <cell r="B219" t="str">
            <v>23</v>
          </cell>
          <cell r="C219" t="str">
            <v>03</v>
          </cell>
          <cell r="D219" t="str">
            <v>00</v>
          </cell>
          <cell r="E219" t="str">
            <v>JORGE BASADRE</v>
          </cell>
          <cell r="F219">
            <v>11769</v>
          </cell>
          <cell r="G219">
            <v>236</v>
          </cell>
          <cell r="H219">
            <v>236</v>
          </cell>
          <cell r="I219">
            <v>236</v>
          </cell>
          <cell r="J219">
            <v>237</v>
          </cell>
          <cell r="K219">
            <v>237</v>
          </cell>
          <cell r="L219">
            <v>235</v>
          </cell>
          <cell r="M219">
            <v>235</v>
          </cell>
          <cell r="N219">
            <v>235</v>
          </cell>
          <cell r="O219">
            <v>235</v>
          </cell>
          <cell r="P219">
            <v>234</v>
          </cell>
          <cell r="Q219">
            <v>234</v>
          </cell>
          <cell r="R219">
            <v>234</v>
          </cell>
          <cell r="S219">
            <v>234</v>
          </cell>
          <cell r="T219">
            <v>234</v>
          </cell>
          <cell r="U219">
            <v>234</v>
          </cell>
          <cell r="V219">
            <v>233</v>
          </cell>
          <cell r="W219">
            <v>233</v>
          </cell>
          <cell r="X219">
            <v>232</v>
          </cell>
          <cell r="Y219">
            <v>230</v>
          </cell>
          <cell r="Z219">
            <v>228</v>
          </cell>
          <cell r="AA219">
            <v>1093</v>
          </cell>
          <cell r="AB219">
            <v>993</v>
          </cell>
          <cell r="AC219">
            <v>930</v>
          </cell>
          <cell r="AD219">
            <v>815</v>
          </cell>
          <cell r="AE219">
            <v>713</v>
          </cell>
          <cell r="AF219">
            <v>617</v>
          </cell>
          <cell r="AG219">
            <v>504</v>
          </cell>
          <cell r="AH219">
            <v>411</v>
          </cell>
          <cell r="AI219">
            <v>321</v>
          </cell>
          <cell r="AJ219">
            <v>249</v>
          </cell>
          <cell r="AK219">
            <v>192</v>
          </cell>
          <cell r="AL219">
            <v>134</v>
          </cell>
          <cell r="AM219">
            <v>115</v>
          </cell>
        </row>
        <row r="220">
          <cell r="A220" t="str">
            <v>230400</v>
          </cell>
          <cell r="B220" t="str">
            <v>23</v>
          </cell>
          <cell r="C220" t="str">
            <v>04</v>
          </cell>
          <cell r="D220" t="str">
            <v>00</v>
          </cell>
          <cell r="E220" t="str">
            <v>TARATA</v>
          </cell>
          <cell r="F220">
            <v>8878</v>
          </cell>
          <cell r="G220">
            <v>178</v>
          </cell>
          <cell r="H220">
            <v>178</v>
          </cell>
          <cell r="I220">
            <v>179</v>
          </cell>
          <cell r="J220">
            <v>179</v>
          </cell>
          <cell r="K220">
            <v>178</v>
          </cell>
          <cell r="L220">
            <v>177</v>
          </cell>
          <cell r="M220">
            <v>177</v>
          </cell>
          <cell r="N220">
            <v>177</v>
          </cell>
          <cell r="O220">
            <v>177</v>
          </cell>
          <cell r="P220">
            <v>177</v>
          </cell>
          <cell r="Q220">
            <v>177</v>
          </cell>
          <cell r="R220">
            <v>176</v>
          </cell>
          <cell r="S220">
            <v>176</v>
          </cell>
          <cell r="T220">
            <v>176</v>
          </cell>
          <cell r="U220">
            <v>176</v>
          </cell>
          <cell r="V220">
            <v>177</v>
          </cell>
          <cell r="W220">
            <v>176</v>
          </cell>
          <cell r="X220">
            <v>175</v>
          </cell>
          <cell r="Y220">
            <v>174</v>
          </cell>
          <cell r="Z220">
            <v>172</v>
          </cell>
          <cell r="AA220">
            <v>825</v>
          </cell>
          <cell r="AB220">
            <v>749</v>
          </cell>
          <cell r="AC220">
            <v>701</v>
          </cell>
          <cell r="AD220">
            <v>615</v>
          </cell>
          <cell r="AE220">
            <v>538</v>
          </cell>
          <cell r="AF220">
            <v>465</v>
          </cell>
          <cell r="AG220">
            <v>380</v>
          </cell>
          <cell r="AH220">
            <v>310</v>
          </cell>
          <cell r="AI220">
            <v>242</v>
          </cell>
          <cell r="AJ220">
            <v>188</v>
          </cell>
          <cell r="AK220">
            <v>145</v>
          </cell>
          <cell r="AL220">
            <v>101</v>
          </cell>
          <cell r="AM220">
            <v>87</v>
          </cell>
        </row>
        <row r="221">
          <cell r="A221" t="str">
            <v>240000</v>
          </cell>
          <cell r="B221" t="str">
            <v>24</v>
          </cell>
          <cell r="C221" t="str">
            <v>00</v>
          </cell>
          <cell r="D221" t="str">
            <v>00</v>
          </cell>
          <cell r="E221" t="str">
            <v>TUMBES</v>
          </cell>
          <cell r="F221">
            <v>213650</v>
          </cell>
          <cell r="G221">
            <v>4282</v>
          </cell>
          <cell r="H221">
            <v>4287</v>
          </cell>
          <cell r="I221">
            <v>4293</v>
          </cell>
          <cell r="J221">
            <v>4296</v>
          </cell>
          <cell r="K221">
            <v>4295</v>
          </cell>
          <cell r="L221">
            <v>4268</v>
          </cell>
          <cell r="M221">
            <v>4264</v>
          </cell>
          <cell r="N221">
            <v>4261</v>
          </cell>
          <cell r="O221">
            <v>4258</v>
          </cell>
          <cell r="P221">
            <v>4256</v>
          </cell>
          <cell r="Q221">
            <v>4252</v>
          </cell>
          <cell r="R221">
            <v>4247</v>
          </cell>
          <cell r="S221">
            <v>4243</v>
          </cell>
          <cell r="T221">
            <v>4242</v>
          </cell>
          <cell r="U221">
            <v>4241</v>
          </cell>
          <cell r="V221">
            <v>4237</v>
          </cell>
          <cell r="W221">
            <v>4230</v>
          </cell>
          <cell r="X221">
            <v>4211</v>
          </cell>
          <cell r="Y221">
            <v>4179</v>
          </cell>
          <cell r="Z221">
            <v>4134</v>
          </cell>
          <cell r="AA221">
            <v>19842</v>
          </cell>
          <cell r="AB221">
            <v>18026</v>
          </cell>
          <cell r="AC221">
            <v>16878</v>
          </cell>
          <cell r="AD221">
            <v>14798</v>
          </cell>
          <cell r="AE221">
            <v>12942</v>
          </cell>
          <cell r="AF221">
            <v>11197</v>
          </cell>
          <cell r="AG221">
            <v>9154</v>
          </cell>
          <cell r="AH221">
            <v>7464</v>
          </cell>
          <cell r="AI221">
            <v>5836</v>
          </cell>
          <cell r="AJ221">
            <v>4521</v>
          </cell>
          <cell r="AK221">
            <v>3488</v>
          </cell>
          <cell r="AL221">
            <v>2440</v>
          </cell>
          <cell r="AM221">
            <v>2088</v>
          </cell>
        </row>
        <row r="222">
          <cell r="A222" t="str">
            <v>240100</v>
          </cell>
          <cell r="B222" t="str">
            <v>24</v>
          </cell>
          <cell r="C222" t="str">
            <v>01</v>
          </cell>
          <cell r="D222" t="str">
            <v>00</v>
          </cell>
          <cell r="E222" t="str">
            <v>TUMBES</v>
          </cell>
          <cell r="F222">
            <v>151881</v>
          </cell>
          <cell r="G222">
            <v>3044</v>
          </cell>
          <cell r="H222">
            <v>3048</v>
          </cell>
          <cell r="I222">
            <v>3052</v>
          </cell>
          <cell r="J222">
            <v>3054</v>
          </cell>
          <cell r="K222">
            <v>3053</v>
          </cell>
          <cell r="L222">
            <v>3034</v>
          </cell>
          <cell r="M222">
            <v>3031</v>
          </cell>
          <cell r="N222">
            <v>3029</v>
          </cell>
          <cell r="O222">
            <v>3027</v>
          </cell>
          <cell r="P222">
            <v>3026</v>
          </cell>
          <cell r="Q222">
            <v>3023</v>
          </cell>
          <cell r="R222">
            <v>3020</v>
          </cell>
          <cell r="S222">
            <v>3016</v>
          </cell>
          <cell r="T222">
            <v>3016</v>
          </cell>
          <cell r="U222">
            <v>3015</v>
          </cell>
          <cell r="V222">
            <v>3012</v>
          </cell>
          <cell r="W222">
            <v>3007</v>
          </cell>
          <cell r="X222">
            <v>2994</v>
          </cell>
          <cell r="Y222">
            <v>2970</v>
          </cell>
          <cell r="Z222">
            <v>2939</v>
          </cell>
          <cell r="AA222">
            <v>14105</v>
          </cell>
          <cell r="AB222">
            <v>12815</v>
          </cell>
          <cell r="AC222">
            <v>11998</v>
          </cell>
          <cell r="AD222">
            <v>10520</v>
          </cell>
          <cell r="AE222">
            <v>9200</v>
          </cell>
          <cell r="AF222">
            <v>7960</v>
          </cell>
          <cell r="AG222">
            <v>6508</v>
          </cell>
          <cell r="AH222">
            <v>5306</v>
          </cell>
          <cell r="AI222">
            <v>4148</v>
          </cell>
          <cell r="AJ222">
            <v>3214</v>
          </cell>
          <cell r="AK222">
            <v>2479</v>
          </cell>
          <cell r="AL222">
            <v>1734</v>
          </cell>
          <cell r="AM222">
            <v>1484</v>
          </cell>
        </row>
        <row r="223">
          <cell r="A223" t="str">
            <v>240200</v>
          </cell>
          <cell r="B223" t="str">
            <v>24</v>
          </cell>
          <cell r="C223" t="str">
            <v>02</v>
          </cell>
          <cell r="D223" t="str">
            <v>00</v>
          </cell>
          <cell r="E223" t="str">
            <v>CONTRALMIRANTE VILLAR</v>
          </cell>
          <cell r="F223">
            <v>18184</v>
          </cell>
          <cell r="G223">
            <v>364</v>
          </cell>
          <cell r="H223">
            <v>364</v>
          </cell>
          <cell r="I223">
            <v>365</v>
          </cell>
          <cell r="J223">
            <v>366</v>
          </cell>
          <cell r="K223">
            <v>366</v>
          </cell>
          <cell r="L223">
            <v>363</v>
          </cell>
          <cell r="M223">
            <v>363</v>
          </cell>
          <cell r="N223">
            <v>363</v>
          </cell>
          <cell r="O223">
            <v>362</v>
          </cell>
          <cell r="P223">
            <v>362</v>
          </cell>
          <cell r="Q223">
            <v>362</v>
          </cell>
          <cell r="R223">
            <v>361</v>
          </cell>
          <cell r="S223">
            <v>361</v>
          </cell>
          <cell r="T223">
            <v>361</v>
          </cell>
          <cell r="U223">
            <v>361</v>
          </cell>
          <cell r="V223">
            <v>361</v>
          </cell>
          <cell r="W223">
            <v>360</v>
          </cell>
          <cell r="X223">
            <v>358</v>
          </cell>
          <cell r="Y223">
            <v>356</v>
          </cell>
          <cell r="Z223">
            <v>352</v>
          </cell>
          <cell r="AA223">
            <v>1689</v>
          </cell>
          <cell r="AB223">
            <v>1534</v>
          </cell>
          <cell r="AC223">
            <v>1437</v>
          </cell>
          <cell r="AD223">
            <v>1259</v>
          </cell>
          <cell r="AE223">
            <v>1102</v>
          </cell>
          <cell r="AF223">
            <v>953</v>
          </cell>
          <cell r="AG223">
            <v>779</v>
          </cell>
          <cell r="AH223">
            <v>635</v>
          </cell>
          <cell r="AI223">
            <v>497</v>
          </cell>
          <cell r="AJ223">
            <v>385</v>
          </cell>
          <cell r="AK223">
            <v>297</v>
          </cell>
          <cell r="AL223">
            <v>208</v>
          </cell>
          <cell r="AM223">
            <v>178</v>
          </cell>
        </row>
        <row r="224">
          <cell r="A224" t="str">
            <v>240300</v>
          </cell>
          <cell r="B224" t="str">
            <v>24</v>
          </cell>
          <cell r="C224" t="str">
            <v>03</v>
          </cell>
          <cell r="D224" t="str">
            <v>00</v>
          </cell>
          <cell r="E224" t="str">
            <v>ZARUMILLA</v>
          </cell>
          <cell r="F224">
            <v>43585</v>
          </cell>
          <cell r="G224">
            <v>874</v>
          </cell>
          <cell r="H224">
            <v>875</v>
          </cell>
          <cell r="I224">
            <v>876</v>
          </cell>
          <cell r="J224">
            <v>876</v>
          </cell>
          <cell r="K224">
            <v>876</v>
          </cell>
          <cell r="L224">
            <v>871</v>
          </cell>
          <cell r="M224">
            <v>870</v>
          </cell>
          <cell r="N224">
            <v>869</v>
          </cell>
          <cell r="O224">
            <v>869</v>
          </cell>
          <cell r="P224">
            <v>868</v>
          </cell>
          <cell r="Q224">
            <v>867</v>
          </cell>
          <cell r="R224">
            <v>866</v>
          </cell>
          <cell r="S224">
            <v>866</v>
          </cell>
          <cell r="T224">
            <v>865</v>
          </cell>
          <cell r="U224">
            <v>865</v>
          </cell>
          <cell r="V224">
            <v>864</v>
          </cell>
          <cell r="W224">
            <v>863</v>
          </cell>
          <cell r="X224">
            <v>859</v>
          </cell>
          <cell r="Y224">
            <v>853</v>
          </cell>
          <cell r="Z224">
            <v>843</v>
          </cell>
          <cell r="AA224">
            <v>4048</v>
          </cell>
          <cell r="AB224">
            <v>3677</v>
          </cell>
          <cell r="AC224">
            <v>3443</v>
          </cell>
          <cell r="AD224">
            <v>3019</v>
          </cell>
          <cell r="AE224">
            <v>2640</v>
          </cell>
          <cell r="AF224">
            <v>2284</v>
          </cell>
          <cell r="AG224">
            <v>1867</v>
          </cell>
          <cell r="AH224">
            <v>1523</v>
          </cell>
          <cell r="AI224">
            <v>1191</v>
          </cell>
          <cell r="AJ224">
            <v>922</v>
          </cell>
          <cell r="AK224">
            <v>712</v>
          </cell>
          <cell r="AL224">
            <v>498</v>
          </cell>
          <cell r="AM224">
            <v>426</v>
          </cell>
        </row>
        <row r="225">
          <cell r="A225" t="str">
            <v>250000</v>
          </cell>
          <cell r="B225" t="str">
            <v>25</v>
          </cell>
          <cell r="C225" t="str">
            <v>00</v>
          </cell>
          <cell r="D225" t="str">
            <v>00</v>
          </cell>
          <cell r="E225" t="str">
            <v>UCAYALI</v>
          </cell>
          <cell r="F225">
            <v>464174</v>
          </cell>
          <cell r="G225">
            <v>9303</v>
          </cell>
          <cell r="H225">
            <v>9313</v>
          </cell>
          <cell r="I225">
            <v>9327</v>
          </cell>
          <cell r="J225">
            <v>9333</v>
          </cell>
          <cell r="K225">
            <v>9332</v>
          </cell>
          <cell r="L225">
            <v>9272</v>
          </cell>
          <cell r="M225">
            <v>9264</v>
          </cell>
          <cell r="N225">
            <v>9257</v>
          </cell>
          <cell r="O225">
            <v>9251</v>
          </cell>
          <cell r="P225">
            <v>9246</v>
          </cell>
          <cell r="Q225">
            <v>9239</v>
          </cell>
          <cell r="R225">
            <v>9226</v>
          </cell>
          <cell r="S225">
            <v>9217</v>
          </cell>
          <cell r="T225">
            <v>9216</v>
          </cell>
          <cell r="U225">
            <v>9215</v>
          </cell>
          <cell r="V225">
            <v>9206</v>
          </cell>
          <cell r="W225">
            <v>9191</v>
          </cell>
          <cell r="X225">
            <v>9152</v>
          </cell>
          <cell r="Y225">
            <v>9080</v>
          </cell>
          <cell r="Z225">
            <v>8981</v>
          </cell>
          <cell r="AA225">
            <v>43109</v>
          </cell>
          <cell r="AB225">
            <v>39163</v>
          </cell>
          <cell r="AC225">
            <v>36669</v>
          </cell>
          <cell r="AD225">
            <v>32149</v>
          </cell>
          <cell r="AE225">
            <v>28117</v>
          </cell>
          <cell r="AF225">
            <v>24327</v>
          </cell>
          <cell r="AG225">
            <v>19887</v>
          </cell>
          <cell r="AH225">
            <v>16217</v>
          </cell>
          <cell r="AI225">
            <v>12679</v>
          </cell>
          <cell r="AJ225">
            <v>9822</v>
          </cell>
          <cell r="AK225">
            <v>7577</v>
          </cell>
          <cell r="AL225">
            <v>5301</v>
          </cell>
          <cell r="AM225">
            <v>4536</v>
          </cell>
        </row>
        <row r="226">
          <cell r="A226" t="str">
            <v>250100</v>
          </cell>
          <cell r="B226" t="str">
            <v>25</v>
          </cell>
          <cell r="C226" t="str">
            <v>01</v>
          </cell>
          <cell r="D226" t="str">
            <v>00</v>
          </cell>
          <cell r="E226" t="str">
            <v>CORONEL PORTILLO</v>
          </cell>
          <cell r="F226">
            <v>354263</v>
          </cell>
          <cell r="G226">
            <v>7100</v>
          </cell>
          <cell r="H226">
            <v>7108</v>
          </cell>
          <cell r="I226">
            <v>7118</v>
          </cell>
          <cell r="J226">
            <v>7124</v>
          </cell>
          <cell r="K226">
            <v>7123</v>
          </cell>
          <cell r="L226">
            <v>7076</v>
          </cell>
          <cell r="M226">
            <v>7070</v>
          </cell>
          <cell r="N226">
            <v>7065</v>
          </cell>
          <cell r="O226">
            <v>7060</v>
          </cell>
          <cell r="P226">
            <v>7057</v>
          </cell>
          <cell r="Q226">
            <v>7051</v>
          </cell>
          <cell r="R226">
            <v>7041</v>
          </cell>
          <cell r="S226">
            <v>7035</v>
          </cell>
          <cell r="T226">
            <v>7034</v>
          </cell>
          <cell r="U226">
            <v>7033</v>
          </cell>
          <cell r="V226">
            <v>7026</v>
          </cell>
          <cell r="W226">
            <v>7015</v>
          </cell>
          <cell r="X226">
            <v>6985</v>
          </cell>
          <cell r="Y226">
            <v>6930</v>
          </cell>
          <cell r="Z226">
            <v>6854</v>
          </cell>
          <cell r="AA226">
            <v>32901</v>
          </cell>
          <cell r="AB226">
            <v>29889</v>
          </cell>
          <cell r="AC226">
            <v>27986</v>
          </cell>
          <cell r="AD226">
            <v>24536</v>
          </cell>
          <cell r="AE226">
            <v>21460</v>
          </cell>
          <cell r="AF226">
            <v>18567</v>
          </cell>
          <cell r="AG226">
            <v>15178</v>
          </cell>
          <cell r="AH226">
            <v>12377</v>
          </cell>
          <cell r="AI226">
            <v>9677</v>
          </cell>
          <cell r="AJ226">
            <v>7496</v>
          </cell>
          <cell r="AK226">
            <v>5783</v>
          </cell>
          <cell r="AL226">
            <v>4046</v>
          </cell>
          <cell r="AM226">
            <v>3462</v>
          </cell>
        </row>
        <row r="227">
          <cell r="A227" t="str">
            <v>250200</v>
          </cell>
          <cell r="B227" t="str">
            <v>25</v>
          </cell>
          <cell r="C227" t="str">
            <v>02</v>
          </cell>
          <cell r="D227" t="str">
            <v>00</v>
          </cell>
          <cell r="E227" t="str">
            <v>ATALAYA</v>
          </cell>
          <cell r="F227">
            <v>47964</v>
          </cell>
          <cell r="G227">
            <v>961</v>
          </cell>
          <cell r="H227">
            <v>962</v>
          </cell>
          <cell r="I227">
            <v>964</v>
          </cell>
          <cell r="J227">
            <v>964</v>
          </cell>
          <cell r="K227">
            <v>964</v>
          </cell>
          <cell r="L227">
            <v>958</v>
          </cell>
          <cell r="M227">
            <v>957</v>
          </cell>
          <cell r="N227">
            <v>957</v>
          </cell>
          <cell r="O227">
            <v>957</v>
          </cell>
          <cell r="P227">
            <v>955</v>
          </cell>
          <cell r="Q227">
            <v>955</v>
          </cell>
          <cell r="R227">
            <v>953</v>
          </cell>
          <cell r="S227">
            <v>952</v>
          </cell>
          <cell r="T227">
            <v>952</v>
          </cell>
          <cell r="U227">
            <v>952</v>
          </cell>
          <cell r="V227">
            <v>951</v>
          </cell>
          <cell r="W227">
            <v>950</v>
          </cell>
          <cell r="X227">
            <v>946</v>
          </cell>
          <cell r="Y227">
            <v>938</v>
          </cell>
          <cell r="Z227">
            <v>928</v>
          </cell>
          <cell r="AA227">
            <v>4455</v>
          </cell>
          <cell r="AB227">
            <v>4047</v>
          </cell>
          <cell r="AC227">
            <v>3789</v>
          </cell>
          <cell r="AD227">
            <v>3322</v>
          </cell>
          <cell r="AE227">
            <v>2905</v>
          </cell>
          <cell r="AF227">
            <v>2514</v>
          </cell>
          <cell r="AG227">
            <v>2055</v>
          </cell>
          <cell r="AH227">
            <v>1676</v>
          </cell>
          <cell r="AI227">
            <v>1310</v>
          </cell>
          <cell r="AJ227">
            <v>1015</v>
          </cell>
          <cell r="AK227">
            <v>783</v>
          </cell>
          <cell r="AL227">
            <v>548</v>
          </cell>
          <cell r="AM227">
            <v>469</v>
          </cell>
        </row>
        <row r="228">
          <cell r="A228" t="str">
            <v>250300</v>
          </cell>
          <cell r="B228" t="str">
            <v>25</v>
          </cell>
          <cell r="C228" t="str">
            <v>03</v>
          </cell>
          <cell r="D228" t="str">
            <v>00</v>
          </cell>
          <cell r="E228" t="str">
            <v>PADRE ABAD</v>
          </cell>
          <cell r="F228">
            <v>57457</v>
          </cell>
          <cell r="G228">
            <v>1152</v>
          </cell>
          <cell r="H228">
            <v>1153</v>
          </cell>
          <cell r="I228">
            <v>1155</v>
          </cell>
          <cell r="J228">
            <v>1155</v>
          </cell>
          <cell r="K228">
            <v>1155</v>
          </cell>
          <cell r="L228">
            <v>1148</v>
          </cell>
          <cell r="M228">
            <v>1147</v>
          </cell>
          <cell r="N228">
            <v>1145</v>
          </cell>
          <cell r="O228">
            <v>1145</v>
          </cell>
          <cell r="P228">
            <v>1145</v>
          </cell>
          <cell r="Q228">
            <v>1144</v>
          </cell>
          <cell r="R228">
            <v>1142</v>
          </cell>
          <cell r="S228">
            <v>1141</v>
          </cell>
          <cell r="T228">
            <v>1141</v>
          </cell>
          <cell r="U228">
            <v>1141</v>
          </cell>
          <cell r="V228">
            <v>1140</v>
          </cell>
          <cell r="W228">
            <v>1137</v>
          </cell>
          <cell r="X228">
            <v>1132</v>
          </cell>
          <cell r="Y228">
            <v>1124</v>
          </cell>
          <cell r="Z228">
            <v>1112</v>
          </cell>
          <cell r="AA228">
            <v>5336</v>
          </cell>
          <cell r="AB228">
            <v>4848</v>
          </cell>
          <cell r="AC228">
            <v>4539</v>
          </cell>
          <cell r="AD228">
            <v>3980</v>
          </cell>
          <cell r="AE228">
            <v>3480</v>
          </cell>
          <cell r="AF228">
            <v>3011</v>
          </cell>
          <cell r="AG228">
            <v>2462</v>
          </cell>
          <cell r="AH228">
            <v>2007</v>
          </cell>
          <cell r="AI228">
            <v>1569</v>
          </cell>
          <cell r="AJ228">
            <v>1216</v>
          </cell>
          <cell r="AK228">
            <v>938</v>
          </cell>
          <cell r="AL228">
            <v>656</v>
          </cell>
          <cell r="AM228">
            <v>561</v>
          </cell>
        </row>
        <row r="229">
          <cell r="A229" t="str">
            <v>250400</v>
          </cell>
          <cell r="B229" t="str">
            <v>25</v>
          </cell>
          <cell r="C229" t="str">
            <v>04</v>
          </cell>
          <cell r="D229" t="str">
            <v>00</v>
          </cell>
          <cell r="E229" t="str">
            <v>PURUS</v>
          </cell>
          <cell r="F229">
            <v>4490</v>
          </cell>
          <cell r="G229">
            <v>90</v>
          </cell>
          <cell r="H229">
            <v>90</v>
          </cell>
          <cell r="I229">
            <v>90</v>
          </cell>
          <cell r="J229">
            <v>90</v>
          </cell>
          <cell r="K229">
            <v>90</v>
          </cell>
          <cell r="L229">
            <v>90</v>
          </cell>
          <cell r="M229">
            <v>90</v>
          </cell>
          <cell r="N229">
            <v>90</v>
          </cell>
          <cell r="O229">
            <v>89</v>
          </cell>
          <cell r="P229">
            <v>89</v>
          </cell>
          <cell r="Q229">
            <v>89</v>
          </cell>
          <cell r="R229">
            <v>90</v>
          </cell>
          <cell r="S229">
            <v>89</v>
          </cell>
          <cell r="T229">
            <v>89</v>
          </cell>
          <cell r="U229">
            <v>89</v>
          </cell>
          <cell r="V229">
            <v>89</v>
          </cell>
          <cell r="W229">
            <v>89</v>
          </cell>
          <cell r="X229">
            <v>89</v>
          </cell>
          <cell r="Y229">
            <v>88</v>
          </cell>
          <cell r="Z229">
            <v>87</v>
          </cell>
          <cell r="AA229">
            <v>417</v>
          </cell>
          <cell r="AB229">
            <v>379</v>
          </cell>
          <cell r="AC229">
            <v>355</v>
          </cell>
          <cell r="AD229">
            <v>311</v>
          </cell>
          <cell r="AE229">
            <v>272</v>
          </cell>
          <cell r="AF229">
            <v>235</v>
          </cell>
          <cell r="AG229">
            <v>192</v>
          </cell>
          <cell r="AH229">
            <v>157</v>
          </cell>
          <cell r="AI229">
            <v>123</v>
          </cell>
          <cell r="AJ229">
            <v>95</v>
          </cell>
          <cell r="AK229">
            <v>73</v>
          </cell>
          <cell r="AL229">
            <v>51</v>
          </cell>
          <cell r="AM229">
            <v>44</v>
          </cell>
        </row>
      </sheetData>
      <sheetData sheetId="6">
        <row r="10">
          <cell r="A10" t="str">
            <v>010000</v>
          </cell>
          <cell r="B10" t="str">
            <v>01</v>
          </cell>
          <cell r="C10" t="str">
            <v>00</v>
          </cell>
          <cell r="D10" t="str">
            <v>00</v>
          </cell>
          <cell r="E10" t="str">
            <v>AMAZONAS</v>
          </cell>
          <cell r="F10">
            <v>429088</v>
          </cell>
          <cell r="G10">
            <v>8600</v>
          </cell>
          <cell r="H10">
            <v>8609</v>
          </cell>
          <cell r="I10">
            <v>8624</v>
          </cell>
          <cell r="J10">
            <v>8628</v>
          </cell>
          <cell r="K10">
            <v>8626</v>
          </cell>
          <cell r="L10">
            <v>8571</v>
          </cell>
          <cell r="M10">
            <v>8564</v>
          </cell>
          <cell r="N10">
            <v>8557</v>
          </cell>
          <cell r="O10">
            <v>8554</v>
          </cell>
          <cell r="P10">
            <v>8547</v>
          </cell>
          <cell r="Q10">
            <v>8540</v>
          </cell>
          <cell r="R10">
            <v>8529</v>
          </cell>
          <cell r="S10">
            <v>8521</v>
          </cell>
          <cell r="T10">
            <v>8519</v>
          </cell>
          <cell r="U10">
            <v>8518</v>
          </cell>
          <cell r="V10">
            <v>8510</v>
          </cell>
          <cell r="W10">
            <v>8496</v>
          </cell>
          <cell r="X10">
            <v>8460</v>
          </cell>
          <cell r="Y10">
            <v>8393</v>
          </cell>
          <cell r="Z10">
            <v>8302</v>
          </cell>
          <cell r="AA10">
            <v>39851</v>
          </cell>
          <cell r="AB10">
            <v>36202</v>
          </cell>
          <cell r="AC10">
            <v>33896</v>
          </cell>
          <cell r="AD10">
            <v>29719</v>
          </cell>
          <cell r="AE10">
            <v>25992</v>
          </cell>
          <cell r="AF10">
            <v>22488</v>
          </cell>
          <cell r="AG10">
            <v>18384</v>
          </cell>
          <cell r="AH10">
            <v>14991</v>
          </cell>
          <cell r="AI10">
            <v>11720</v>
          </cell>
          <cell r="AJ10">
            <v>9080</v>
          </cell>
          <cell r="AK10">
            <v>7004</v>
          </cell>
          <cell r="AL10">
            <v>4900</v>
          </cell>
          <cell r="AM10">
            <v>4193</v>
          </cell>
        </row>
        <row r="11">
          <cell r="A11" t="str">
            <v>010100</v>
          </cell>
          <cell r="B11" t="str">
            <v>01</v>
          </cell>
          <cell r="C11" t="str">
            <v>01</v>
          </cell>
          <cell r="D11" t="str">
            <v>00</v>
          </cell>
          <cell r="E11" t="str">
            <v>CHACHAPOYAS</v>
          </cell>
          <cell r="F11">
            <v>56049</v>
          </cell>
          <cell r="G11">
            <v>1123</v>
          </cell>
          <cell r="H11">
            <v>1125</v>
          </cell>
          <cell r="I11">
            <v>1126</v>
          </cell>
          <cell r="J11">
            <v>1127</v>
          </cell>
          <cell r="K11">
            <v>1127</v>
          </cell>
          <cell r="L11">
            <v>1120</v>
          </cell>
          <cell r="M11">
            <v>1119</v>
          </cell>
          <cell r="N11">
            <v>1118</v>
          </cell>
          <cell r="O11">
            <v>1117</v>
          </cell>
          <cell r="P11">
            <v>1116</v>
          </cell>
          <cell r="Q11">
            <v>1116</v>
          </cell>
          <cell r="R11">
            <v>1114</v>
          </cell>
          <cell r="S11">
            <v>1113</v>
          </cell>
          <cell r="T11">
            <v>1113</v>
          </cell>
          <cell r="U11">
            <v>1113</v>
          </cell>
          <cell r="V11">
            <v>1112</v>
          </cell>
          <cell r="W11">
            <v>1110</v>
          </cell>
          <cell r="X11">
            <v>1105</v>
          </cell>
          <cell r="Y11">
            <v>1096</v>
          </cell>
          <cell r="Z11">
            <v>1084</v>
          </cell>
          <cell r="AA11">
            <v>5205</v>
          </cell>
          <cell r="AB11">
            <v>4729</v>
          </cell>
          <cell r="AC11">
            <v>4428</v>
          </cell>
          <cell r="AD11">
            <v>3882</v>
          </cell>
          <cell r="AE11">
            <v>3395</v>
          </cell>
          <cell r="AF11">
            <v>2937</v>
          </cell>
          <cell r="AG11">
            <v>2401</v>
          </cell>
          <cell r="AH11">
            <v>1958</v>
          </cell>
          <cell r="AI11">
            <v>1531</v>
          </cell>
          <cell r="AJ11">
            <v>1186</v>
          </cell>
          <cell r="AK11">
            <v>915</v>
          </cell>
          <cell r="AL11">
            <v>640</v>
          </cell>
          <cell r="AM11">
            <v>548</v>
          </cell>
        </row>
        <row r="12">
          <cell r="A12" t="str">
            <v>010200</v>
          </cell>
          <cell r="B12" t="str">
            <v>01</v>
          </cell>
          <cell r="C12" t="str">
            <v>02</v>
          </cell>
          <cell r="D12" t="str">
            <v>00</v>
          </cell>
          <cell r="E12" t="str">
            <v>BAGUA</v>
          </cell>
          <cell r="F12">
            <v>80850</v>
          </cell>
          <cell r="G12">
            <v>1621</v>
          </cell>
          <cell r="H12">
            <v>1622</v>
          </cell>
          <cell r="I12">
            <v>1626</v>
          </cell>
          <cell r="J12">
            <v>1626</v>
          </cell>
          <cell r="K12">
            <v>1625</v>
          </cell>
          <cell r="L12">
            <v>1615</v>
          </cell>
          <cell r="M12">
            <v>1614</v>
          </cell>
          <cell r="N12">
            <v>1612</v>
          </cell>
          <cell r="O12">
            <v>1612</v>
          </cell>
          <cell r="P12">
            <v>1610</v>
          </cell>
          <cell r="Q12">
            <v>1609</v>
          </cell>
          <cell r="R12">
            <v>1607</v>
          </cell>
          <cell r="S12">
            <v>1606</v>
          </cell>
          <cell r="T12">
            <v>1605</v>
          </cell>
          <cell r="U12">
            <v>1605</v>
          </cell>
          <cell r="V12">
            <v>1603</v>
          </cell>
          <cell r="W12">
            <v>1601</v>
          </cell>
          <cell r="X12">
            <v>1594</v>
          </cell>
          <cell r="Y12">
            <v>1581</v>
          </cell>
          <cell r="Z12">
            <v>1564</v>
          </cell>
          <cell r="AA12">
            <v>7509</v>
          </cell>
          <cell r="AB12">
            <v>6821</v>
          </cell>
          <cell r="AC12">
            <v>6387</v>
          </cell>
          <cell r="AD12">
            <v>5600</v>
          </cell>
          <cell r="AE12">
            <v>4897</v>
          </cell>
          <cell r="AF12">
            <v>4237</v>
          </cell>
          <cell r="AG12">
            <v>3464</v>
          </cell>
          <cell r="AH12">
            <v>2825</v>
          </cell>
          <cell r="AI12">
            <v>2208</v>
          </cell>
          <cell r="AJ12">
            <v>1711</v>
          </cell>
          <cell r="AK12">
            <v>1320</v>
          </cell>
          <cell r="AL12">
            <v>923</v>
          </cell>
          <cell r="AM12">
            <v>790</v>
          </cell>
        </row>
        <row r="13">
          <cell r="A13" t="str">
            <v>010300</v>
          </cell>
          <cell r="B13" t="str">
            <v>01</v>
          </cell>
          <cell r="C13" t="str">
            <v>03</v>
          </cell>
          <cell r="D13" t="str">
            <v>00</v>
          </cell>
          <cell r="E13" t="str">
            <v>BONGARA</v>
          </cell>
          <cell r="F13">
            <v>31448</v>
          </cell>
          <cell r="G13">
            <v>630</v>
          </cell>
          <cell r="H13">
            <v>631</v>
          </cell>
          <cell r="I13">
            <v>632</v>
          </cell>
          <cell r="J13">
            <v>632</v>
          </cell>
          <cell r="K13">
            <v>633</v>
          </cell>
          <cell r="L13">
            <v>628</v>
          </cell>
          <cell r="M13">
            <v>628</v>
          </cell>
          <cell r="N13">
            <v>627</v>
          </cell>
          <cell r="O13">
            <v>627</v>
          </cell>
          <cell r="P13">
            <v>627</v>
          </cell>
          <cell r="Q13">
            <v>626</v>
          </cell>
          <cell r="R13">
            <v>625</v>
          </cell>
          <cell r="S13">
            <v>625</v>
          </cell>
          <cell r="T13">
            <v>624</v>
          </cell>
          <cell r="U13">
            <v>624</v>
          </cell>
          <cell r="V13">
            <v>625</v>
          </cell>
          <cell r="W13">
            <v>623</v>
          </cell>
          <cell r="X13">
            <v>620</v>
          </cell>
          <cell r="Y13">
            <v>615</v>
          </cell>
          <cell r="Z13">
            <v>608</v>
          </cell>
          <cell r="AA13">
            <v>2921</v>
          </cell>
          <cell r="AB13">
            <v>2653</v>
          </cell>
          <cell r="AC13">
            <v>2484</v>
          </cell>
          <cell r="AD13">
            <v>2178</v>
          </cell>
          <cell r="AE13">
            <v>1905</v>
          </cell>
          <cell r="AF13">
            <v>1648</v>
          </cell>
          <cell r="AG13">
            <v>1347</v>
          </cell>
          <cell r="AH13">
            <v>1099</v>
          </cell>
          <cell r="AI13">
            <v>859</v>
          </cell>
          <cell r="AJ13">
            <v>665</v>
          </cell>
          <cell r="AK13">
            <v>513</v>
          </cell>
          <cell r="AL13">
            <v>359</v>
          </cell>
          <cell r="AM13">
            <v>307</v>
          </cell>
        </row>
        <row r="14">
          <cell r="A14" t="str">
            <v>010400</v>
          </cell>
          <cell r="B14" t="str">
            <v>01</v>
          </cell>
          <cell r="C14" t="str">
            <v>04</v>
          </cell>
          <cell r="D14" t="str">
            <v>00</v>
          </cell>
          <cell r="E14" t="str">
            <v>CONDORCANQUI</v>
          </cell>
          <cell r="F14">
            <v>50445</v>
          </cell>
          <cell r="G14">
            <v>1011</v>
          </cell>
          <cell r="H14">
            <v>1012</v>
          </cell>
          <cell r="I14">
            <v>1014</v>
          </cell>
          <cell r="J14">
            <v>1014</v>
          </cell>
          <cell r="K14">
            <v>1014</v>
          </cell>
          <cell r="L14">
            <v>1007</v>
          </cell>
          <cell r="M14">
            <v>1007</v>
          </cell>
          <cell r="N14">
            <v>1006</v>
          </cell>
          <cell r="O14">
            <v>1006</v>
          </cell>
          <cell r="P14">
            <v>1005</v>
          </cell>
          <cell r="Q14">
            <v>1004</v>
          </cell>
          <cell r="R14">
            <v>1003</v>
          </cell>
          <cell r="S14">
            <v>1002</v>
          </cell>
          <cell r="T14">
            <v>1002</v>
          </cell>
          <cell r="U14">
            <v>1001</v>
          </cell>
          <cell r="V14">
            <v>1000</v>
          </cell>
          <cell r="W14">
            <v>999</v>
          </cell>
          <cell r="X14">
            <v>995</v>
          </cell>
          <cell r="Y14">
            <v>987</v>
          </cell>
          <cell r="Z14">
            <v>976</v>
          </cell>
          <cell r="AA14">
            <v>4685</v>
          </cell>
          <cell r="AB14">
            <v>4256</v>
          </cell>
          <cell r="AC14">
            <v>3985</v>
          </cell>
          <cell r="AD14">
            <v>3494</v>
          </cell>
          <cell r="AE14">
            <v>3056</v>
          </cell>
          <cell r="AF14">
            <v>2644</v>
          </cell>
          <cell r="AG14">
            <v>2161</v>
          </cell>
          <cell r="AH14">
            <v>1762</v>
          </cell>
          <cell r="AI14">
            <v>1378</v>
          </cell>
          <cell r="AJ14">
            <v>1067</v>
          </cell>
          <cell r="AK14">
            <v>823</v>
          </cell>
          <cell r="AL14">
            <v>576</v>
          </cell>
          <cell r="AM14">
            <v>493</v>
          </cell>
        </row>
        <row r="15">
          <cell r="A15" t="str">
            <v>010500</v>
          </cell>
          <cell r="B15" t="str">
            <v>01</v>
          </cell>
          <cell r="C15" t="str">
            <v>05</v>
          </cell>
          <cell r="D15" t="str">
            <v>00</v>
          </cell>
          <cell r="E15" t="str">
            <v>LUYA</v>
          </cell>
          <cell r="F15">
            <v>55051</v>
          </cell>
          <cell r="G15">
            <v>1103</v>
          </cell>
          <cell r="H15">
            <v>1105</v>
          </cell>
          <cell r="I15">
            <v>1106</v>
          </cell>
          <cell r="J15">
            <v>1107</v>
          </cell>
          <cell r="K15">
            <v>1107</v>
          </cell>
          <cell r="L15">
            <v>1100</v>
          </cell>
          <cell r="M15">
            <v>1098</v>
          </cell>
          <cell r="N15">
            <v>1098</v>
          </cell>
          <cell r="O15">
            <v>1097</v>
          </cell>
          <cell r="P15">
            <v>1097</v>
          </cell>
          <cell r="Q15">
            <v>1095</v>
          </cell>
          <cell r="R15">
            <v>1094</v>
          </cell>
          <cell r="S15">
            <v>1092</v>
          </cell>
          <cell r="T15">
            <v>1093</v>
          </cell>
          <cell r="U15">
            <v>1093</v>
          </cell>
          <cell r="V15">
            <v>1092</v>
          </cell>
          <cell r="W15">
            <v>1090</v>
          </cell>
          <cell r="X15">
            <v>1085</v>
          </cell>
          <cell r="Y15">
            <v>1077</v>
          </cell>
          <cell r="Z15">
            <v>1065</v>
          </cell>
          <cell r="AA15">
            <v>5113</v>
          </cell>
          <cell r="AB15">
            <v>4645</v>
          </cell>
          <cell r="AC15">
            <v>4349</v>
          </cell>
          <cell r="AD15">
            <v>3813</v>
          </cell>
          <cell r="AE15">
            <v>3335</v>
          </cell>
          <cell r="AF15">
            <v>2885</v>
          </cell>
          <cell r="AG15">
            <v>2359</v>
          </cell>
          <cell r="AH15">
            <v>1923</v>
          </cell>
          <cell r="AI15">
            <v>1504</v>
          </cell>
          <cell r="AJ15">
            <v>1165</v>
          </cell>
          <cell r="AK15">
            <v>899</v>
          </cell>
          <cell r="AL15">
            <v>629</v>
          </cell>
          <cell r="AM15">
            <v>538</v>
          </cell>
        </row>
        <row r="16">
          <cell r="A16" t="str">
            <v>010600</v>
          </cell>
          <cell r="B16" t="str">
            <v>01</v>
          </cell>
          <cell r="C16" t="str">
            <v>06</v>
          </cell>
          <cell r="D16" t="str">
            <v>00</v>
          </cell>
          <cell r="E16" t="str">
            <v>RODRIGUEZ DE MENDOZA</v>
          </cell>
          <cell r="F16">
            <v>29621</v>
          </cell>
          <cell r="G16">
            <v>594</v>
          </cell>
          <cell r="H16">
            <v>594</v>
          </cell>
          <cell r="I16">
            <v>595</v>
          </cell>
          <cell r="J16">
            <v>596</v>
          </cell>
          <cell r="K16">
            <v>595</v>
          </cell>
          <cell r="L16">
            <v>592</v>
          </cell>
          <cell r="M16">
            <v>591</v>
          </cell>
          <cell r="N16">
            <v>591</v>
          </cell>
          <cell r="O16">
            <v>591</v>
          </cell>
          <cell r="P16">
            <v>590</v>
          </cell>
          <cell r="Q16">
            <v>590</v>
          </cell>
          <cell r="R16">
            <v>589</v>
          </cell>
          <cell r="S16">
            <v>588</v>
          </cell>
          <cell r="T16">
            <v>588</v>
          </cell>
          <cell r="U16">
            <v>588</v>
          </cell>
          <cell r="V16">
            <v>587</v>
          </cell>
          <cell r="W16">
            <v>586</v>
          </cell>
          <cell r="X16">
            <v>584</v>
          </cell>
          <cell r="Y16">
            <v>580</v>
          </cell>
          <cell r="Z16">
            <v>573</v>
          </cell>
          <cell r="AA16">
            <v>2751</v>
          </cell>
          <cell r="AB16">
            <v>2499</v>
          </cell>
          <cell r="AC16">
            <v>2340</v>
          </cell>
          <cell r="AD16">
            <v>2052</v>
          </cell>
          <cell r="AE16">
            <v>1794</v>
          </cell>
          <cell r="AF16">
            <v>1552</v>
          </cell>
          <cell r="AG16">
            <v>1269</v>
          </cell>
          <cell r="AH16">
            <v>1035</v>
          </cell>
          <cell r="AI16">
            <v>809</v>
          </cell>
          <cell r="AJ16">
            <v>627</v>
          </cell>
          <cell r="AK16">
            <v>484</v>
          </cell>
          <cell r="AL16">
            <v>338</v>
          </cell>
          <cell r="AM16">
            <v>289</v>
          </cell>
        </row>
        <row r="17">
          <cell r="A17" t="str">
            <v>010700</v>
          </cell>
          <cell r="B17" t="str">
            <v>01</v>
          </cell>
          <cell r="C17" t="str">
            <v>07</v>
          </cell>
          <cell r="D17" t="str">
            <v>00</v>
          </cell>
          <cell r="E17" t="str">
            <v>UTCUBAMBA</v>
          </cell>
          <cell r="F17">
            <v>125624</v>
          </cell>
          <cell r="G17">
            <v>2518</v>
          </cell>
          <cell r="H17">
            <v>2520</v>
          </cell>
          <cell r="I17">
            <v>2525</v>
          </cell>
          <cell r="J17">
            <v>2526</v>
          </cell>
          <cell r="K17">
            <v>2525</v>
          </cell>
          <cell r="L17">
            <v>2509</v>
          </cell>
          <cell r="M17">
            <v>2507</v>
          </cell>
          <cell r="N17">
            <v>2505</v>
          </cell>
          <cell r="O17">
            <v>2504</v>
          </cell>
          <cell r="P17">
            <v>2502</v>
          </cell>
          <cell r="Q17">
            <v>2500</v>
          </cell>
          <cell r="R17">
            <v>2497</v>
          </cell>
          <cell r="S17">
            <v>2495</v>
          </cell>
          <cell r="T17">
            <v>2494</v>
          </cell>
          <cell r="U17">
            <v>2494</v>
          </cell>
          <cell r="V17">
            <v>2491</v>
          </cell>
          <cell r="W17">
            <v>2487</v>
          </cell>
          <cell r="X17">
            <v>2477</v>
          </cell>
          <cell r="Y17">
            <v>2457</v>
          </cell>
          <cell r="Z17">
            <v>2432</v>
          </cell>
          <cell r="AA17">
            <v>11667</v>
          </cell>
          <cell r="AB17">
            <v>10599</v>
          </cell>
          <cell r="AC17">
            <v>9923</v>
          </cell>
          <cell r="AD17">
            <v>8700</v>
          </cell>
          <cell r="AE17">
            <v>7610</v>
          </cell>
          <cell r="AF17">
            <v>6585</v>
          </cell>
          <cell r="AG17">
            <v>5383</v>
          </cell>
          <cell r="AH17">
            <v>4389</v>
          </cell>
          <cell r="AI17">
            <v>3431</v>
          </cell>
          <cell r="AJ17">
            <v>2659</v>
          </cell>
          <cell r="AK17">
            <v>2050</v>
          </cell>
          <cell r="AL17">
            <v>1435</v>
          </cell>
          <cell r="AM17">
            <v>1228</v>
          </cell>
        </row>
        <row r="18">
          <cell r="A18" t="str">
            <v>020000</v>
          </cell>
          <cell r="B18" t="str">
            <v>02</v>
          </cell>
          <cell r="C18" t="str">
            <v>00</v>
          </cell>
          <cell r="D18" t="str">
            <v>00</v>
          </cell>
          <cell r="E18" t="str">
            <v>ANCASH</v>
          </cell>
          <cell r="F18">
            <v>1147933</v>
          </cell>
          <cell r="G18">
            <v>23006</v>
          </cell>
          <cell r="H18">
            <v>23033</v>
          </cell>
          <cell r="I18">
            <v>23067</v>
          </cell>
          <cell r="J18">
            <v>23081</v>
          </cell>
          <cell r="K18">
            <v>23078</v>
          </cell>
          <cell r="L18">
            <v>22931</v>
          </cell>
          <cell r="M18">
            <v>22910</v>
          </cell>
          <cell r="N18">
            <v>22893</v>
          </cell>
          <cell r="O18">
            <v>22879</v>
          </cell>
          <cell r="P18">
            <v>22866</v>
          </cell>
          <cell r="Q18">
            <v>22848</v>
          </cell>
          <cell r="R18">
            <v>22817</v>
          </cell>
          <cell r="S18">
            <v>22795</v>
          </cell>
          <cell r="T18">
            <v>22792</v>
          </cell>
          <cell r="U18">
            <v>22789</v>
          </cell>
          <cell r="V18">
            <v>22766</v>
          </cell>
          <cell r="W18">
            <v>22729</v>
          </cell>
          <cell r="X18">
            <v>22634</v>
          </cell>
          <cell r="Y18">
            <v>22454</v>
          </cell>
          <cell r="Z18">
            <v>22212</v>
          </cell>
          <cell r="AA18">
            <v>106612</v>
          </cell>
          <cell r="AB18">
            <v>96852</v>
          </cell>
          <cell r="AC18">
            <v>90683</v>
          </cell>
          <cell r="AD18">
            <v>79508</v>
          </cell>
          <cell r="AE18">
            <v>69536</v>
          </cell>
          <cell r="AF18">
            <v>60163</v>
          </cell>
          <cell r="AG18">
            <v>49182</v>
          </cell>
          <cell r="AH18">
            <v>40105</v>
          </cell>
          <cell r="AI18">
            <v>31355</v>
          </cell>
          <cell r="AJ18">
            <v>24291</v>
          </cell>
          <cell r="AK18">
            <v>18738</v>
          </cell>
          <cell r="AL18">
            <v>13110</v>
          </cell>
          <cell r="AM18">
            <v>11218</v>
          </cell>
        </row>
        <row r="19">
          <cell r="A19" t="str">
            <v>020100</v>
          </cell>
          <cell r="B19" t="str">
            <v>02</v>
          </cell>
          <cell r="C19" t="str">
            <v>01</v>
          </cell>
          <cell r="D19" t="str">
            <v>00</v>
          </cell>
          <cell r="E19" t="str">
            <v>HUARAZ</v>
          </cell>
          <cell r="F19">
            <v>157547</v>
          </cell>
          <cell r="G19">
            <v>3159</v>
          </cell>
          <cell r="H19">
            <v>3161</v>
          </cell>
          <cell r="I19">
            <v>3166</v>
          </cell>
          <cell r="J19">
            <v>3168</v>
          </cell>
          <cell r="K19">
            <v>3167</v>
          </cell>
          <cell r="L19">
            <v>3147</v>
          </cell>
          <cell r="M19">
            <v>3144</v>
          </cell>
          <cell r="N19">
            <v>3142</v>
          </cell>
          <cell r="O19">
            <v>3140</v>
          </cell>
          <cell r="P19">
            <v>3138</v>
          </cell>
          <cell r="Q19">
            <v>3136</v>
          </cell>
          <cell r="R19">
            <v>3131</v>
          </cell>
          <cell r="S19">
            <v>3128</v>
          </cell>
          <cell r="T19">
            <v>3128</v>
          </cell>
          <cell r="U19">
            <v>3128</v>
          </cell>
          <cell r="V19">
            <v>3124</v>
          </cell>
          <cell r="W19">
            <v>3119</v>
          </cell>
          <cell r="X19">
            <v>3106</v>
          </cell>
          <cell r="Y19">
            <v>3082</v>
          </cell>
          <cell r="Z19">
            <v>3048</v>
          </cell>
          <cell r="AA19">
            <v>14632</v>
          </cell>
          <cell r="AB19">
            <v>13292</v>
          </cell>
          <cell r="AC19">
            <v>12446</v>
          </cell>
          <cell r="AD19">
            <v>10913</v>
          </cell>
          <cell r="AE19">
            <v>9543</v>
          </cell>
          <cell r="AF19">
            <v>8257</v>
          </cell>
          <cell r="AG19">
            <v>6750</v>
          </cell>
          <cell r="AH19">
            <v>5504</v>
          </cell>
          <cell r="AI19">
            <v>4303</v>
          </cell>
          <cell r="AJ19">
            <v>3334</v>
          </cell>
          <cell r="AK19">
            <v>2572</v>
          </cell>
          <cell r="AL19">
            <v>1799</v>
          </cell>
          <cell r="AM19">
            <v>1540</v>
          </cell>
        </row>
        <row r="20">
          <cell r="A20" t="str">
            <v>020200</v>
          </cell>
          <cell r="B20" t="str">
            <v>02</v>
          </cell>
          <cell r="C20" t="str">
            <v>02</v>
          </cell>
          <cell r="D20" t="str">
            <v>00</v>
          </cell>
          <cell r="E20" t="str">
            <v>AIJA</v>
          </cell>
          <cell r="F20">
            <v>9214</v>
          </cell>
          <cell r="G20">
            <v>185</v>
          </cell>
          <cell r="H20">
            <v>185</v>
          </cell>
          <cell r="I20">
            <v>185</v>
          </cell>
          <cell r="J20">
            <v>185</v>
          </cell>
          <cell r="K20">
            <v>185</v>
          </cell>
          <cell r="L20">
            <v>184</v>
          </cell>
          <cell r="M20">
            <v>184</v>
          </cell>
          <cell r="N20">
            <v>184</v>
          </cell>
          <cell r="O20">
            <v>184</v>
          </cell>
          <cell r="P20">
            <v>184</v>
          </cell>
          <cell r="Q20">
            <v>183</v>
          </cell>
          <cell r="R20">
            <v>183</v>
          </cell>
          <cell r="S20">
            <v>183</v>
          </cell>
          <cell r="T20">
            <v>183</v>
          </cell>
          <cell r="U20">
            <v>183</v>
          </cell>
          <cell r="V20">
            <v>183</v>
          </cell>
          <cell r="W20">
            <v>182</v>
          </cell>
          <cell r="X20">
            <v>182</v>
          </cell>
          <cell r="Y20">
            <v>180</v>
          </cell>
          <cell r="Z20">
            <v>178</v>
          </cell>
          <cell r="AA20">
            <v>856</v>
          </cell>
          <cell r="AB20">
            <v>777</v>
          </cell>
          <cell r="AC20">
            <v>728</v>
          </cell>
          <cell r="AD20">
            <v>638</v>
          </cell>
          <cell r="AE20">
            <v>558</v>
          </cell>
          <cell r="AF20">
            <v>483</v>
          </cell>
          <cell r="AG20">
            <v>395</v>
          </cell>
          <cell r="AH20">
            <v>322</v>
          </cell>
          <cell r="AI20">
            <v>252</v>
          </cell>
          <cell r="AJ20">
            <v>195</v>
          </cell>
          <cell r="AK20">
            <v>150</v>
          </cell>
          <cell r="AL20">
            <v>105</v>
          </cell>
          <cell r="AM20">
            <v>90</v>
          </cell>
        </row>
        <row r="21">
          <cell r="A21" t="str">
            <v>020300</v>
          </cell>
          <cell r="B21" t="str">
            <v>02</v>
          </cell>
          <cell r="C21" t="str">
            <v>03</v>
          </cell>
          <cell r="D21" t="str">
            <v>00</v>
          </cell>
          <cell r="E21" t="str">
            <v>ANTONIO RAYMONDI</v>
          </cell>
          <cell r="F21">
            <v>18359</v>
          </cell>
          <cell r="G21">
            <v>368</v>
          </cell>
          <cell r="H21">
            <v>368</v>
          </cell>
          <cell r="I21">
            <v>370</v>
          </cell>
          <cell r="J21">
            <v>369</v>
          </cell>
          <cell r="K21">
            <v>369</v>
          </cell>
          <cell r="L21">
            <v>367</v>
          </cell>
          <cell r="M21">
            <v>366</v>
          </cell>
          <cell r="N21">
            <v>366</v>
          </cell>
          <cell r="O21">
            <v>366</v>
          </cell>
          <cell r="P21">
            <v>366</v>
          </cell>
          <cell r="Q21">
            <v>365</v>
          </cell>
          <cell r="R21">
            <v>365</v>
          </cell>
          <cell r="S21">
            <v>365</v>
          </cell>
          <cell r="T21">
            <v>365</v>
          </cell>
          <cell r="U21">
            <v>364</v>
          </cell>
          <cell r="V21">
            <v>364</v>
          </cell>
          <cell r="W21">
            <v>364</v>
          </cell>
          <cell r="X21">
            <v>362</v>
          </cell>
          <cell r="Y21">
            <v>359</v>
          </cell>
          <cell r="Z21">
            <v>355</v>
          </cell>
          <cell r="AA21">
            <v>1705</v>
          </cell>
          <cell r="AB21">
            <v>1549</v>
          </cell>
          <cell r="AC21">
            <v>1450</v>
          </cell>
          <cell r="AD21">
            <v>1272</v>
          </cell>
          <cell r="AE21">
            <v>1112</v>
          </cell>
          <cell r="AF21">
            <v>962</v>
          </cell>
          <cell r="AG21">
            <v>787</v>
          </cell>
          <cell r="AH21">
            <v>641</v>
          </cell>
          <cell r="AI21">
            <v>501</v>
          </cell>
          <cell r="AJ21">
            <v>388</v>
          </cell>
          <cell r="AK21">
            <v>300</v>
          </cell>
          <cell r="AL21">
            <v>210</v>
          </cell>
          <cell r="AM21">
            <v>179</v>
          </cell>
        </row>
        <row r="22">
          <cell r="A22" t="str">
            <v>020400</v>
          </cell>
          <cell r="B22" t="str">
            <v>02</v>
          </cell>
          <cell r="C22" t="str">
            <v>04</v>
          </cell>
          <cell r="D22" t="str">
            <v>00</v>
          </cell>
          <cell r="E22" t="str">
            <v>ASUNCION</v>
          </cell>
          <cell r="F22">
            <v>9903</v>
          </cell>
          <cell r="G22">
            <v>198</v>
          </cell>
          <cell r="H22">
            <v>199</v>
          </cell>
          <cell r="I22">
            <v>199</v>
          </cell>
          <cell r="J22">
            <v>199</v>
          </cell>
          <cell r="K22">
            <v>199</v>
          </cell>
          <cell r="L22">
            <v>198</v>
          </cell>
          <cell r="M22">
            <v>198</v>
          </cell>
          <cell r="N22">
            <v>197</v>
          </cell>
          <cell r="O22">
            <v>196</v>
          </cell>
          <cell r="P22">
            <v>197</v>
          </cell>
          <cell r="Q22">
            <v>197</v>
          </cell>
          <cell r="R22">
            <v>197</v>
          </cell>
          <cell r="S22">
            <v>197</v>
          </cell>
          <cell r="T22">
            <v>197</v>
          </cell>
          <cell r="U22">
            <v>197</v>
          </cell>
          <cell r="V22">
            <v>196</v>
          </cell>
          <cell r="W22">
            <v>196</v>
          </cell>
          <cell r="X22">
            <v>195</v>
          </cell>
          <cell r="Y22">
            <v>194</v>
          </cell>
          <cell r="Z22">
            <v>192</v>
          </cell>
          <cell r="AA22">
            <v>920</v>
          </cell>
          <cell r="AB22">
            <v>836</v>
          </cell>
          <cell r="AC22">
            <v>782</v>
          </cell>
          <cell r="AD22">
            <v>686</v>
          </cell>
          <cell r="AE22">
            <v>600</v>
          </cell>
          <cell r="AF22">
            <v>519</v>
          </cell>
          <cell r="AG22">
            <v>424</v>
          </cell>
          <cell r="AH22">
            <v>346</v>
          </cell>
          <cell r="AI22">
            <v>270</v>
          </cell>
          <cell r="AJ22">
            <v>210</v>
          </cell>
          <cell r="AK22">
            <v>162</v>
          </cell>
          <cell r="AL22">
            <v>113</v>
          </cell>
          <cell r="AM22">
            <v>97</v>
          </cell>
        </row>
        <row r="23">
          <cell r="A23" t="str">
            <v>020500</v>
          </cell>
          <cell r="B23" t="str">
            <v>02</v>
          </cell>
          <cell r="C23" t="str">
            <v>05</v>
          </cell>
          <cell r="D23" t="str">
            <v>00</v>
          </cell>
          <cell r="E23" t="str">
            <v>BOLOGNESI</v>
          </cell>
          <cell r="F23">
            <v>34677</v>
          </cell>
          <cell r="G23">
            <v>695</v>
          </cell>
          <cell r="H23">
            <v>696</v>
          </cell>
          <cell r="I23">
            <v>697</v>
          </cell>
          <cell r="J23">
            <v>695</v>
          </cell>
          <cell r="K23">
            <v>697</v>
          </cell>
          <cell r="L23">
            <v>693</v>
          </cell>
          <cell r="M23">
            <v>692</v>
          </cell>
          <cell r="N23">
            <v>692</v>
          </cell>
          <cell r="O23">
            <v>691</v>
          </cell>
          <cell r="P23">
            <v>690</v>
          </cell>
          <cell r="Q23">
            <v>690</v>
          </cell>
          <cell r="R23">
            <v>689</v>
          </cell>
          <cell r="S23">
            <v>689</v>
          </cell>
          <cell r="T23">
            <v>689</v>
          </cell>
          <cell r="U23">
            <v>688</v>
          </cell>
          <cell r="V23">
            <v>688</v>
          </cell>
          <cell r="W23">
            <v>687</v>
          </cell>
          <cell r="X23">
            <v>684</v>
          </cell>
          <cell r="Y23">
            <v>678</v>
          </cell>
          <cell r="Z23">
            <v>671</v>
          </cell>
          <cell r="AA23">
            <v>3221</v>
          </cell>
          <cell r="AB23">
            <v>2926</v>
          </cell>
          <cell r="AC23">
            <v>2739</v>
          </cell>
          <cell r="AD23">
            <v>2402</v>
          </cell>
          <cell r="AE23">
            <v>2101</v>
          </cell>
          <cell r="AF23">
            <v>1817</v>
          </cell>
          <cell r="AG23">
            <v>1486</v>
          </cell>
          <cell r="AH23">
            <v>1212</v>
          </cell>
          <cell r="AI23">
            <v>947</v>
          </cell>
          <cell r="AJ23">
            <v>734</v>
          </cell>
          <cell r="AK23">
            <v>566</v>
          </cell>
          <cell r="AL23">
            <v>396</v>
          </cell>
          <cell r="AM23">
            <v>339</v>
          </cell>
        </row>
        <row r="24">
          <cell r="A24" t="str">
            <v>020600</v>
          </cell>
          <cell r="B24" t="str">
            <v>02</v>
          </cell>
          <cell r="C24" t="str">
            <v>06</v>
          </cell>
          <cell r="D24" t="str">
            <v>00</v>
          </cell>
          <cell r="E24" t="str">
            <v>CARHUAZ</v>
          </cell>
          <cell r="F24">
            <v>47174</v>
          </cell>
          <cell r="G24">
            <v>945</v>
          </cell>
          <cell r="H24">
            <v>945</v>
          </cell>
          <cell r="I24">
            <v>948</v>
          </cell>
          <cell r="J24">
            <v>949</v>
          </cell>
          <cell r="K24">
            <v>948</v>
          </cell>
          <cell r="L24">
            <v>942</v>
          </cell>
          <cell r="M24">
            <v>941</v>
          </cell>
          <cell r="N24">
            <v>941</v>
          </cell>
          <cell r="O24">
            <v>940</v>
          </cell>
          <cell r="P24">
            <v>940</v>
          </cell>
          <cell r="Q24">
            <v>939</v>
          </cell>
          <cell r="R24">
            <v>938</v>
          </cell>
          <cell r="S24">
            <v>937</v>
          </cell>
          <cell r="T24">
            <v>937</v>
          </cell>
          <cell r="U24">
            <v>937</v>
          </cell>
          <cell r="V24">
            <v>936</v>
          </cell>
          <cell r="W24">
            <v>934</v>
          </cell>
          <cell r="X24">
            <v>930</v>
          </cell>
          <cell r="Y24">
            <v>923</v>
          </cell>
          <cell r="Z24">
            <v>913</v>
          </cell>
          <cell r="AA24">
            <v>4381</v>
          </cell>
          <cell r="AB24">
            <v>3980</v>
          </cell>
          <cell r="AC24">
            <v>3727</v>
          </cell>
          <cell r="AD24">
            <v>3267</v>
          </cell>
          <cell r="AE24">
            <v>2858</v>
          </cell>
          <cell r="AF24">
            <v>2472</v>
          </cell>
          <cell r="AG24">
            <v>2021</v>
          </cell>
          <cell r="AH24">
            <v>1648</v>
          </cell>
          <cell r="AI24">
            <v>1289</v>
          </cell>
          <cell r="AJ24">
            <v>998</v>
          </cell>
          <cell r="AK24">
            <v>770</v>
          </cell>
          <cell r="AL24">
            <v>539</v>
          </cell>
          <cell r="AM24">
            <v>461</v>
          </cell>
        </row>
        <row r="25">
          <cell r="A25" t="str">
            <v>020700</v>
          </cell>
          <cell r="B25" t="str">
            <v>02</v>
          </cell>
          <cell r="C25" t="str">
            <v>07</v>
          </cell>
          <cell r="D25" t="str">
            <v>00</v>
          </cell>
          <cell r="E25" t="str">
            <v>CARLOS FERMIN FITZCARRALD</v>
          </cell>
          <cell r="F25">
            <v>22529</v>
          </cell>
          <cell r="G25">
            <v>452</v>
          </cell>
          <cell r="H25">
            <v>452</v>
          </cell>
          <cell r="I25">
            <v>453</v>
          </cell>
          <cell r="J25">
            <v>453</v>
          </cell>
          <cell r="K25">
            <v>453</v>
          </cell>
          <cell r="L25">
            <v>450</v>
          </cell>
          <cell r="M25">
            <v>450</v>
          </cell>
          <cell r="N25">
            <v>449</v>
          </cell>
          <cell r="O25">
            <v>449</v>
          </cell>
          <cell r="P25">
            <v>449</v>
          </cell>
          <cell r="Q25">
            <v>448</v>
          </cell>
          <cell r="R25">
            <v>448</v>
          </cell>
          <cell r="S25">
            <v>447</v>
          </cell>
          <cell r="T25">
            <v>447</v>
          </cell>
          <cell r="U25">
            <v>447</v>
          </cell>
          <cell r="V25">
            <v>447</v>
          </cell>
          <cell r="W25">
            <v>446</v>
          </cell>
          <cell r="X25">
            <v>444</v>
          </cell>
          <cell r="Y25">
            <v>441</v>
          </cell>
          <cell r="Z25">
            <v>436</v>
          </cell>
          <cell r="AA25">
            <v>2092</v>
          </cell>
          <cell r="AB25">
            <v>1901</v>
          </cell>
          <cell r="AC25">
            <v>1780</v>
          </cell>
          <cell r="AD25">
            <v>1560</v>
          </cell>
          <cell r="AE25">
            <v>1365</v>
          </cell>
          <cell r="AF25">
            <v>1181</v>
          </cell>
          <cell r="AG25">
            <v>965</v>
          </cell>
          <cell r="AH25">
            <v>787</v>
          </cell>
          <cell r="AI25">
            <v>615</v>
          </cell>
          <cell r="AJ25">
            <v>477</v>
          </cell>
          <cell r="AK25">
            <v>368</v>
          </cell>
          <cell r="AL25">
            <v>257</v>
          </cell>
          <cell r="AM25">
            <v>220</v>
          </cell>
        </row>
        <row r="26">
          <cell r="A26" t="str">
            <v>020800</v>
          </cell>
          <cell r="B26" t="str">
            <v>02</v>
          </cell>
          <cell r="C26" t="str">
            <v>08</v>
          </cell>
          <cell r="D26" t="str">
            <v>00</v>
          </cell>
          <cell r="E26" t="str">
            <v>CASMA</v>
          </cell>
          <cell r="F26">
            <v>45751</v>
          </cell>
          <cell r="G26">
            <v>917</v>
          </cell>
          <cell r="H26">
            <v>918</v>
          </cell>
          <cell r="I26">
            <v>919</v>
          </cell>
          <cell r="J26">
            <v>920</v>
          </cell>
          <cell r="K26">
            <v>920</v>
          </cell>
          <cell r="L26">
            <v>914</v>
          </cell>
          <cell r="M26">
            <v>914</v>
          </cell>
          <cell r="N26">
            <v>913</v>
          </cell>
          <cell r="O26">
            <v>912</v>
          </cell>
          <cell r="P26">
            <v>911</v>
          </cell>
          <cell r="Q26">
            <v>911</v>
          </cell>
          <cell r="R26">
            <v>909</v>
          </cell>
          <cell r="S26">
            <v>908</v>
          </cell>
          <cell r="T26">
            <v>908</v>
          </cell>
          <cell r="U26">
            <v>908</v>
          </cell>
          <cell r="V26">
            <v>907</v>
          </cell>
          <cell r="W26">
            <v>906</v>
          </cell>
          <cell r="X26">
            <v>902</v>
          </cell>
          <cell r="Y26">
            <v>895</v>
          </cell>
          <cell r="Z26">
            <v>885</v>
          </cell>
          <cell r="AA26">
            <v>4249</v>
          </cell>
          <cell r="AB26">
            <v>3860</v>
          </cell>
          <cell r="AC26">
            <v>3614</v>
          </cell>
          <cell r="AD26">
            <v>3169</v>
          </cell>
          <cell r="AE26">
            <v>2771</v>
          </cell>
          <cell r="AF26">
            <v>2398</v>
          </cell>
          <cell r="AG26">
            <v>1960</v>
          </cell>
          <cell r="AH26">
            <v>1598</v>
          </cell>
          <cell r="AI26">
            <v>1250</v>
          </cell>
          <cell r="AJ26">
            <v>968</v>
          </cell>
          <cell r="AK26">
            <v>747</v>
          </cell>
          <cell r="AL26">
            <v>523</v>
          </cell>
          <cell r="AM26">
            <v>447</v>
          </cell>
        </row>
        <row r="27">
          <cell r="A27" t="str">
            <v>020900</v>
          </cell>
          <cell r="B27" t="str">
            <v>02</v>
          </cell>
          <cell r="C27" t="str">
            <v>09</v>
          </cell>
          <cell r="D27" t="str">
            <v>00</v>
          </cell>
          <cell r="E27" t="str">
            <v>CORONGO</v>
          </cell>
          <cell r="F27">
            <v>9102</v>
          </cell>
          <cell r="G27">
            <v>182</v>
          </cell>
          <cell r="H27">
            <v>183</v>
          </cell>
          <cell r="I27">
            <v>183</v>
          </cell>
          <cell r="J27">
            <v>183</v>
          </cell>
          <cell r="K27">
            <v>183</v>
          </cell>
          <cell r="L27">
            <v>182</v>
          </cell>
          <cell r="M27">
            <v>182</v>
          </cell>
          <cell r="N27">
            <v>182</v>
          </cell>
          <cell r="O27">
            <v>181</v>
          </cell>
          <cell r="P27">
            <v>181</v>
          </cell>
          <cell r="Q27">
            <v>181</v>
          </cell>
          <cell r="R27">
            <v>181</v>
          </cell>
          <cell r="S27">
            <v>181</v>
          </cell>
          <cell r="T27">
            <v>181</v>
          </cell>
          <cell r="U27">
            <v>181</v>
          </cell>
          <cell r="V27">
            <v>181</v>
          </cell>
          <cell r="W27">
            <v>180</v>
          </cell>
          <cell r="X27">
            <v>179</v>
          </cell>
          <cell r="Y27">
            <v>177</v>
          </cell>
          <cell r="Z27">
            <v>176</v>
          </cell>
          <cell r="AA27">
            <v>845</v>
          </cell>
          <cell r="AB27">
            <v>768</v>
          </cell>
          <cell r="AC27">
            <v>719</v>
          </cell>
          <cell r="AD27">
            <v>630</v>
          </cell>
          <cell r="AE27">
            <v>551</v>
          </cell>
          <cell r="AF27">
            <v>477</v>
          </cell>
          <cell r="AG27">
            <v>390</v>
          </cell>
          <cell r="AH27">
            <v>318</v>
          </cell>
          <cell r="AI27">
            <v>249</v>
          </cell>
          <cell r="AJ27">
            <v>193</v>
          </cell>
          <cell r="AK27">
            <v>149</v>
          </cell>
          <cell r="AL27">
            <v>104</v>
          </cell>
          <cell r="AM27">
            <v>89</v>
          </cell>
        </row>
        <row r="28">
          <cell r="A28" t="str">
            <v>021000</v>
          </cell>
          <cell r="B28" t="str">
            <v>02</v>
          </cell>
          <cell r="C28" t="str">
            <v>10</v>
          </cell>
          <cell r="D28" t="str">
            <v>00</v>
          </cell>
          <cell r="E28" t="str">
            <v>HUARI</v>
          </cell>
          <cell r="F28">
            <v>67268</v>
          </cell>
          <cell r="G28">
            <v>1348</v>
          </cell>
          <cell r="H28">
            <v>1350</v>
          </cell>
          <cell r="I28">
            <v>1352</v>
          </cell>
          <cell r="J28">
            <v>1353</v>
          </cell>
          <cell r="K28">
            <v>1352</v>
          </cell>
          <cell r="L28">
            <v>1344</v>
          </cell>
          <cell r="M28">
            <v>1343</v>
          </cell>
          <cell r="N28">
            <v>1342</v>
          </cell>
          <cell r="O28">
            <v>1341</v>
          </cell>
          <cell r="P28">
            <v>1340</v>
          </cell>
          <cell r="Q28">
            <v>1339</v>
          </cell>
          <cell r="R28">
            <v>1337</v>
          </cell>
          <cell r="S28">
            <v>1336</v>
          </cell>
          <cell r="T28">
            <v>1336</v>
          </cell>
          <cell r="U28">
            <v>1335</v>
          </cell>
          <cell r="V28">
            <v>1333</v>
          </cell>
          <cell r="W28">
            <v>1332</v>
          </cell>
          <cell r="X28">
            <v>1326</v>
          </cell>
          <cell r="Y28">
            <v>1316</v>
          </cell>
          <cell r="Z28">
            <v>1302</v>
          </cell>
          <cell r="AA28">
            <v>6247</v>
          </cell>
          <cell r="AB28">
            <v>5675</v>
          </cell>
          <cell r="AC28">
            <v>5314</v>
          </cell>
          <cell r="AD28">
            <v>4659</v>
          </cell>
          <cell r="AE28">
            <v>4075</v>
          </cell>
          <cell r="AF28">
            <v>3526</v>
          </cell>
          <cell r="AG28">
            <v>2882</v>
          </cell>
          <cell r="AH28">
            <v>2350</v>
          </cell>
          <cell r="AI28">
            <v>1837</v>
          </cell>
          <cell r="AJ28">
            <v>1423</v>
          </cell>
          <cell r="AK28">
            <v>1098</v>
          </cell>
          <cell r="AL28">
            <v>768</v>
          </cell>
          <cell r="AM28">
            <v>657</v>
          </cell>
        </row>
        <row r="29">
          <cell r="A29" t="str">
            <v>021100</v>
          </cell>
          <cell r="B29" t="str">
            <v>02</v>
          </cell>
          <cell r="C29" t="str">
            <v>11</v>
          </cell>
          <cell r="D29" t="str">
            <v>00</v>
          </cell>
          <cell r="E29" t="str">
            <v>HUARMEY</v>
          </cell>
          <cell r="F29">
            <v>30110</v>
          </cell>
          <cell r="G29">
            <v>603</v>
          </cell>
          <cell r="H29">
            <v>604</v>
          </cell>
          <cell r="I29">
            <v>605</v>
          </cell>
          <cell r="J29">
            <v>605</v>
          </cell>
          <cell r="K29">
            <v>605</v>
          </cell>
          <cell r="L29">
            <v>601</v>
          </cell>
          <cell r="M29">
            <v>601</v>
          </cell>
          <cell r="N29">
            <v>600</v>
          </cell>
          <cell r="O29">
            <v>600</v>
          </cell>
          <cell r="P29">
            <v>600</v>
          </cell>
          <cell r="Q29">
            <v>599</v>
          </cell>
          <cell r="R29">
            <v>598</v>
          </cell>
          <cell r="S29">
            <v>598</v>
          </cell>
          <cell r="T29">
            <v>598</v>
          </cell>
          <cell r="U29">
            <v>598</v>
          </cell>
          <cell r="V29">
            <v>597</v>
          </cell>
          <cell r="W29">
            <v>596</v>
          </cell>
          <cell r="X29">
            <v>597</v>
          </cell>
          <cell r="Y29">
            <v>589</v>
          </cell>
          <cell r="Z29">
            <v>583</v>
          </cell>
          <cell r="AA29">
            <v>2797</v>
          </cell>
          <cell r="AB29">
            <v>2540</v>
          </cell>
          <cell r="AC29">
            <v>2379</v>
          </cell>
          <cell r="AD29">
            <v>2085</v>
          </cell>
          <cell r="AE29">
            <v>1824</v>
          </cell>
          <cell r="AF29">
            <v>1578</v>
          </cell>
          <cell r="AG29">
            <v>1290</v>
          </cell>
          <cell r="AH29">
            <v>1052</v>
          </cell>
          <cell r="AI29">
            <v>822</v>
          </cell>
          <cell r="AJ29">
            <v>637</v>
          </cell>
          <cell r="AK29">
            <v>491</v>
          </cell>
          <cell r="AL29">
            <v>344</v>
          </cell>
          <cell r="AM29">
            <v>294</v>
          </cell>
        </row>
        <row r="30">
          <cell r="A30" t="str">
            <v>021200</v>
          </cell>
          <cell r="B30" t="str">
            <v>02</v>
          </cell>
          <cell r="C30" t="str">
            <v>12</v>
          </cell>
          <cell r="D30" t="str">
            <v>00</v>
          </cell>
          <cell r="E30" t="str">
            <v>HUAYLAS</v>
          </cell>
          <cell r="F30">
            <v>57739</v>
          </cell>
          <cell r="G30">
            <v>1157</v>
          </cell>
          <cell r="H30">
            <v>1159</v>
          </cell>
          <cell r="I30">
            <v>1160</v>
          </cell>
          <cell r="J30">
            <v>1161</v>
          </cell>
          <cell r="K30">
            <v>1161</v>
          </cell>
          <cell r="L30">
            <v>1153</v>
          </cell>
          <cell r="M30">
            <v>1152</v>
          </cell>
          <cell r="N30">
            <v>1151</v>
          </cell>
          <cell r="O30">
            <v>1151</v>
          </cell>
          <cell r="P30">
            <v>1150</v>
          </cell>
          <cell r="Q30">
            <v>1149</v>
          </cell>
          <cell r="R30">
            <v>1148</v>
          </cell>
          <cell r="S30">
            <v>1147</v>
          </cell>
          <cell r="T30">
            <v>1146</v>
          </cell>
          <cell r="U30">
            <v>1147</v>
          </cell>
          <cell r="V30">
            <v>1145</v>
          </cell>
          <cell r="W30">
            <v>1143</v>
          </cell>
          <cell r="X30">
            <v>1138</v>
          </cell>
          <cell r="Y30">
            <v>1129</v>
          </cell>
          <cell r="Z30">
            <v>1117</v>
          </cell>
          <cell r="AA30">
            <v>5362</v>
          </cell>
          <cell r="AB30">
            <v>4873</v>
          </cell>
          <cell r="AC30">
            <v>4562</v>
          </cell>
          <cell r="AD30">
            <v>3999</v>
          </cell>
          <cell r="AE30">
            <v>3498</v>
          </cell>
          <cell r="AF30">
            <v>3026</v>
          </cell>
          <cell r="AG30">
            <v>2474</v>
          </cell>
          <cell r="AH30">
            <v>2017</v>
          </cell>
          <cell r="AI30">
            <v>1577</v>
          </cell>
          <cell r="AJ30">
            <v>1222</v>
          </cell>
          <cell r="AK30">
            <v>942</v>
          </cell>
          <cell r="AL30">
            <v>659</v>
          </cell>
          <cell r="AM30">
            <v>564</v>
          </cell>
        </row>
        <row r="31">
          <cell r="A31" t="str">
            <v>021300</v>
          </cell>
          <cell r="B31" t="str">
            <v>02</v>
          </cell>
          <cell r="C31" t="str">
            <v>13</v>
          </cell>
          <cell r="D31" t="str">
            <v>00</v>
          </cell>
          <cell r="E31" t="str">
            <v>MARISCAL LUZURIAGA</v>
          </cell>
          <cell r="F31">
            <v>25197</v>
          </cell>
          <cell r="G31">
            <v>505</v>
          </cell>
          <cell r="H31">
            <v>506</v>
          </cell>
          <cell r="I31">
            <v>506</v>
          </cell>
          <cell r="J31">
            <v>507</v>
          </cell>
          <cell r="K31">
            <v>507</v>
          </cell>
          <cell r="L31">
            <v>503</v>
          </cell>
          <cell r="M31">
            <v>503</v>
          </cell>
          <cell r="N31">
            <v>502</v>
          </cell>
          <cell r="O31">
            <v>502</v>
          </cell>
          <cell r="P31">
            <v>502</v>
          </cell>
          <cell r="Q31">
            <v>502</v>
          </cell>
          <cell r="R31">
            <v>501</v>
          </cell>
          <cell r="S31">
            <v>500</v>
          </cell>
          <cell r="T31">
            <v>500</v>
          </cell>
          <cell r="U31">
            <v>500</v>
          </cell>
          <cell r="V31">
            <v>500</v>
          </cell>
          <cell r="W31">
            <v>499</v>
          </cell>
          <cell r="X31">
            <v>497</v>
          </cell>
          <cell r="Y31">
            <v>493</v>
          </cell>
          <cell r="Z31">
            <v>488</v>
          </cell>
          <cell r="AA31">
            <v>2340</v>
          </cell>
          <cell r="AB31">
            <v>2126</v>
          </cell>
          <cell r="AC31">
            <v>1990</v>
          </cell>
          <cell r="AD31">
            <v>1745</v>
          </cell>
          <cell r="AE31">
            <v>1526</v>
          </cell>
          <cell r="AF31">
            <v>1321</v>
          </cell>
          <cell r="AG31">
            <v>1080</v>
          </cell>
          <cell r="AH31">
            <v>880</v>
          </cell>
          <cell r="AI31">
            <v>688</v>
          </cell>
          <cell r="AJ31">
            <v>533</v>
          </cell>
          <cell r="AK31">
            <v>411</v>
          </cell>
          <cell r="AL31">
            <v>288</v>
          </cell>
          <cell r="AM31">
            <v>246</v>
          </cell>
        </row>
        <row r="32">
          <cell r="A32" t="str">
            <v>021400</v>
          </cell>
          <cell r="B32" t="str">
            <v>02</v>
          </cell>
          <cell r="C32" t="str">
            <v>14</v>
          </cell>
          <cell r="D32" t="str">
            <v>00</v>
          </cell>
          <cell r="E32" t="str">
            <v>OCROS</v>
          </cell>
          <cell r="F32">
            <v>11475</v>
          </cell>
          <cell r="G32">
            <v>230</v>
          </cell>
          <cell r="H32">
            <v>230</v>
          </cell>
          <cell r="I32">
            <v>231</v>
          </cell>
          <cell r="J32">
            <v>231</v>
          </cell>
          <cell r="K32">
            <v>231</v>
          </cell>
          <cell r="L32">
            <v>229</v>
          </cell>
          <cell r="M32">
            <v>229</v>
          </cell>
          <cell r="N32">
            <v>229</v>
          </cell>
          <cell r="O32">
            <v>229</v>
          </cell>
          <cell r="P32">
            <v>229</v>
          </cell>
          <cell r="Q32">
            <v>228</v>
          </cell>
          <cell r="R32">
            <v>228</v>
          </cell>
          <cell r="S32">
            <v>228</v>
          </cell>
          <cell r="T32">
            <v>228</v>
          </cell>
          <cell r="U32">
            <v>228</v>
          </cell>
          <cell r="V32">
            <v>228</v>
          </cell>
          <cell r="W32">
            <v>227</v>
          </cell>
          <cell r="X32">
            <v>226</v>
          </cell>
          <cell r="Y32">
            <v>224</v>
          </cell>
          <cell r="Z32">
            <v>222</v>
          </cell>
          <cell r="AA32">
            <v>1066</v>
          </cell>
          <cell r="AB32">
            <v>968</v>
          </cell>
          <cell r="AC32">
            <v>906</v>
          </cell>
          <cell r="AD32">
            <v>795</v>
          </cell>
          <cell r="AE32">
            <v>695</v>
          </cell>
          <cell r="AF32">
            <v>601</v>
          </cell>
          <cell r="AG32">
            <v>492</v>
          </cell>
          <cell r="AH32">
            <v>401</v>
          </cell>
          <cell r="AI32">
            <v>313</v>
          </cell>
          <cell r="AJ32">
            <v>243</v>
          </cell>
          <cell r="AK32">
            <v>187</v>
          </cell>
          <cell r="AL32">
            <v>131</v>
          </cell>
          <cell r="AM32">
            <v>112</v>
          </cell>
        </row>
        <row r="33">
          <cell r="A33" t="str">
            <v>021500</v>
          </cell>
          <cell r="B33" t="str">
            <v>02</v>
          </cell>
          <cell r="C33" t="str">
            <v>15</v>
          </cell>
          <cell r="D33" t="str">
            <v>00</v>
          </cell>
          <cell r="E33" t="str">
            <v>PALLASCA</v>
          </cell>
          <cell r="F33">
            <v>33416</v>
          </cell>
          <cell r="G33">
            <v>670</v>
          </cell>
          <cell r="H33">
            <v>670</v>
          </cell>
          <cell r="I33">
            <v>671</v>
          </cell>
          <cell r="J33">
            <v>672</v>
          </cell>
          <cell r="K33">
            <v>672</v>
          </cell>
          <cell r="L33">
            <v>668</v>
          </cell>
          <cell r="M33">
            <v>667</v>
          </cell>
          <cell r="N33">
            <v>666</v>
          </cell>
          <cell r="O33">
            <v>666</v>
          </cell>
          <cell r="P33">
            <v>666</v>
          </cell>
          <cell r="Q33">
            <v>665</v>
          </cell>
          <cell r="R33">
            <v>664</v>
          </cell>
          <cell r="S33">
            <v>664</v>
          </cell>
          <cell r="T33">
            <v>663</v>
          </cell>
          <cell r="U33">
            <v>663</v>
          </cell>
          <cell r="V33">
            <v>663</v>
          </cell>
          <cell r="W33">
            <v>662</v>
          </cell>
          <cell r="X33">
            <v>659</v>
          </cell>
          <cell r="Y33">
            <v>654</v>
          </cell>
          <cell r="Z33">
            <v>647</v>
          </cell>
          <cell r="AA33">
            <v>3103</v>
          </cell>
          <cell r="AB33">
            <v>2819</v>
          </cell>
          <cell r="AC33">
            <v>2640</v>
          </cell>
          <cell r="AD33">
            <v>2314</v>
          </cell>
          <cell r="AE33">
            <v>2024</v>
          </cell>
          <cell r="AF33">
            <v>1751</v>
          </cell>
          <cell r="AG33">
            <v>1432</v>
          </cell>
          <cell r="AH33">
            <v>1167</v>
          </cell>
          <cell r="AI33">
            <v>913</v>
          </cell>
          <cell r="AJ33">
            <v>707</v>
          </cell>
          <cell r="AK33">
            <v>545</v>
          </cell>
          <cell r="AL33">
            <v>382</v>
          </cell>
          <cell r="AM33">
            <v>327</v>
          </cell>
        </row>
        <row r="34">
          <cell r="A34" t="str">
            <v>021600</v>
          </cell>
          <cell r="B34" t="str">
            <v>02</v>
          </cell>
          <cell r="C34" t="str">
            <v>16</v>
          </cell>
          <cell r="D34" t="str">
            <v>00</v>
          </cell>
          <cell r="E34" t="str">
            <v>POMABAMBA</v>
          </cell>
          <cell r="F34">
            <v>29334</v>
          </cell>
          <cell r="G34">
            <v>588</v>
          </cell>
          <cell r="H34">
            <v>589</v>
          </cell>
          <cell r="I34">
            <v>589</v>
          </cell>
          <cell r="J34">
            <v>590</v>
          </cell>
          <cell r="K34">
            <v>590</v>
          </cell>
          <cell r="L34">
            <v>586</v>
          </cell>
          <cell r="M34">
            <v>585</v>
          </cell>
          <cell r="N34">
            <v>585</v>
          </cell>
          <cell r="O34">
            <v>585</v>
          </cell>
          <cell r="P34">
            <v>584</v>
          </cell>
          <cell r="Q34">
            <v>584</v>
          </cell>
          <cell r="R34">
            <v>583</v>
          </cell>
          <cell r="S34">
            <v>582</v>
          </cell>
          <cell r="T34">
            <v>582</v>
          </cell>
          <cell r="U34">
            <v>582</v>
          </cell>
          <cell r="V34">
            <v>582</v>
          </cell>
          <cell r="W34">
            <v>581</v>
          </cell>
          <cell r="X34">
            <v>578</v>
          </cell>
          <cell r="Y34">
            <v>574</v>
          </cell>
          <cell r="Z34">
            <v>568</v>
          </cell>
          <cell r="AA34">
            <v>2724</v>
          </cell>
          <cell r="AB34">
            <v>2475</v>
          </cell>
          <cell r="AC34">
            <v>2317</v>
          </cell>
          <cell r="AD34">
            <v>2032</v>
          </cell>
          <cell r="AE34">
            <v>1777</v>
          </cell>
          <cell r="AF34">
            <v>1537</v>
          </cell>
          <cell r="AG34">
            <v>1257</v>
          </cell>
          <cell r="AH34">
            <v>1025</v>
          </cell>
          <cell r="AI34">
            <v>801</v>
          </cell>
          <cell r="AJ34">
            <v>621</v>
          </cell>
          <cell r="AK34">
            <v>479</v>
          </cell>
          <cell r="AL34">
            <v>335</v>
          </cell>
          <cell r="AM34">
            <v>287</v>
          </cell>
        </row>
        <row r="35">
          <cell r="A35" t="str">
            <v>021700</v>
          </cell>
          <cell r="B35" t="str">
            <v>02</v>
          </cell>
          <cell r="C35" t="str">
            <v>17</v>
          </cell>
          <cell r="D35" t="str">
            <v>00</v>
          </cell>
          <cell r="E35" t="str">
            <v>RECUAY</v>
          </cell>
          <cell r="F35">
            <v>21722</v>
          </cell>
          <cell r="G35">
            <v>435</v>
          </cell>
          <cell r="H35">
            <v>436</v>
          </cell>
          <cell r="I35">
            <v>436</v>
          </cell>
          <cell r="J35">
            <v>437</v>
          </cell>
          <cell r="K35">
            <v>437</v>
          </cell>
          <cell r="L35">
            <v>434</v>
          </cell>
          <cell r="M35">
            <v>434</v>
          </cell>
          <cell r="N35">
            <v>433</v>
          </cell>
          <cell r="O35">
            <v>433</v>
          </cell>
          <cell r="P35">
            <v>433</v>
          </cell>
          <cell r="Q35">
            <v>432</v>
          </cell>
          <cell r="R35">
            <v>432</v>
          </cell>
          <cell r="S35">
            <v>431</v>
          </cell>
          <cell r="T35">
            <v>431</v>
          </cell>
          <cell r="U35">
            <v>431</v>
          </cell>
          <cell r="V35">
            <v>431</v>
          </cell>
          <cell r="W35">
            <v>430</v>
          </cell>
          <cell r="X35">
            <v>428</v>
          </cell>
          <cell r="Y35">
            <v>425</v>
          </cell>
          <cell r="Z35">
            <v>420</v>
          </cell>
          <cell r="AA35">
            <v>2017</v>
          </cell>
          <cell r="AB35">
            <v>1833</v>
          </cell>
          <cell r="AC35">
            <v>1716</v>
          </cell>
          <cell r="AD35">
            <v>1505</v>
          </cell>
          <cell r="AE35">
            <v>1316</v>
          </cell>
          <cell r="AF35">
            <v>1138</v>
          </cell>
          <cell r="AG35">
            <v>931</v>
          </cell>
          <cell r="AH35">
            <v>759</v>
          </cell>
          <cell r="AI35">
            <v>593</v>
          </cell>
          <cell r="AJ35">
            <v>460</v>
          </cell>
          <cell r="AK35">
            <v>355</v>
          </cell>
          <cell r="AL35">
            <v>248</v>
          </cell>
          <cell r="AM35">
            <v>212</v>
          </cell>
        </row>
        <row r="36">
          <cell r="A36" t="str">
            <v>021800</v>
          </cell>
          <cell r="B36" t="str">
            <v>02</v>
          </cell>
          <cell r="C36" t="str">
            <v>18</v>
          </cell>
          <cell r="D36" t="str">
            <v>00</v>
          </cell>
          <cell r="E36" t="str">
            <v>SANTA</v>
          </cell>
          <cell r="F36">
            <v>424273</v>
          </cell>
          <cell r="G36">
            <v>8503</v>
          </cell>
          <cell r="H36">
            <v>8513</v>
          </cell>
          <cell r="I36">
            <v>8526</v>
          </cell>
          <cell r="J36">
            <v>8531</v>
          </cell>
          <cell r="K36">
            <v>8530</v>
          </cell>
          <cell r="L36">
            <v>8475</v>
          </cell>
          <cell r="M36">
            <v>8467</v>
          </cell>
          <cell r="N36">
            <v>8461</v>
          </cell>
          <cell r="O36">
            <v>8456</v>
          </cell>
          <cell r="P36">
            <v>8451</v>
          </cell>
          <cell r="Q36">
            <v>8445</v>
          </cell>
          <cell r="R36">
            <v>8433</v>
          </cell>
          <cell r="S36">
            <v>8424</v>
          </cell>
          <cell r="T36">
            <v>8424</v>
          </cell>
          <cell r="U36">
            <v>8423</v>
          </cell>
          <cell r="V36">
            <v>8414</v>
          </cell>
          <cell r="W36">
            <v>8401</v>
          </cell>
          <cell r="X36">
            <v>8365</v>
          </cell>
          <cell r="Y36">
            <v>8299</v>
          </cell>
          <cell r="Z36">
            <v>8209</v>
          </cell>
          <cell r="AA36">
            <v>39404</v>
          </cell>
          <cell r="AB36">
            <v>35796</v>
          </cell>
          <cell r="AC36">
            <v>33516</v>
          </cell>
          <cell r="AD36">
            <v>29386</v>
          </cell>
          <cell r="AE36">
            <v>25699</v>
          </cell>
          <cell r="AF36">
            <v>22237</v>
          </cell>
          <cell r="AG36">
            <v>18175</v>
          </cell>
          <cell r="AH36">
            <v>14824</v>
          </cell>
          <cell r="AI36">
            <v>11591</v>
          </cell>
          <cell r="AJ36">
            <v>8977</v>
          </cell>
          <cell r="AK36">
            <v>6926</v>
          </cell>
          <cell r="AL36">
            <v>4845</v>
          </cell>
          <cell r="AM36">
            <v>4147</v>
          </cell>
        </row>
        <row r="37">
          <cell r="A37" t="str">
            <v>021900</v>
          </cell>
          <cell r="B37" t="str">
            <v>02</v>
          </cell>
          <cell r="C37" t="str">
            <v>19</v>
          </cell>
          <cell r="D37" t="str">
            <v>00</v>
          </cell>
          <cell r="E37" t="str">
            <v>SIHUAS</v>
          </cell>
          <cell r="F37">
            <v>34495</v>
          </cell>
          <cell r="G37">
            <v>691</v>
          </cell>
          <cell r="H37">
            <v>692</v>
          </cell>
          <cell r="I37">
            <v>693</v>
          </cell>
          <cell r="J37">
            <v>694</v>
          </cell>
          <cell r="K37">
            <v>693</v>
          </cell>
          <cell r="L37">
            <v>689</v>
          </cell>
          <cell r="M37">
            <v>688</v>
          </cell>
          <cell r="N37">
            <v>688</v>
          </cell>
          <cell r="O37">
            <v>688</v>
          </cell>
          <cell r="P37">
            <v>687</v>
          </cell>
          <cell r="Q37">
            <v>687</v>
          </cell>
          <cell r="R37">
            <v>686</v>
          </cell>
          <cell r="S37">
            <v>685</v>
          </cell>
          <cell r="T37">
            <v>685</v>
          </cell>
          <cell r="U37">
            <v>685</v>
          </cell>
          <cell r="V37">
            <v>684</v>
          </cell>
          <cell r="W37">
            <v>683</v>
          </cell>
          <cell r="X37">
            <v>680</v>
          </cell>
          <cell r="Y37">
            <v>675</v>
          </cell>
          <cell r="Z37">
            <v>667</v>
          </cell>
          <cell r="AA37">
            <v>3204</v>
          </cell>
          <cell r="AB37">
            <v>2910</v>
          </cell>
          <cell r="AC37">
            <v>2725</v>
          </cell>
          <cell r="AD37">
            <v>2389</v>
          </cell>
          <cell r="AE37">
            <v>2090</v>
          </cell>
          <cell r="AF37">
            <v>1808</v>
          </cell>
          <cell r="AG37">
            <v>1478</v>
          </cell>
          <cell r="AH37">
            <v>1205</v>
          </cell>
          <cell r="AI37">
            <v>942</v>
          </cell>
          <cell r="AJ37">
            <v>730</v>
          </cell>
          <cell r="AK37">
            <v>563</v>
          </cell>
          <cell r="AL37">
            <v>394</v>
          </cell>
          <cell r="AM37">
            <v>337</v>
          </cell>
        </row>
        <row r="38">
          <cell r="A38" t="str">
            <v>022000</v>
          </cell>
          <cell r="B38" t="str">
            <v>02</v>
          </cell>
          <cell r="C38" t="str">
            <v>20</v>
          </cell>
          <cell r="D38" t="str">
            <v>00</v>
          </cell>
          <cell r="E38" t="str">
            <v>YUNGAY</v>
          </cell>
          <cell r="F38">
            <v>58648</v>
          </cell>
          <cell r="G38">
            <v>1175</v>
          </cell>
          <cell r="H38">
            <v>1177</v>
          </cell>
          <cell r="I38">
            <v>1178</v>
          </cell>
          <cell r="J38">
            <v>1179</v>
          </cell>
          <cell r="K38">
            <v>1179</v>
          </cell>
          <cell r="L38">
            <v>1172</v>
          </cell>
          <cell r="M38">
            <v>1170</v>
          </cell>
          <cell r="N38">
            <v>1170</v>
          </cell>
          <cell r="O38">
            <v>1169</v>
          </cell>
          <cell r="P38">
            <v>1168</v>
          </cell>
          <cell r="Q38">
            <v>1168</v>
          </cell>
          <cell r="R38">
            <v>1166</v>
          </cell>
          <cell r="S38">
            <v>1165</v>
          </cell>
          <cell r="T38">
            <v>1164</v>
          </cell>
          <cell r="U38">
            <v>1164</v>
          </cell>
          <cell r="V38">
            <v>1163</v>
          </cell>
          <cell r="W38">
            <v>1161</v>
          </cell>
          <cell r="X38">
            <v>1156</v>
          </cell>
          <cell r="Y38">
            <v>1147</v>
          </cell>
          <cell r="Z38">
            <v>1135</v>
          </cell>
          <cell r="AA38">
            <v>5447</v>
          </cell>
          <cell r="AB38">
            <v>4948</v>
          </cell>
          <cell r="AC38">
            <v>4633</v>
          </cell>
          <cell r="AD38">
            <v>4062</v>
          </cell>
          <cell r="AE38">
            <v>3553</v>
          </cell>
          <cell r="AF38">
            <v>3074</v>
          </cell>
          <cell r="AG38">
            <v>2513</v>
          </cell>
          <cell r="AH38">
            <v>2049</v>
          </cell>
          <cell r="AI38">
            <v>1602</v>
          </cell>
          <cell r="AJ38">
            <v>1241</v>
          </cell>
          <cell r="AK38">
            <v>957</v>
          </cell>
          <cell r="AL38">
            <v>670</v>
          </cell>
          <cell r="AM38">
            <v>573</v>
          </cell>
        </row>
        <row r="39">
          <cell r="A39" t="str">
            <v>030000</v>
          </cell>
          <cell r="B39" t="str">
            <v>03</v>
          </cell>
          <cell r="C39" t="str">
            <v>00</v>
          </cell>
          <cell r="D39" t="str">
            <v>00</v>
          </cell>
          <cell r="E39" t="str">
            <v>APURIMAC</v>
          </cell>
          <cell r="F39">
            <v>458079</v>
          </cell>
          <cell r="G39">
            <v>9180</v>
          </cell>
          <cell r="H39">
            <v>9191</v>
          </cell>
          <cell r="I39">
            <v>9205</v>
          </cell>
          <cell r="J39">
            <v>9211</v>
          </cell>
          <cell r="K39">
            <v>9209</v>
          </cell>
          <cell r="L39">
            <v>9151</v>
          </cell>
          <cell r="M39">
            <v>9142</v>
          </cell>
          <cell r="N39">
            <v>9135</v>
          </cell>
          <cell r="O39">
            <v>9130</v>
          </cell>
          <cell r="P39">
            <v>9125</v>
          </cell>
          <cell r="Q39">
            <v>9117</v>
          </cell>
          <cell r="R39">
            <v>9105</v>
          </cell>
          <cell r="S39">
            <v>9096</v>
          </cell>
          <cell r="T39">
            <v>9095</v>
          </cell>
          <cell r="U39">
            <v>9094</v>
          </cell>
          <cell r="V39">
            <v>9085</v>
          </cell>
          <cell r="W39">
            <v>9070</v>
          </cell>
          <cell r="X39">
            <v>9032</v>
          </cell>
          <cell r="Y39">
            <v>8960</v>
          </cell>
          <cell r="Z39">
            <v>8863</v>
          </cell>
          <cell r="AA39">
            <v>42543</v>
          </cell>
          <cell r="AB39">
            <v>38648</v>
          </cell>
          <cell r="AC39">
            <v>36187</v>
          </cell>
          <cell r="AD39">
            <v>31727</v>
          </cell>
          <cell r="AE39">
            <v>27748</v>
          </cell>
          <cell r="AF39">
            <v>24008</v>
          </cell>
          <cell r="AG39">
            <v>19626</v>
          </cell>
          <cell r="AH39">
            <v>16004</v>
          </cell>
          <cell r="AI39">
            <v>12512</v>
          </cell>
          <cell r="AJ39">
            <v>9693</v>
          </cell>
          <cell r="AK39">
            <v>7478</v>
          </cell>
          <cell r="AL39">
            <v>5232</v>
          </cell>
          <cell r="AM39">
            <v>4477</v>
          </cell>
        </row>
        <row r="40">
          <cell r="A40" t="str">
            <v>030100</v>
          </cell>
          <cell r="B40" t="str">
            <v>03</v>
          </cell>
          <cell r="C40" t="str">
            <v>01</v>
          </cell>
          <cell r="D40" t="str">
            <v>00</v>
          </cell>
          <cell r="E40" t="str">
            <v>ABANCAY</v>
          </cell>
          <cell r="F40">
            <v>109091</v>
          </cell>
          <cell r="G40">
            <v>2187</v>
          </cell>
          <cell r="H40">
            <v>2189</v>
          </cell>
          <cell r="I40">
            <v>2192</v>
          </cell>
          <cell r="J40">
            <v>2194</v>
          </cell>
          <cell r="K40">
            <v>2193</v>
          </cell>
          <cell r="L40">
            <v>2179</v>
          </cell>
          <cell r="M40">
            <v>2177</v>
          </cell>
          <cell r="N40">
            <v>2175</v>
          </cell>
          <cell r="O40">
            <v>2174</v>
          </cell>
          <cell r="P40">
            <v>2173</v>
          </cell>
          <cell r="Q40">
            <v>2171</v>
          </cell>
          <cell r="R40">
            <v>2168</v>
          </cell>
          <cell r="S40">
            <v>2166</v>
          </cell>
          <cell r="T40">
            <v>2166</v>
          </cell>
          <cell r="U40">
            <v>2166</v>
          </cell>
          <cell r="V40">
            <v>2164</v>
          </cell>
          <cell r="W40">
            <v>2160</v>
          </cell>
          <cell r="X40">
            <v>2151</v>
          </cell>
          <cell r="Y40">
            <v>2134</v>
          </cell>
          <cell r="Z40">
            <v>2111</v>
          </cell>
          <cell r="AA40">
            <v>10132</v>
          </cell>
          <cell r="AB40">
            <v>9204</v>
          </cell>
          <cell r="AC40">
            <v>8618</v>
          </cell>
          <cell r="AD40">
            <v>7556</v>
          </cell>
          <cell r="AE40">
            <v>6608</v>
          </cell>
          <cell r="AF40">
            <v>5717</v>
          </cell>
          <cell r="AG40">
            <v>4674</v>
          </cell>
          <cell r="AH40">
            <v>3811</v>
          </cell>
          <cell r="AI40">
            <v>2980</v>
          </cell>
          <cell r="AJ40">
            <v>2308</v>
          </cell>
          <cell r="AK40">
            <v>1781</v>
          </cell>
          <cell r="AL40">
            <v>1246</v>
          </cell>
          <cell r="AM40">
            <v>1066</v>
          </cell>
        </row>
        <row r="41">
          <cell r="A41" t="str">
            <v>030200</v>
          </cell>
          <cell r="B41" t="str">
            <v>03</v>
          </cell>
          <cell r="C41" t="str">
            <v>02</v>
          </cell>
          <cell r="D41" t="str">
            <v>00</v>
          </cell>
          <cell r="E41" t="str">
            <v>ANDAHUAYLAS</v>
          </cell>
          <cell r="F41">
            <v>157850</v>
          </cell>
          <cell r="G41">
            <v>3163</v>
          </cell>
          <cell r="H41">
            <v>3167</v>
          </cell>
          <cell r="I41">
            <v>3172</v>
          </cell>
          <cell r="J41">
            <v>3174</v>
          </cell>
          <cell r="K41">
            <v>3173</v>
          </cell>
          <cell r="L41">
            <v>3153</v>
          </cell>
          <cell r="M41">
            <v>3150</v>
          </cell>
          <cell r="N41">
            <v>3148</v>
          </cell>
          <cell r="O41">
            <v>3146</v>
          </cell>
          <cell r="P41">
            <v>3144</v>
          </cell>
          <cell r="Q41">
            <v>3142</v>
          </cell>
          <cell r="R41">
            <v>3138</v>
          </cell>
          <cell r="S41">
            <v>3134</v>
          </cell>
          <cell r="T41">
            <v>3134</v>
          </cell>
          <cell r="U41">
            <v>3133</v>
          </cell>
          <cell r="V41">
            <v>3131</v>
          </cell>
          <cell r="W41">
            <v>3126</v>
          </cell>
          <cell r="X41">
            <v>3113</v>
          </cell>
          <cell r="Y41">
            <v>3088</v>
          </cell>
          <cell r="Z41">
            <v>3054</v>
          </cell>
          <cell r="AA41">
            <v>14660</v>
          </cell>
          <cell r="AB41">
            <v>13318</v>
          </cell>
          <cell r="AC41">
            <v>12470</v>
          </cell>
          <cell r="AD41">
            <v>10933</v>
          </cell>
          <cell r="AE41">
            <v>9562</v>
          </cell>
          <cell r="AF41">
            <v>8273</v>
          </cell>
          <cell r="AG41">
            <v>6762</v>
          </cell>
          <cell r="AH41">
            <v>5515</v>
          </cell>
          <cell r="AI41">
            <v>4311</v>
          </cell>
          <cell r="AJ41">
            <v>3340</v>
          </cell>
          <cell r="AK41">
            <v>2577</v>
          </cell>
          <cell r="AL41">
            <v>1803</v>
          </cell>
          <cell r="AM41">
            <v>1543</v>
          </cell>
        </row>
        <row r="42">
          <cell r="A42" t="str">
            <v>030300</v>
          </cell>
          <cell r="B42" t="str">
            <v>03</v>
          </cell>
          <cell r="C42" t="str">
            <v>03</v>
          </cell>
          <cell r="D42" t="str">
            <v>00</v>
          </cell>
          <cell r="E42" t="str">
            <v>ANTABAMBA</v>
          </cell>
          <cell r="F42">
            <v>15797</v>
          </cell>
          <cell r="G42">
            <v>317</v>
          </cell>
          <cell r="H42">
            <v>317</v>
          </cell>
          <cell r="I42">
            <v>317</v>
          </cell>
          <cell r="J42">
            <v>318</v>
          </cell>
          <cell r="K42">
            <v>318</v>
          </cell>
          <cell r="L42">
            <v>316</v>
          </cell>
          <cell r="M42">
            <v>315</v>
          </cell>
          <cell r="N42">
            <v>315</v>
          </cell>
          <cell r="O42">
            <v>315</v>
          </cell>
          <cell r="P42">
            <v>315</v>
          </cell>
          <cell r="Q42">
            <v>314</v>
          </cell>
          <cell r="R42">
            <v>314</v>
          </cell>
          <cell r="S42">
            <v>314</v>
          </cell>
          <cell r="T42">
            <v>314</v>
          </cell>
          <cell r="U42">
            <v>314</v>
          </cell>
          <cell r="V42">
            <v>312</v>
          </cell>
          <cell r="W42">
            <v>313</v>
          </cell>
          <cell r="X42">
            <v>311</v>
          </cell>
          <cell r="Y42">
            <v>309</v>
          </cell>
          <cell r="Z42">
            <v>306</v>
          </cell>
          <cell r="AA42">
            <v>1467</v>
          </cell>
          <cell r="AB42">
            <v>1333</v>
          </cell>
          <cell r="AC42">
            <v>1248</v>
          </cell>
          <cell r="AD42">
            <v>1094</v>
          </cell>
          <cell r="AE42">
            <v>957</v>
          </cell>
          <cell r="AF42">
            <v>828</v>
          </cell>
          <cell r="AG42">
            <v>677</v>
          </cell>
          <cell r="AH42">
            <v>552</v>
          </cell>
          <cell r="AI42">
            <v>431</v>
          </cell>
          <cell r="AJ42">
            <v>334</v>
          </cell>
          <cell r="AK42">
            <v>258</v>
          </cell>
          <cell r="AL42">
            <v>180</v>
          </cell>
          <cell r="AM42">
            <v>154</v>
          </cell>
        </row>
        <row r="43">
          <cell r="A43" t="str">
            <v>030400</v>
          </cell>
          <cell r="B43" t="str">
            <v>03</v>
          </cell>
          <cell r="C43" t="str">
            <v>04</v>
          </cell>
          <cell r="D43" t="str">
            <v>00</v>
          </cell>
          <cell r="E43" t="str">
            <v>AYMARAES</v>
          </cell>
          <cell r="F43">
            <v>37692</v>
          </cell>
          <cell r="G43">
            <v>755</v>
          </cell>
          <cell r="H43">
            <v>756</v>
          </cell>
          <cell r="I43">
            <v>757</v>
          </cell>
          <cell r="J43">
            <v>758</v>
          </cell>
          <cell r="K43">
            <v>758</v>
          </cell>
          <cell r="L43">
            <v>753</v>
          </cell>
          <cell r="M43">
            <v>752</v>
          </cell>
          <cell r="N43">
            <v>752</v>
          </cell>
          <cell r="O43">
            <v>751</v>
          </cell>
          <cell r="P43">
            <v>751</v>
          </cell>
          <cell r="Q43">
            <v>751</v>
          </cell>
          <cell r="R43">
            <v>749</v>
          </cell>
          <cell r="S43">
            <v>748</v>
          </cell>
          <cell r="T43">
            <v>748</v>
          </cell>
          <cell r="U43">
            <v>748</v>
          </cell>
          <cell r="V43">
            <v>748</v>
          </cell>
          <cell r="W43">
            <v>746</v>
          </cell>
          <cell r="X43">
            <v>743</v>
          </cell>
          <cell r="Y43">
            <v>737</v>
          </cell>
          <cell r="Z43">
            <v>729</v>
          </cell>
          <cell r="AA43">
            <v>3501</v>
          </cell>
          <cell r="AB43">
            <v>3180</v>
          </cell>
          <cell r="AC43">
            <v>2978</v>
          </cell>
          <cell r="AD43">
            <v>2611</v>
          </cell>
          <cell r="AE43">
            <v>2283</v>
          </cell>
          <cell r="AF43">
            <v>1975</v>
          </cell>
          <cell r="AG43">
            <v>1615</v>
          </cell>
          <cell r="AH43">
            <v>1317</v>
          </cell>
          <cell r="AI43">
            <v>1030</v>
          </cell>
          <cell r="AJ43">
            <v>798</v>
          </cell>
          <cell r="AK43">
            <v>615</v>
          </cell>
          <cell r="AL43">
            <v>431</v>
          </cell>
          <cell r="AM43">
            <v>368</v>
          </cell>
        </row>
        <row r="44">
          <cell r="A44" t="str">
            <v>030500</v>
          </cell>
          <cell r="B44" t="str">
            <v>03</v>
          </cell>
          <cell r="C44" t="str">
            <v>05</v>
          </cell>
          <cell r="D44" t="str">
            <v>00</v>
          </cell>
          <cell r="E44" t="str">
            <v>COTABAMBAS</v>
          </cell>
          <cell r="F44">
            <v>50252</v>
          </cell>
          <cell r="G44">
            <v>1007</v>
          </cell>
          <cell r="H44">
            <v>1008</v>
          </cell>
          <cell r="I44">
            <v>1010</v>
          </cell>
          <cell r="J44">
            <v>1010</v>
          </cell>
          <cell r="K44">
            <v>1010</v>
          </cell>
          <cell r="L44">
            <v>1004</v>
          </cell>
          <cell r="M44">
            <v>1003</v>
          </cell>
          <cell r="N44">
            <v>1002</v>
          </cell>
          <cell r="O44">
            <v>1002</v>
          </cell>
          <cell r="P44">
            <v>1001</v>
          </cell>
          <cell r="Q44">
            <v>1000</v>
          </cell>
          <cell r="R44">
            <v>999</v>
          </cell>
          <cell r="S44">
            <v>998</v>
          </cell>
          <cell r="T44">
            <v>998</v>
          </cell>
          <cell r="U44">
            <v>998</v>
          </cell>
          <cell r="V44">
            <v>997</v>
          </cell>
          <cell r="W44">
            <v>995</v>
          </cell>
          <cell r="X44">
            <v>991</v>
          </cell>
          <cell r="Y44">
            <v>983</v>
          </cell>
          <cell r="Z44">
            <v>972</v>
          </cell>
          <cell r="AA44">
            <v>4667</v>
          </cell>
          <cell r="AB44">
            <v>4240</v>
          </cell>
          <cell r="AC44">
            <v>3970</v>
          </cell>
          <cell r="AD44">
            <v>3479</v>
          </cell>
          <cell r="AE44">
            <v>3044</v>
          </cell>
          <cell r="AF44">
            <v>2634</v>
          </cell>
          <cell r="AG44">
            <v>2153</v>
          </cell>
          <cell r="AH44">
            <v>1756</v>
          </cell>
          <cell r="AI44">
            <v>1373</v>
          </cell>
          <cell r="AJ44">
            <v>1063</v>
          </cell>
          <cell r="AK44">
            <v>820</v>
          </cell>
          <cell r="AL44">
            <v>574</v>
          </cell>
          <cell r="AM44">
            <v>491</v>
          </cell>
        </row>
        <row r="45">
          <cell r="A45" t="str">
            <v>030600</v>
          </cell>
          <cell r="B45" t="str">
            <v>03</v>
          </cell>
          <cell r="C45" t="str">
            <v>06</v>
          </cell>
          <cell r="D45" t="str">
            <v>00</v>
          </cell>
          <cell r="E45" t="str">
            <v>CHINCHEROS</v>
          </cell>
          <cell r="F45">
            <v>59205</v>
          </cell>
          <cell r="G45">
            <v>1186</v>
          </cell>
          <cell r="H45">
            <v>1188</v>
          </cell>
          <cell r="I45">
            <v>1190</v>
          </cell>
          <cell r="J45">
            <v>1190</v>
          </cell>
          <cell r="K45">
            <v>1190</v>
          </cell>
          <cell r="L45">
            <v>1183</v>
          </cell>
          <cell r="M45">
            <v>1182</v>
          </cell>
          <cell r="N45">
            <v>1181</v>
          </cell>
          <cell r="O45">
            <v>1180</v>
          </cell>
          <cell r="P45">
            <v>1179</v>
          </cell>
          <cell r="Q45">
            <v>1178</v>
          </cell>
          <cell r="R45">
            <v>1177</v>
          </cell>
          <cell r="S45">
            <v>1176</v>
          </cell>
          <cell r="T45">
            <v>1175</v>
          </cell>
          <cell r="U45">
            <v>1175</v>
          </cell>
          <cell r="V45">
            <v>1174</v>
          </cell>
          <cell r="W45">
            <v>1172</v>
          </cell>
          <cell r="X45">
            <v>1167</v>
          </cell>
          <cell r="Y45">
            <v>1158</v>
          </cell>
          <cell r="Z45">
            <v>1146</v>
          </cell>
          <cell r="AA45">
            <v>5499</v>
          </cell>
          <cell r="AB45">
            <v>4995</v>
          </cell>
          <cell r="AC45">
            <v>4677</v>
          </cell>
          <cell r="AD45">
            <v>4101</v>
          </cell>
          <cell r="AE45">
            <v>3586</v>
          </cell>
          <cell r="AF45">
            <v>3103</v>
          </cell>
          <cell r="AG45">
            <v>2537</v>
          </cell>
          <cell r="AH45">
            <v>2068</v>
          </cell>
          <cell r="AI45">
            <v>1617</v>
          </cell>
          <cell r="AJ45">
            <v>1253</v>
          </cell>
          <cell r="AK45">
            <v>967</v>
          </cell>
          <cell r="AL45">
            <v>676</v>
          </cell>
          <cell r="AM45">
            <v>579</v>
          </cell>
        </row>
        <row r="46">
          <cell r="A46" t="str">
            <v>030700</v>
          </cell>
          <cell r="B46" t="str">
            <v>03</v>
          </cell>
          <cell r="C46" t="str">
            <v>07</v>
          </cell>
          <cell r="D46" t="str">
            <v>00</v>
          </cell>
          <cell r="E46" t="str">
            <v>GRAU</v>
          </cell>
          <cell r="F46">
            <v>28192</v>
          </cell>
          <cell r="G46">
            <v>565</v>
          </cell>
          <cell r="H46">
            <v>566</v>
          </cell>
          <cell r="I46">
            <v>567</v>
          </cell>
          <cell r="J46">
            <v>567</v>
          </cell>
          <cell r="K46">
            <v>567</v>
          </cell>
          <cell r="L46">
            <v>563</v>
          </cell>
          <cell r="M46">
            <v>563</v>
          </cell>
          <cell r="N46">
            <v>562</v>
          </cell>
          <cell r="O46">
            <v>562</v>
          </cell>
          <cell r="P46">
            <v>562</v>
          </cell>
          <cell r="Q46">
            <v>561</v>
          </cell>
          <cell r="R46">
            <v>560</v>
          </cell>
          <cell r="S46">
            <v>560</v>
          </cell>
          <cell r="T46">
            <v>560</v>
          </cell>
          <cell r="U46">
            <v>560</v>
          </cell>
          <cell r="V46">
            <v>559</v>
          </cell>
          <cell r="W46">
            <v>558</v>
          </cell>
          <cell r="X46">
            <v>556</v>
          </cell>
          <cell r="Y46">
            <v>551</v>
          </cell>
          <cell r="Z46">
            <v>545</v>
          </cell>
          <cell r="AA46">
            <v>2617</v>
          </cell>
          <cell r="AB46">
            <v>2378</v>
          </cell>
          <cell r="AC46">
            <v>2226</v>
          </cell>
          <cell r="AD46">
            <v>1953</v>
          </cell>
          <cell r="AE46">
            <v>1708</v>
          </cell>
          <cell r="AF46">
            <v>1478</v>
          </cell>
          <cell r="AG46">
            <v>1208</v>
          </cell>
          <cell r="AH46">
            <v>985</v>
          </cell>
          <cell r="AI46">
            <v>770</v>
          </cell>
          <cell r="AJ46">
            <v>597</v>
          </cell>
          <cell r="AK46">
            <v>460</v>
          </cell>
          <cell r="AL46">
            <v>322</v>
          </cell>
          <cell r="AM46">
            <v>276</v>
          </cell>
        </row>
        <row r="47">
          <cell r="A47" t="str">
            <v>040000</v>
          </cell>
          <cell r="B47" t="str">
            <v>04</v>
          </cell>
          <cell r="C47" t="str">
            <v>00</v>
          </cell>
          <cell r="D47" t="str">
            <v>00</v>
          </cell>
          <cell r="E47" t="str">
            <v>AREQUIPA</v>
          </cell>
          <cell r="F47">
            <v>1229109</v>
          </cell>
          <cell r="G47">
            <v>24633</v>
          </cell>
          <cell r="H47">
            <v>24662</v>
          </cell>
          <cell r="I47">
            <v>24699</v>
          </cell>
          <cell r="J47">
            <v>24714</v>
          </cell>
          <cell r="K47">
            <v>24710</v>
          </cell>
          <cell r="L47">
            <v>24553</v>
          </cell>
          <cell r="M47">
            <v>24530</v>
          </cell>
          <cell r="N47">
            <v>24512</v>
          </cell>
          <cell r="O47">
            <v>24497</v>
          </cell>
          <cell r="P47">
            <v>24483</v>
          </cell>
          <cell r="Q47">
            <v>24463</v>
          </cell>
          <cell r="R47">
            <v>24430</v>
          </cell>
          <cell r="S47">
            <v>24407</v>
          </cell>
          <cell r="T47">
            <v>24403</v>
          </cell>
          <cell r="U47">
            <v>24401</v>
          </cell>
          <cell r="V47">
            <v>24376</v>
          </cell>
          <cell r="W47">
            <v>24337</v>
          </cell>
          <cell r="X47">
            <v>24234</v>
          </cell>
          <cell r="Y47">
            <v>24042</v>
          </cell>
          <cell r="Z47">
            <v>23782</v>
          </cell>
          <cell r="AA47">
            <v>114151</v>
          </cell>
          <cell r="AB47">
            <v>103700</v>
          </cell>
          <cell r="AC47">
            <v>97095</v>
          </cell>
          <cell r="AD47">
            <v>85130</v>
          </cell>
          <cell r="AE47">
            <v>74453</v>
          </cell>
          <cell r="AF47">
            <v>64417</v>
          </cell>
          <cell r="AG47">
            <v>52660</v>
          </cell>
          <cell r="AH47">
            <v>42941</v>
          </cell>
          <cell r="AI47">
            <v>33572</v>
          </cell>
          <cell r="AJ47">
            <v>26009</v>
          </cell>
          <cell r="AK47">
            <v>20064</v>
          </cell>
          <cell r="AL47">
            <v>14037</v>
          </cell>
          <cell r="AM47">
            <v>12012</v>
          </cell>
        </row>
        <row r="48">
          <cell r="A48" t="str">
            <v>040100</v>
          </cell>
          <cell r="B48" t="str">
            <v>04</v>
          </cell>
          <cell r="C48" t="str">
            <v>01</v>
          </cell>
          <cell r="D48" t="str">
            <v>00</v>
          </cell>
          <cell r="E48" t="str">
            <v>AREQUIPA</v>
          </cell>
          <cell r="F48">
            <v>906601</v>
          </cell>
          <cell r="G48">
            <v>18170</v>
          </cell>
          <cell r="H48">
            <v>18191</v>
          </cell>
          <cell r="I48">
            <v>18218</v>
          </cell>
          <cell r="J48">
            <v>18229</v>
          </cell>
          <cell r="K48">
            <v>18226</v>
          </cell>
          <cell r="L48">
            <v>18110</v>
          </cell>
          <cell r="M48">
            <v>18094</v>
          </cell>
          <cell r="N48">
            <v>18080</v>
          </cell>
          <cell r="O48">
            <v>18069</v>
          </cell>
          <cell r="P48">
            <v>18059</v>
          </cell>
          <cell r="Q48">
            <v>18044</v>
          </cell>
          <cell r="R48">
            <v>18020</v>
          </cell>
          <cell r="S48">
            <v>18003</v>
          </cell>
          <cell r="T48">
            <v>18000</v>
          </cell>
          <cell r="U48">
            <v>17998</v>
          </cell>
          <cell r="V48">
            <v>17980</v>
          </cell>
          <cell r="W48">
            <v>17951</v>
          </cell>
          <cell r="X48">
            <v>17875</v>
          </cell>
          <cell r="Y48">
            <v>17734</v>
          </cell>
          <cell r="Z48">
            <v>17542</v>
          </cell>
          <cell r="AA48">
            <v>84199</v>
          </cell>
          <cell r="AB48">
            <v>76490</v>
          </cell>
          <cell r="AC48">
            <v>71618</v>
          </cell>
          <cell r="AD48">
            <v>62793</v>
          </cell>
          <cell r="AE48">
            <v>54917</v>
          </cell>
          <cell r="AF48">
            <v>47515</v>
          </cell>
          <cell r="AG48">
            <v>38842</v>
          </cell>
          <cell r="AH48">
            <v>31673</v>
          </cell>
          <cell r="AI48">
            <v>24763</v>
          </cell>
          <cell r="AJ48">
            <v>19183</v>
          </cell>
          <cell r="AK48">
            <v>14800</v>
          </cell>
          <cell r="AL48">
            <v>10355</v>
          </cell>
          <cell r="AM48">
            <v>8860</v>
          </cell>
        </row>
        <row r="49">
          <cell r="A49" t="str">
            <v>040200</v>
          </cell>
          <cell r="B49" t="str">
            <v>04</v>
          </cell>
          <cell r="C49" t="str">
            <v>02</v>
          </cell>
          <cell r="D49" t="str">
            <v>00</v>
          </cell>
          <cell r="E49" t="str">
            <v>CAMANA</v>
          </cell>
          <cell r="F49">
            <v>58579</v>
          </cell>
          <cell r="G49">
            <v>1174</v>
          </cell>
          <cell r="H49">
            <v>1175</v>
          </cell>
          <cell r="I49">
            <v>1177</v>
          </cell>
          <cell r="J49">
            <v>1178</v>
          </cell>
          <cell r="K49">
            <v>1178</v>
          </cell>
          <cell r="L49">
            <v>1170</v>
          </cell>
          <cell r="M49">
            <v>1169</v>
          </cell>
          <cell r="N49">
            <v>1168</v>
          </cell>
          <cell r="O49">
            <v>1168</v>
          </cell>
          <cell r="P49">
            <v>1167</v>
          </cell>
          <cell r="Q49">
            <v>1166</v>
          </cell>
          <cell r="R49">
            <v>1164</v>
          </cell>
          <cell r="S49">
            <v>1163</v>
          </cell>
          <cell r="T49">
            <v>1163</v>
          </cell>
          <cell r="U49">
            <v>1163</v>
          </cell>
          <cell r="V49">
            <v>1162</v>
          </cell>
          <cell r="W49">
            <v>1160</v>
          </cell>
          <cell r="X49">
            <v>1155</v>
          </cell>
          <cell r="Y49">
            <v>1146</v>
          </cell>
          <cell r="Z49">
            <v>1133</v>
          </cell>
          <cell r="AA49">
            <v>5440</v>
          </cell>
          <cell r="AB49">
            <v>4942</v>
          </cell>
          <cell r="AC49">
            <v>4628</v>
          </cell>
          <cell r="AD49">
            <v>4057</v>
          </cell>
          <cell r="AE49">
            <v>3549</v>
          </cell>
          <cell r="AF49">
            <v>3070</v>
          </cell>
          <cell r="AG49">
            <v>2510</v>
          </cell>
          <cell r="AH49">
            <v>2047</v>
          </cell>
          <cell r="AI49">
            <v>1600</v>
          </cell>
          <cell r="AJ49">
            <v>1240</v>
          </cell>
          <cell r="AK49">
            <v>956</v>
          </cell>
          <cell r="AL49">
            <v>669</v>
          </cell>
          <cell r="AM49">
            <v>572</v>
          </cell>
        </row>
        <row r="50">
          <cell r="A50" t="str">
            <v>040300</v>
          </cell>
          <cell r="B50" t="str">
            <v>04</v>
          </cell>
          <cell r="C50" t="str">
            <v>03</v>
          </cell>
          <cell r="D50" t="str">
            <v>00</v>
          </cell>
          <cell r="E50" t="str">
            <v>CARAVELI</v>
          </cell>
          <cell r="F50">
            <v>40384</v>
          </cell>
          <cell r="G50">
            <v>809</v>
          </cell>
          <cell r="H50">
            <v>810</v>
          </cell>
          <cell r="I50">
            <v>811</v>
          </cell>
          <cell r="J50">
            <v>812</v>
          </cell>
          <cell r="K50">
            <v>812</v>
          </cell>
          <cell r="L50">
            <v>807</v>
          </cell>
          <cell r="M50">
            <v>806</v>
          </cell>
          <cell r="N50">
            <v>805</v>
          </cell>
          <cell r="O50">
            <v>805</v>
          </cell>
          <cell r="P50">
            <v>804</v>
          </cell>
          <cell r="Q50">
            <v>804</v>
          </cell>
          <cell r="R50">
            <v>803</v>
          </cell>
          <cell r="S50">
            <v>802</v>
          </cell>
          <cell r="T50">
            <v>802</v>
          </cell>
          <cell r="U50">
            <v>802</v>
          </cell>
          <cell r="V50">
            <v>801</v>
          </cell>
          <cell r="W50">
            <v>800</v>
          </cell>
          <cell r="X50">
            <v>796</v>
          </cell>
          <cell r="Y50">
            <v>790</v>
          </cell>
          <cell r="Z50">
            <v>781</v>
          </cell>
          <cell r="AA50">
            <v>3751</v>
          </cell>
          <cell r="AB50">
            <v>3407</v>
          </cell>
          <cell r="AC50">
            <v>3190</v>
          </cell>
          <cell r="AD50">
            <v>2797</v>
          </cell>
          <cell r="AE50">
            <v>2446</v>
          </cell>
          <cell r="AF50">
            <v>2117</v>
          </cell>
          <cell r="AG50">
            <v>1730</v>
          </cell>
          <cell r="AH50">
            <v>1411</v>
          </cell>
          <cell r="AI50">
            <v>1103</v>
          </cell>
          <cell r="AJ50">
            <v>855</v>
          </cell>
          <cell r="AK50">
            <v>659</v>
          </cell>
          <cell r="AL50">
            <v>461</v>
          </cell>
          <cell r="AM50">
            <v>395</v>
          </cell>
        </row>
        <row r="51">
          <cell r="A51" t="str">
            <v>040400</v>
          </cell>
          <cell r="B51" t="str">
            <v>04</v>
          </cell>
          <cell r="C51" t="str">
            <v>04</v>
          </cell>
          <cell r="D51" t="str">
            <v>00</v>
          </cell>
          <cell r="E51" t="str">
            <v>CASTILLA</v>
          </cell>
          <cell r="F51">
            <v>42850</v>
          </cell>
          <cell r="G51">
            <v>859</v>
          </cell>
          <cell r="H51">
            <v>860</v>
          </cell>
          <cell r="I51">
            <v>861</v>
          </cell>
          <cell r="J51">
            <v>862</v>
          </cell>
          <cell r="K51">
            <v>861</v>
          </cell>
          <cell r="L51">
            <v>856</v>
          </cell>
          <cell r="M51">
            <v>855</v>
          </cell>
          <cell r="N51">
            <v>855</v>
          </cell>
          <cell r="O51">
            <v>853</v>
          </cell>
          <cell r="P51">
            <v>854</v>
          </cell>
          <cell r="Q51">
            <v>852</v>
          </cell>
          <cell r="R51">
            <v>852</v>
          </cell>
          <cell r="S51">
            <v>851</v>
          </cell>
          <cell r="T51">
            <v>851</v>
          </cell>
          <cell r="U51">
            <v>851</v>
          </cell>
          <cell r="V51">
            <v>850</v>
          </cell>
          <cell r="W51">
            <v>848</v>
          </cell>
          <cell r="X51">
            <v>845</v>
          </cell>
          <cell r="Y51">
            <v>838</v>
          </cell>
          <cell r="Z51">
            <v>829</v>
          </cell>
          <cell r="AA51">
            <v>3980</v>
          </cell>
          <cell r="AB51">
            <v>3615</v>
          </cell>
          <cell r="AC51">
            <v>3385</v>
          </cell>
          <cell r="AD51">
            <v>2968</v>
          </cell>
          <cell r="AE51">
            <v>2596</v>
          </cell>
          <cell r="AF51">
            <v>2246</v>
          </cell>
          <cell r="AG51">
            <v>1836</v>
          </cell>
          <cell r="AH51">
            <v>1497</v>
          </cell>
          <cell r="AI51">
            <v>1170</v>
          </cell>
          <cell r="AJ51">
            <v>907</v>
          </cell>
          <cell r="AK51">
            <v>699</v>
          </cell>
          <cell r="AL51">
            <v>489</v>
          </cell>
          <cell r="AM51">
            <v>419</v>
          </cell>
        </row>
        <row r="52">
          <cell r="A52" t="str">
            <v>040500</v>
          </cell>
          <cell r="B52" t="str">
            <v>04</v>
          </cell>
          <cell r="C52" t="str">
            <v>05</v>
          </cell>
          <cell r="D52" t="str">
            <v>00</v>
          </cell>
          <cell r="E52" t="str">
            <v>CAYLLOMA</v>
          </cell>
          <cell r="F52">
            <v>83292</v>
          </cell>
          <cell r="G52">
            <v>1669</v>
          </cell>
          <cell r="H52">
            <v>1671</v>
          </cell>
          <cell r="I52">
            <v>1674</v>
          </cell>
          <cell r="J52">
            <v>1675</v>
          </cell>
          <cell r="K52">
            <v>1675</v>
          </cell>
          <cell r="L52">
            <v>1664</v>
          </cell>
          <cell r="M52">
            <v>1662</v>
          </cell>
          <cell r="N52">
            <v>1661</v>
          </cell>
          <cell r="O52">
            <v>1660</v>
          </cell>
          <cell r="P52">
            <v>1659</v>
          </cell>
          <cell r="Q52">
            <v>1658</v>
          </cell>
          <cell r="R52">
            <v>1656</v>
          </cell>
          <cell r="S52">
            <v>1654</v>
          </cell>
          <cell r="T52">
            <v>1653</v>
          </cell>
          <cell r="U52">
            <v>1654</v>
          </cell>
          <cell r="V52">
            <v>1651</v>
          </cell>
          <cell r="W52">
            <v>1649</v>
          </cell>
          <cell r="X52">
            <v>1642</v>
          </cell>
          <cell r="Y52">
            <v>1629</v>
          </cell>
          <cell r="Z52">
            <v>1612</v>
          </cell>
          <cell r="AA52">
            <v>7736</v>
          </cell>
          <cell r="AB52">
            <v>7027</v>
          </cell>
          <cell r="AC52">
            <v>6580</v>
          </cell>
          <cell r="AD52">
            <v>5769</v>
          </cell>
          <cell r="AE52">
            <v>5045</v>
          </cell>
          <cell r="AF52">
            <v>4365</v>
          </cell>
          <cell r="AG52">
            <v>3569</v>
          </cell>
          <cell r="AH52">
            <v>2910</v>
          </cell>
          <cell r="AI52">
            <v>2275</v>
          </cell>
          <cell r="AJ52">
            <v>1763</v>
          </cell>
          <cell r="AK52">
            <v>1360</v>
          </cell>
          <cell r="AL52">
            <v>951</v>
          </cell>
          <cell r="AM52">
            <v>814</v>
          </cell>
        </row>
        <row r="53">
          <cell r="A53" t="str">
            <v>040600</v>
          </cell>
          <cell r="B53" t="str">
            <v>04</v>
          </cell>
          <cell r="C53" t="str">
            <v>06</v>
          </cell>
          <cell r="D53" t="str">
            <v>00</v>
          </cell>
          <cell r="E53" t="str">
            <v>CONDESUYOS</v>
          </cell>
          <cell r="F53">
            <v>22006</v>
          </cell>
          <cell r="G53">
            <v>441</v>
          </cell>
          <cell r="H53">
            <v>442</v>
          </cell>
          <cell r="I53">
            <v>442</v>
          </cell>
          <cell r="J53">
            <v>442</v>
          </cell>
          <cell r="K53">
            <v>442</v>
          </cell>
          <cell r="L53">
            <v>440</v>
          </cell>
          <cell r="M53">
            <v>439</v>
          </cell>
          <cell r="N53">
            <v>439</v>
          </cell>
          <cell r="O53">
            <v>439</v>
          </cell>
          <cell r="P53">
            <v>438</v>
          </cell>
          <cell r="Q53">
            <v>438</v>
          </cell>
          <cell r="R53">
            <v>437</v>
          </cell>
          <cell r="S53">
            <v>437</v>
          </cell>
          <cell r="T53">
            <v>437</v>
          </cell>
          <cell r="U53">
            <v>437</v>
          </cell>
          <cell r="V53">
            <v>436</v>
          </cell>
          <cell r="W53">
            <v>436</v>
          </cell>
          <cell r="X53">
            <v>434</v>
          </cell>
          <cell r="Y53">
            <v>430</v>
          </cell>
          <cell r="Z53">
            <v>426</v>
          </cell>
          <cell r="AA53">
            <v>2044</v>
          </cell>
          <cell r="AB53">
            <v>1858</v>
          </cell>
          <cell r="AC53">
            <v>1738</v>
          </cell>
          <cell r="AD53">
            <v>1524</v>
          </cell>
          <cell r="AE53">
            <v>1333</v>
          </cell>
          <cell r="AF53">
            <v>1153</v>
          </cell>
          <cell r="AG53">
            <v>943</v>
          </cell>
          <cell r="AH53">
            <v>769</v>
          </cell>
          <cell r="AI53">
            <v>601</v>
          </cell>
          <cell r="AJ53">
            <v>466</v>
          </cell>
          <cell r="AK53">
            <v>359</v>
          </cell>
          <cell r="AL53">
            <v>251</v>
          </cell>
          <cell r="AM53">
            <v>215</v>
          </cell>
        </row>
        <row r="54">
          <cell r="A54" t="str">
            <v>040700</v>
          </cell>
          <cell r="B54" t="str">
            <v>04</v>
          </cell>
          <cell r="C54" t="str">
            <v>07</v>
          </cell>
          <cell r="D54" t="str">
            <v>00</v>
          </cell>
          <cell r="E54" t="str">
            <v>ISLAY</v>
          </cell>
          <cell r="F54">
            <v>56957</v>
          </cell>
          <cell r="G54">
            <v>1141</v>
          </cell>
          <cell r="H54">
            <v>1143</v>
          </cell>
          <cell r="I54">
            <v>1145</v>
          </cell>
          <cell r="J54">
            <v>1145</v>
          </cell>
          <cell r="K54">
            <v>1145</v>
          </cell>
          <cell r="L54">
            <v>1138</v>
          </cell>
          <cell r="M54">
            <v>1137</v>
          </cell>
          <cell r="N54">
            <v>1136</v>
          </cell>
          <cell r="O54">
            <v>1135</v>
          </cell>
          <cell r="P54">
            <v>1135</v>
          </cell>
          <cell r="Q54">
            <v>1134</v>
          </cell>
          <cell r="R54">
            <v>1131</v>
          </cell>
          <cell r="S54">
            <v>1131</v>
          </cell>
          <cell r="T54">
            <v>1131</v>
          </cell>
          <cell r="U54">
            <v>1131</v>
          </cell>
          <cell r="V54">
            <v>1130</v>
          </cell>
          <cell r="W54">
            <v>1128</v>
          </cell>
          <cell r="X54">
            <v>1123</v>
          </cell>
          <cell r="Y54">
            <v>1114</v>
          </cell>
          <cell r="Z54">
            <v>1102</v>
          </cell>
          <cell r="AA54">
            <v>5290</v>
          </cell>
          <cell r="AB54">
            <v>4805</v>
          </cell>
          <cell r="AC54">
            <v>4499</v>
          </cell>
          <cell r="AD54">
            <v>3945</v>
          </cell>
          <cell r="AE54">
            <v>3450</v>
          </cell>
          <cell r="AF54">
            <v>2985</v>
          </cell>
          <cell r="AG54">
            <v>2440</v>
          </cell>
          <cell r="AH54">
            <v>1990</v>
          </cell>
          <cell r="AI54">
            <v>1556</v>
          </cell>
          <cell r="AJ54">
            <v>1205</v>
          </cell>
          <cell r="AK54">
            <v>930</v>
          </cell>
          <cell r="AL54">
            <v>650</v>
          </cell>
          <cell r="AM54">
            <v>557</v>
          </cell>
        </row>
        <row r="55">
          <cell r="A55" t="str">
            <v>040800</v>
          </cell>
          <cell r="B55" t="str">
            <v>04</v>
          </cell>
          <cell r="C55" t="str">
            <v>08</v>
          </cell>
          <cell r="D55" t="str">
            <v>00</v>
          </cell>
          <cell r="E55" t="str">
            <v>LA UNION</v>
          </cell>
          <cell r="F55">
            <v>18440</v>
          </cell>
          <cell r="G55">
            <v>370</v>
          </cell>
          <cell r="H55">
            <v>370</v>
          </cell>
          <cell r="I55">
            <v>371</v>
          </cell>
          <cell r="J55">
            <v>371</v>
          </cell>
          <cell r="K55">
            <v>371</v>
          </cell>
          <cell r="L55">
            <v>368</v>
          </cell>
          <cell r="M55">
            <v>368</v>
          </cell>
          <cell r="N55">
            <v>368</v>
          </cell>
          <cell r="O55">
            <v>368</v>
          </cell>
          <cell r="P55">
            <v>367</v>
          </cell>
          <cell r="Q55">
            <v>367</v>
          </cell>
          <cell r="R55">
            <v>367</v>
          </cell>
          <cell r="S55">
            <v>366</v>
          </cell>
          <cell r="T55">
            <v>366</v>
          </cell>
          <cell r="U55">
            <v>365</v>
          </cell>
          <cell r="V55">
            <v>366</v>
          </cell>
          <cell r="W55">
            <v>365</v>
          </cell>
          <cell r="X55">
            <v>364</v>
          </cell>
          <cell r="Y55">
            <v>361</v>
          </cell>
          <cell r="Z55">
            <v>357</v>
          </cell>
          <cell r="AA55">
            <v>1711</v>
          </cell>
          <cell r="AB55">
            <v>1556</v>
          </cell>
          <cell r="AC55">
            <v>1457</v>
          </cell>
          <cell r="AD55">
            <v>1277</v>
          </cell>
          <cell r="AE55">
            <v>1117</v>
          </cell>
          <cell r="AF55">
            <v>966</v>
          </cell>
          <cell r="AG55">
            <v>790</v>
          </cell>
          <cell r="AH55">
            <v>644</v>
          </cell>
          <cell r="AI55">
            <v>504</v>
          </cell>
          <cell r="AJ55">
            <v>390</v>
          </cell>
          <cell r="AK55">
            <v>301</v>
          </cell>
          <cell r="AL55">
            <v>211</v>
          </cell>
          <cell r="AM55">
            <v>180</v>
          </cell>
        </row>
        <row r="56">
          <cell r="A56" t="str">
            <v>050000</v>
          </cell>
          <cell r="B56" t="str">
            <v>05</v>
          </cell>
          <cell r="C56" t="str">
            <v>00</v>
          </cell>
          <cell r="D56" t="str">
            <v>00</v>
          </cell>
          <cell r="E56" t="str">
            <v>AYACUCHO</v>
          </cell>
          <cell r="F56">
            <v>682507</v>
          </cell>
          <cell r="G56">
            <v>13678</v>
          </cell>
          <cell r="H56">
            <v>13694</v>
          </cell>
          <cell r="I56">
            <v>13715</v>
          </cell>
          <cell r="J56">
            <v>13723</v>
          </cell>
          <cell r="K56">
            <v>13721</v>
          </cell>
          <cell r="L56">
            <v>13634</v>
          </cell>
          <cell r="M56">
            <v>13621</v>
          </cell>
          <cell r="N56">
            <v>13611</v>
          </cell>
          <cell r="O56">
            <v>13603</v>
          </cell>
          <cell r="P56">
            <v>13595</v>
          </cell>
          <cell r="Q56">
            <v>13584</v>
          </cell>
          <cell r="R56">
            <v>13566</v>
          </cell>
          <cell r="S56">
            <v>13553</v>
          </cell>
          <cell r="T56">
            <v>13551</v>
          </cell>
          <cell r="U56">
            <v>13549</v>
          </cell>
          <cell r="V56">
            <v>13536</v>
          </cell>
          <cell r="W56">
            <v>13514</v>
          </cell>
          <cell r="X56">
            <v>13457</v>
          </cell>
          <cell r="Y56">
            <v>13350</v>
          </cell>
          <cell r="Z56">
            <v>13206</v>
          </cell>
          <cell r="AA56">
            <v>63386</v>
          </cell>
          <cell r="AB56">
            <v>57583</v>
          </cell>
          <cell r="AC56">
            <v>53916</v>
          </cell>
          <cell r="AD56">
            <v>47272</v>
          </cell>
          <cell r="AE56">
            <v>41343</v>
          </cell>
          <cell r="AF56">
            <v>35770</v>
          </cell>
          <cell r="AG56">
            <v>29241</v>
          </cell>
          <cell r="AH56">
            <v>23844</v>
          </cell>
          <cell r="AI56">
            <v>18642</v>
          </cell>
          <cell r="AJ56">
            <v>14443</v>
          </cell>
          <cell r="AK56">
            <v>11141</v>
          </cell>
          <cell r="AL56">
            <v>7795</v>
          </cell>
          <cell r="AM56">
            <v>6670</v>
          </cell>
        </row>
        <row r="57">
          <cell r="A57" t="str">
            <v>050100</v>
          </cell>
          <cell r="B57" t="str">
            <v>05</v>
          </cell>
          <cell r="C57" t="str">
            <v>01</v>
          </cell>
          <cell r="D57" t="str">
            <v>00</v>
          </cell>
          <cell r="E57" t="str">
            <v>HUAMANGA</v>
          </cell>
          <cell r="F57">
            <v>255356</v>
          </cell>
          <cell r="G57">
            <v>5118</v>
          </cell>
          <cell r="H57">
            <v>5124</v>
          </cell>
          <cell r="I57">
            <v>5131</v>
          </cell>
          <cell r="J57">
            <v>5135</v>
          </cell>
          <cell r="K57">
            <v>5134</v>
          </cell>
          <cell r="L57">
            <v>5102</v>
          </cell>
          <cell r="M57">
            <v>5096</v>
          </cell>
          <cell r="N57">
            <v>5092</v>
          </cell>
          <cell r="O57">
            <v>5089</v>
          </cell>
          <cell r="P57">
            <v>5086</v>
          </cell>
          <cell r="Q57">
            <v>5082</v>
          </cell>
          <cell r="R57">
            <v>5076</v>
          </cell>
          <cell r="S57">
            <v>5071</v>
          </cell>
          <cell r="T57">
            <v>5070</v>
          </cell>
          <cell r="U57">
            <v>5069</v>
          </cell>
          <cell r="V57">
            <v>5064</v>
          </cell>
          <cell r="W57">
            <v>5056</v>
          </cell>
          <cell r="X57">
            <v>5035</v>
          </cell>
          <cell r="Y57">
            <v>4995</v>
          </cell>
          <cell r="Z57">
            <v>4941</v>
          </cell>
          <cell r="AA57">
            <v>23716</v>
          </cell>
          <cell r="AB57">
            <v>21544</v>
          </cell>
          <cell r="AC57">
            <v>20172</v>
          </cell>
          <cell r="AD57">
            <v>17687</v>
          </cell>
          <cell r="AE57">
            <v>15468</v>
          </cell>
          <cell r="AF57">
            <v>13384</v>
          </cell>
          <cell r="AG57">
            <v>10940</v>
          </cell>
          <cell r="AH57">
            <v>8921</v>
          </cell>
          <cell r="AI57">
            <v>6975</v>
          </cell>
          <cell r="AJ57">
            <v>5403</v>
          </cell>
          <cell r="AK57">
            <v>4169</v>
          </cell>
          <cell r="AL57">
            <v>2916</v>
          </cell>
          <cell r="AM57">
            <v>2495</v>
          </cell>
        </row>
        <row r="58">
          <cell r="A58" t="str">
            <v>050200</v>
          </cell>
          <cell r="B58" t="str">
            <v>05</v>
          </cell>
          <cell r="C58" t="str">
            <v>02</v>
          </cell>
          <cell r="D58" t="str">
            <v>00</v>
          </cell>
          <cell r="E58" t="str">
            <v>CANGALLO</v>
          </cell>
          <cell r="F58">
            <v>39391</v>
          </cell>
          <cell r="G58">
            <v>789</v>
          </cell>
          <cell r="H58">
            <v>790</v>
          </cell>
          <cell r="I58">
            <v>792</v>
          </cell>
          <cell r="J58">
            <v>792</v>
          </cell>
          <cell r="K58">
            <v>792</v>
          </cell>
          <cell r="L58">
            <v>787</v>
          </cell>
          <cell r="M58">
            <v>787</v>
          </cell>
          <cell r="N58">
            <v>786</v>
          </cell>
          <cell r="O58">
            <v>785</v>
          </cell>
          <cell r="P58">
            <v>785</v>
          </cell>
          <cell r="Q58">
            <v>784</v>
          </cell>
          <cell r="R58">
            <v>783</v>
          </cell>
          <cell r="S58">
            <v>782</v>
          </cell>
          <cell r="T58">
            <v>782</v>
          </cell>
          <cell r="U58">
            <v>782</v>
          </cell>
          <cell r="V58">
            <v>781</v>
          </cell>
          <cell r="W58">
            <v>780</v>
          </cell>
          <cell r="X58">
            <v>777</v>
          </cell>
          <cell r="Y58">
            <v>770</v>
          </cell>
          <cell r="Z58">
            <v>762</v>
          </cell>
          <cell r="AA58">
            <v>3658</v>
          </cell>
          <cell r="AB58">
            <v>3323</v>
          </cell>
          <cell r="AC58">
            <v>3112</v>
          </cell>
          <cell r="AD58">
            <v>2728</v>
          </cell>
          <cell r="AE58">
            <v>2386</v>
          </cell>
          <cell r="AF58">
            <v>2064</v>
          </cell>
          <cell r="AG58">
            <v>1688</v>
          </cell>
          <cell r="AH58">
            <v>1376</v>
          </cell>
          <cell r="AI58">
            <v>1076</v>
          </cell>
          <cell r="AJ58">
            <v>834</v>
          </cell>
          <cell r="AK58">
            <v>643</v>
          </cell>
          <cell r="AL58">
            <v>450</v>
          </cell>
          <cell r="AM58">
            <v>385</v>
          </cell>
        </row>
        <row r="59">
          <cell r="A59" t="str">
            <v>050300</v>
          </cell>
          <cell r="B59" t="str">
            <v>05</v>
          </cell>
          <cell r="C59" t="str">
            <v>03</v>
          </cell>
          <cell r="D59" t="str">
            <v>00</v>
          </cell>
          <cell r="E59" t="str">
            <v>HUANCA SANCOS</v>
          </cell>
          <cell r="F59">
            <v>13682</v>
          </cell>
          <cell r="G59">
            <v>274</v>
          </cell>
          <cell r="H59">
            <v>275</v>
          </cell>
          <cell r="I59">
            <v>274</v>
          </cell>
          <cell r="J59">
            <v>275</v>
          </cell>
          <cell r="K59">
            <v>274</v>
          </cell>
          <cell r="L59">
            <v>273</v>
          </cell>
          <cell r="M59">
            <v>273</v>
          </cell>
          <cell r="N59">
            <v>273</v>
          </cell>
          <cell r="O59">
            <v>273</v>
          </cell>
          <cell r="P59">
            <v>273</v>
          </cell>
          <cell r="Q59">
            <v>272</v>
          </cell>
          <cell r="R59">
            <v>272</v>
          </cell>
          <cell r="S59">
            <v>272</v>
          </cell>
          <cell r="T59">
            <v>271</v>
          </cell>
          <cell r="U59">
            <v>272</v>
          </cell>
          <cell r="V59">
            <v>271</v>
          </cell>
          <cell r="W59">
            <v>271</v>
          </cell>
          <cell r="X59">
            <v>270</v>
          </cell>
          <cell r="Y59">
            <v>268</v>
          </cell>
          <cell r="Z59">
            <v>265</v>
          </cell>
          <cell r="AA59">
            <v>1271</v>
          </cell>
          <cell r="AB59">
            <v>1154</v>
          </cell>
          <cell r="AC59">
            <v>1081</v>
          </cell>
          <cell r="AD59">
            <v>948</v>
          </cell>
          <cell r="AE59">
            <v>829</v>
          </cell>
          <cell r="AF59">
            <v>717</v>
          </cell>
          <cell r="AG59">
            <v>586</v>
          </cell>
          <cell r="AH59">
            <v>478</v>
          </cell>
          <cell r="AI59">
            <v>374</v>
          </cell>
          <cell r="AJ59">
            <v>290</v>
          </cell>
          <cell r="AK59">
            <v>223</v>
          </cell>
          <cell r="AL59">
            <v>156</v>
          </cell>
          <cell r="AM59">
            <v>134</v>
          </cell>
        </row>
        <row r="60">
          <cell r="A60" t="str">
            <v>050400</v>
          </cell>
          <cell r="B60" t="str">
            <v>05</v>
          </cell>
          <cell r="C60" t="str">
            <v>04</v>
          </cell>
          <cell r="D60" t="str">
            <v>00</v>
          </cell>
          <cell r="E60" t="str">
            <v>HUANTA</v>
          </cell>
          <cell r="F60">
            <v>98284</v>
          </cell>
          <cell r="G60">
            <v>1970</v>
          </cell>
          <cell r="H60">
            <v>1972</v>
          </cell>
          <cell r="I60">
            <v>1975</v>
          </cell>
          <cell r="J60">
            <v>1976</v>
          </cell>
          <cell r="K60">
            <v>1976</v>
          </cell>
          <cell r="L60">
            <v>1963</v>
          </cell>
          <cell r="M60">
            <v>1961</v>
          </cell>
          <cell r="N60">
            <v>1960</v>
          </cell>
          <cell r="O60">
            <v>1959</v>
          </cell>
          <cell r="P60">
            <v>1958</v>
          </cell>
          <cell r="Q60">
            <v>1956</v>
          </cell>
          <cell r="R60">
            <v>1954</v>
          </cell>
          <cell r="S60">
            <v>1951</v>
          </cell>
          <cell r="T60">
            <v>1951</v>
          </cell>
          <cell r="U60">
            <v>1951</v>
          </cell>
          <cell r="V60">
            <v>1949</v>
          </cell>
          <cell r="W60">
            <v>1946</v>
          </cell>
          <cell r="X60">
            <v>1938</v>
          </cell>
          <cell r="Y60">
            <v>1922</v>
          </cell>
          <cell r="Z60">
            <v>1902</v>
          </cell>
          <cell r="AA60">
            <v>9128</v>
          </cell>
          <cell r="AB60">
            <v>8292</v>
          </cell>
          <cell r="AC60">
            <v>7764</v>
          </cell>
          <cell r="AD60">
            <v>6807</v>
          </cell>
          <cell r="AE60">
            <v>5954</v>
          </cell>
          <cell r="AF60">
            <v>5151</v>
          </cell>
          <cell r="AG60">
            <v>4211</v>
          </cell>
          <cell r="AH60">
            <v>3434</v>
          </cell>
          <cell r="AI60">
            <v>2685</v>
          </cell>
          <cell r="AJ60">
            <v>2080</v>
          </cell>
          <cell r="AK60">
            <v>1604</v>
          </cell>
          <cell r="AL60">
            <v>1123</v>
          </cell>
          <cell r="AM60">
            <v>961</v>
          </cell>
        </row>
        <row r="61">
          <cell r="A61" t="str">
            <v>050500</v>
          </cell>
          <cell r="B61" t="str">
            <v>05</v>
          </cell>
          <cell r="C61" t="str">
            <v>05</v>
          </cell>
          <cell r="D61" t="str">
            <v>00</v>
          </cell>
          <cell r="E61" t="str">
            <v>LA MAR</v>
          </cell>
          <cell r="F61">
            <v>88320</v>
          </cell>
          <cell r="G61">
            <v>1770</v>
          </cell>
          <cell r="H61">
            <v>1772</v>
          </cell>
          <cell r="I61">
            <v>1775</v>
          </cell>
          <cell r="J61">
            <v>1776</v>
          </cell>
          <cell r="K61">
            <v>1776</v>
          </cell>
          <cell r="L61">
            <v>1764</v>
          </cell>
          <cell r="M61">
            <v>1763</v>
          </cell>
          <cell r="N61">
            <v>1761</v>
          </cell>
          <cell r="O61">
            <v>1760</v>
          </cell>
          <cell r="P61">
            <v>1759</v>
          </cell>
          <cell r="Q61">
            <v>1758</v>
          </cell>
          <cell r="R61">
            <v>1756</v>
          </cell>
          <cell r="S61">
            <v>1754</v>
          </cell>
          <cell r="T61">
            <v>1754</v>
          </cell>
          <cell r="U61">
            <v>1753</v>
          </cell>
          <cell r="V61">
            <v>1752</v>
          </cell>
          <cell r="W61">
            <v>1749</v>
          </cell>
          <cell r="X61">
            <v>1741</v>
          </cell>
          <cell r="Y61">
            <v>1728</v>
          </cell>
          <cell r="Z61">
            <v>1708</v>
          </cell>
          <cell r="AA61">
            <v>8202</v>
          </cell>
          <cell r="AB61">
            <v>7452</v>
          </cell>
          <cell r="AC61">
            <v>6977</v>
          </cell>
          <cell r="AD61">
            <v>6117</v>
          </cell>
          <cell r="AE61">
            <v>5350</v>
          </cell>
          <cell r="AF61">
            <v>4629</v>
          </cell>
          <cell r="AG61">
            <v>3784</v>
          </cell>
          <cell r="AH61">
            <v>3085</v>
          </cell>
          <cell r="AI61">
            <v>2412</v>
          </cell>
          <cell r="AJ61">
            <v>1869</v>
          </cell>
          <cell r="AK61">
            <v>1442</v>
          </cell>
          <cell r="AL61">
            <v>1009</v>
          </cell>
          <cell r="AM61">
            <v>863</v>
          </cell>
        </row>
        <row r="62">
          <cell r="A62" t="str">
            <v>050600</v>
          </cell>
          <cell r="B62" t="str">
            <v>05</v>
          </cell>
          <cell r="C62" t="str">
            <v>06</v>
          </cell>
          <cell r="D62" t="str">
            <v>00</v>
          </cell>
          <cell r="E62" t="str">
            <v>LUCANAS</v>
          </cell>
          <cell r="F62">
            <v>70890</v>
          </cell>
          <cell r="G62">
            <v>1421</v>
          </cell>
          <cell r="H62">
            <v>1422</v>
          </cell>
          <cell r="I62">
            <v>1425</v>
          </cell>
          <cell r="J62">
            <v>1425</v>
          </cell>
          <cell r="K62">
            <v>1425</v>
          </cell>
          <cell r="L62">
            <v>1416</v>
          </cell>
          <cell r="M62">
            <v>1415</v>
          </cell>
          <cell r="N62">
            <v>1414</v>
          </cell>
          <cell r="O62">
            <v>1413</v>
          </cell>
          <cell r="P62">
            <v>1412</v>
          </cell>
          <cell r="Q62">
            <v>1411</v>
          </cell>
          <cell r="R62">
            <v>1407</v>
          </cell>
          <cell r="S62">
            <v>1408</v>
          </cell>
          <cell r="T62">
            <v>1408</v>
          </cell>
          <cell r="U62">
            <v>1407</v>
          </cell>
          <cell r="V62">
            <v>1406</v>
          </cell>
          <cell r="W62">
            <v>1404</v>
          </cell>
          <cell r="X62">
            <v>1398</v>
          </cell>
          <cell r="Y62">
            <v>1387</v>
          </cell>
          <cell r="Z62">
            <v>1372</v>
          </cell>
          <cell r="AA62">
            <v>6584</v>
          </cell>
          <cell r="AB62">
            <v>5981</v>
          </cell>
          <cell r="AC62">
            <v>5600</v>
          </cell>
          <cell r="AD62">
            <v>4910</v>
          </cell>
          <cell r="AE62">
            <v>4294</v>
          </cell>
          <cell r="AF62">
            <v>3715</v>
          </cell>
          <cell r="AG62">
            <v>3037</v>
          </cell>
          <cell r="AH62">
            <v>2477</v>
          </cell>
          <cell r="AI62">
            <v>1936</v>
          </cell>
          <cell r="AJ62">
            <v>1500</v>
          </cell>
          <cell r="AK62">
            <v>1157</v>
          </cell>
          <cell r="AL62">
            <v>810</v>
          </cell>
          <cell r="AM62">
            <v>693</v>
          </cell>
        </row>
        <row r="63">
          <cell r="A63" t="str">
            <v>050700</v>
          </cell>
          <cell r="B63" t="str">
            <v>05</v>
          </cell>
          <cell r="C63" t="str">
            <v>07</v>
          </cell>
          <cell r="D63" t="str">
            <v>00</v>
          </cell>
          <cell r="E63" t="str">
            <v>PARINACOCHAS</v>
          </cell>
          <cell r="F63">
            <v>33640</v>
          </cell>
          <cell r="G63">
            <v>674</v>
          </cell>
          <cell r="H63">
            <v>675</v>
          </cell>
          <cell r="I63">
            <v>676</v>
          </cell>
          <cell r="J63">
            <v>676</v>
          </cell>
          <cell r="K63">
            <v>676</v>
          </cell>
          <cell r="L63">
            <v>672</v>
          </cell>
          <cell r="M63">
            <v>671</v>
          </cell>
          <cell r="N63">
            <v>671</v>
          </cell>
          <cell r="O63">
            <v>670</v>
          </cell>
          <cell r="P63">
            <v>670</v>
          </cell>
          <cell r="Q63">
            <v>670</v>
          </cell>
          <cell r="R63">
            <v>669</v>
          </cell>
          <cell r="S63">
            <v>668</v>
          </cell>
          <cell r="T63">
            <v>668</v>
          </cell>
          <cell r="U63">
            <v>668</v>
          </cell>
          <cell r="V63">
            <v>669</v>
          </cell>
          <cell r="W63">
            <v>666</v>
          </cell>
          <cell r="X63">
            <v>663</v>
          </cell>
          <cell r="Y63">
            <v>658</v>
          </cell>
          <cell r="Z63">
            <v>651</v>
          </cell>
          <cell r="AA63">
            <v>3124</v>
          </cell>
          <cell r="AB63">
            <v>2838</v>
          </cell>
          <cell r="AC63">
            <v>2657</v>
          </cell>
          <cell r="AD63">
            <v>2330</v>
          </cell>
          <cell r="AE63">
            <v>2038</v>
          </cell>
          <cell r="AF63">
            <v>1763</v>
          </cell>
          <cell r="AG63">
            <v>1441</v>
          </cell>
          <cell r="AH63">
            <v>1175</v>
          </cell>
          <cell r="AI63">
            <v>919</v>
          </cell>
          <cell r="AJ63">
            <v>712</v>
          </cell>
          <cell r="AK63">
            <v>549</v>
          </cell>
          <cell r="AL63">
            <v>384</v>
          </cell>
          <cell r="AM63">
            <v>329</v>
          </cell>
        </row>
        <row r="64">
          <cell r="A64" t="str">
            <v>050800</v>
          </cell>
          <cell r="B64" t="str">
            <v>05</v>
          </cell>
          <cell r="C64" t="str">
            <v>08</v>
          </cell>
          <cell r="D64" t="str">
            <v>00</v>
          </cell>
          <cell r="E64" t="str">
            <v>PAUCAR DEL SARA SARA</v>
          </cell>
          <cell r="F64">
            <v>12089</v>
          </cell>
          <cell r="G64">
            <v>242</v>
          </cell>
          <cell r="H64">
            <v>243</v>
          </cell>
          <cell r="I64">
            <v>243</v>
          </cell>
          <cell r="J64">
            <v>243</v>
          </cell>
          <cell r="K64">
            <v>243</v>
          </cell>
          <cell r="L64">
            <v>241</v>
          </cell>
          <cell r="M64">
            <v>241</v>
          </cell>
          <cell r="N64">
            <v>241</v>
          </cell>
          <cell r="O64">
            <v>241</v>
          </cell>
          <cell r="P64">
            <v>241</v>
          </cell>
          <cell r="Q64">
            <v>241</v>
          </cell>
          <cell r="R64">
            <v>240</v>
          </cell>
          <cell r="S64">
            <v>240</v>
          </cell>
          <cell r="T64">
            <v>240</v>
          </cell>
          <cell r="U64">
            <v>240</v>
          </cell>
          <cell r="V64">
            <v>240</v>
          </cell>
          <cell r="W64">
            <v>239</v>
          </cell>
          <cell r="X64">
            <v>238</v>
          </cell>
          <cell r="Y64">
            <v>236</v>
          </cell>
          <cell r="Z64">
            <v>234</v>
          </cell>
          <cell r="AA64">
            <v>1123</v>
          </cell>
          <cell r="AB64">
            <v>1020</v>
          </cell>
          <cell r="AC64">
            <v>956</v>
          </cell>
          <cell r="AD64">
            <v>837</v>
          </cell>
          <cell r="AE64">
            <v>733</v>
          </cell>
          <cell r="AF64">
            <v>634</v>
          </cell>
          <cell r="AG64">
            <v>518</v>
          </cell>
          <cell r="AH64">
            <v>422</v>
          </cell>
          <cell r="AI64">
            <v>330</v>
          </cell>
          <cell r="AJ64">
            <v>256</v>
          </cell>
          <cell r="AK64">
            <v>197</v>
          </cell>
          <cell r="AL64">
            <v>138</v>
          </cell>
          <cell r="AM64">
            <v>118</v>
          </cell>
        </row>
        <row r="65">
          <cell r="A65" t="str">
            <v>050900</v>
          </cell>
          <cell r="B65" t="str">
            <v>05</v>
          </cell>
          <cell r="C65" t="str">
            <v>09</v>
          </cell>
          <cell r="D65" t="str">
            <v>00</v>
          </cell>
          <cell r="E65" t="str">
            <v>SUCRE</v>
          </cell>
          <cell r="F65">
            <v>15703</v>
          </cell>
          <cell r="G65">
            <v>315</v>
          </cell>
          <cell r="H65">
            <v>315</v>
          </cell>
          <cell r="I65">
            <v>316</v>
          </cell>
          <cell r="J65">
            <v>316</v>
          </cell>
          <cell r="K65">
            <v>316</v>
          </cell>
          <cell r="L65">
            <v>314</v>
          </cell>
          <cell r="M65">
            <v>313</v>
          </cell>
          <cell r="N65">
            <v>313</v>
          </cell>
          <cell r="O65">
            <v>313</v>
          </cell>
          <cell r="P65">
            <v>312</v>
          </cell>
          <cell r="Q65">
            <v>313</v>
          </cell>
          <cell r="R65">
            <v>312</v>
          </cell>
          <cell r="S65">
            <v>312</v>
          </cell>
          <cell r="T65">
            <v>312</v>
          </cell>
          <cell r="U65">
            <v>312</v>
          </cell>
          <cell r="V65">
            <v>311</v>
          </cell>
          <cell r="W65">
            <v>311</v>
          </cell>
          <cell r="X65">
            <v>310</v>
          </cell>
          <cell r="Y65">
            <v>307</v>
          </cell>
          <cell r="Z65">
            <v>304</v>
          </cell>
          <cell r="AA65">
            <v>1458</v>
          </cell>
          <cell r="AB65">
            <v>1325</v>
          </cell>
          <cell r="AC65">
            <v>1240</v>
          </cell>
          <cell r="AD65">
            <v>1088</v>
          </cell>
          <cell r="AE65">
            <v>951</v>
          </cell>
          <cell r="AF65">
            <v>823</v>
          </cell>
          <cell r="AG65">
            <v>673</v>
          </cell>
          <cell r="AH65">
            <v>549</v>
          </cell>
          <cell r="AI65">
            <v>429</v>
          </cell>
          <cell r="AJ65">
            <v>332</v>
          </cell>
          <cell r="AK65">
            <v>256</v>
          </cell>
          <cell r="AL65">
            <v>179</v>
          </cell>
          <cell r="AM65">
            <v>153</v>
          </cell>
        </row>
        <row r="66">
          <cell r="A66" t="str">
            <v>051000</v>
          </cell>
          <cell r="B66" t="str">
            <v>05</v>
          </cell>
          <cell r="C66" t="str">
            <v>10</v>
          </cell>
          <cell r="D66" t="str">
            <v>00</v>
          </cell>
          <cell r="E66" t="str">
            <v>VICTOR FAJARDO</v>
          </cell>
          <cell r="F66">
            <v>29011</v>
          </cell>
          <cell r="G66">
            <v>581</v>
          </cell>
          <cell r="H66">
            <v>582</v>
          </cell>
          <cell r="I66">
            <v>583</v>
          </cell>
          <cell r="J66">
            <v>583</v>
          </cell>
          <cell r="K66">
            <v>583</v>
          </cell>
          <cell r="L66">
            <v>580</v>
          </cell>
          <cell r="M66">
            <v>579</v>
          </cell>
          <cell r="N66">
            <v>579</v>
          </cell>
          <cell r="O66">
            <v>579</v>
          </cell>
          <cell r="P66">
            <v>578</v>
          </cell>
          <cell r="Q66">
            <v>577</v>
          </cell>
          <cell r="R66">
            <v>577</v>
          </cell>
          <cell r="S66">
            <v>576</v>
          </cell>
          <cell r="T66">
            <v>576</v>
          </cell>
          <cell r="U66">
            <v>576</v>
          </cell>
          <cell r="V66">
            <v>575</v>
          </cell>
          <cell r="W66">
            <v>574</v>
          </cell>
          <cell r="X66">
            <v>572</v>
          </cell>
          <cell r="Y66">
            <v>568</v>
          </cell>
          <cell r="Z66">
            <v>561</v>
          </cell>
          <cell r="AA66">
            <v>2694</v>
          </cell>
          <cell r="AB66">
            <v>2448</v>
          </cell>
          <cell r="AC66">
            <v>2292</v>
          </cell>
          <cell r="AD66">
            <v>2009</v>
          </cell>
          <cell r="AE66">
            <v>1757</v>
          </cell>
          <cell r="AF66">
            <v>1520</v>
          </cell>
          <cell r="AG66">
            <v>1243</v>
          </cell>
          <cell r="AH66">
            <v>1014</v>
          </cell>
          <cell r="AI66">
            <v>792</v>
          </cell>
          <cell r="AJ66">
            <v>614</v>
          </cell>
          <cell r="AK66">
            <v>474</v>
          </cell>
          <cell r="AL66">
            <v>331</v>
          </cell>
          <cell r="AM66">
            <v>284</v>
          </cell>
        </row>
        <row r="67">
          <cell r="A67" t="str">
            <v>051100</v>
          </cell>
          <cell r="B67" t="str">
            <v>05</v>
          </cell>
          <cell r="C67" t="str">
            <v>11</v>
          </cell>
          <cell r="D67" t="str">
            <v>00</v>
          </cell>
          <cell r="E67" t="str">
            <v>VILCAS HUAMAN</v>
          </cell>
          <cell r="F67">
            <v>26141</v>
          </cell>
          <cell r="G67">
            <v>524</v>
          </cell>
          <cell r="H67">
            <v>524</v>
          </cell>
          <cell r="I67">
            <v>525</v>
          </cell>
          <cell r="J67">
            <v>526</v>
          </cell>
          <cell r="K67">
            <v>526</v>
          </cell>
          <cell r="L67">
            <v>522</v>
          </cell>
          <cell r="M67">
            <v>522</v>
          </cell>
          <cell r="N67">
            <v>521</v>
          </cell>
          <cell r="O67">
            <v>521</v>
          </cell>
          <cell r="P67">
            <v>521</v>
          </cell>
          <cell r="Q67">
            <v>520</v>
          </cell>
          <cell r="R67">
            <v>520</v>
          </cell>
          <cell r="S67">
            <v>519</v>
          </cell>
          <cell r="T67">
            <v>519</v>
          </cell>
          <cell r="U67">
            <v>519</v>
          </cell>
          <cell r="V67">
            <v>518</v>
          </cell>
          <cell r="W67">
            <v>518</v>
          </cell>
          <cell r="X67">
            <v>515</v>
          </cell>
          <cell r="Y67">
            <v>511</v>
          </cell>
          <cell r="Z67">
            <v>506</v>
          </cell>
          <cell r="AA67">
            <v>2428</v>
          </cell>
          <cell r="AB67">
            <v>2206</v>
          </cell>
          <cell r="AC67">
            <v>2065</v>
          </cell>
          <cell r="AD67">
            <v>1811</v>
          </cell>
          <cell r="AE67">
            <v>1583</v>
          </cell>
          <cell r="AF67">
            <v>1370</v>
          </cell>
          <cell r="AG67">
            <v>1120</v>
          </cell>
          <cell r="AH67">
            <v>913</v>
          </cell>
          <cell r="AI67">
            <v>714</v>
          </cell>
          <cell r="AJ67">
            <v>553</v>
          </cell>
          <cell r="AK67">
            <v>427</v>
          </cell>
          <cell r="AL67">
            <v>299</v>
          </cell>
          <cell r="AM67">
            <v>255</v>
          </cell>
        </row>
        <row r="68">
          <cell r="A68" t="str">
            <v>060000</v>
          </cell>
          <cell r="B68" t="str">
            <v>06</v>
          </cell>
          <cell r="C68" t="str">
            <v>00</v>
          </cell>
          <cell r="D68" t="str">
            <v>00</v>
          </cell>
          <cell r="E68" t="str">
            <v>CAJAMARCA</v>
          </cell>
          <cell r="F68">
            <v>1519202</v>
          </cell>
          <cell r="G68">
            <v>30446</v>
          </cell>
          <cell r="H68">
            <v>30482</v>
          </cell>
          <cell r="I68">
            <v>30528</v>
          </cell>
          <cell r="J68">
            <v>30547</v>
          </cell>
          <cell r="K68">
            <v>30542</v>
          </cell>
          <cell r="L68">
            <v>30348</v>
          </cell>
          <cell r="M68">
            <v>30319</v>
          </cell>
          <cell r="N68">
            <v>30297</v>
          </cell>
          <cell r="O68">
            <v>30279</v>
          </cell>
          <cell r="P68">
            <v>30262</v>
          </cell>
          <cell r="Q68">
            <v>30237</v>
          </cell>
          <cell r="R68">
            <v>30196</v>
          </cell>
          <cell r="S68">
            <v>30168</v>
          </cell>
          <cell r="T68">
            <v>30163</v>
          </cell>
          <cell r="U68">
            <v>30160</v>
          </cell>
          <cell r="V68">
            <v>30129</v>
          </cell>
          <cell r="W68">
            <v>30081</v>
          </cell>
          <cell r="X68">
            <v>29954</v>
          </cell>
          <cell r="Y68">
            <v>29717</v>
          </cell>
          <cell r="Z68">
            <v>29395</v>
          </cell>
          <cell r="AA68">
            <v>141092</v>
          </cell>
          <cell r="AB68">
            <v>128176</v>
          </cell>
          <cell r="AC68">
            <v>120012</v>
          </cell>
          <cell r="AD68">
            <v>105222</v>
          </cell>
          <cell r="AE68">
            <v>92026</v>
          </cell>
          <cell r="AF68">
            <v>79621</v>
          </cell>
          <cell r="AG68">
            <v>65089</v>
          </cell>
          <cell r="AH68">
            <v>53075</v>
          </cell>
          <cell r="AI68">
            <v>41496</v>
          </cell>
          <cell r="AJ68">
            <v>32148</v>
          </cell>
          <cell r="AK68">
            <v>24799</v>
          </cell>
          <cell r="AL68">
            <v>17350</v>
          </cell>
          <cell r="AM68">
            <v>14846</v>
          </cell>
        </row>
        <row r="69">
          <cell r="A69" t="str">
            <v>060100</v>
          </cell>
          <cell r="B69" t="str">
            <v>06</v>
          </cell>
          <cell r="C69" t="str">
            <v>01</v>
          </cell>
          <cell r="D69" t="str">
            <v>00</v>
          </cell>
          <cell r="E69" t="str">
            <v>CAJAMARCA</v>
          </cell>
          <cell r="F69">
            <v>340581</v>
          </cell>
          <cell r="G69">
            <v>6826</v>
          </cell>
          <cell r="H69">
            <v>6834</v>
          </cell>
          <cell r="I69">
            <v>6844</v>
          </cell>
          <cell r="J69">
            <v>6848</v>
          </cell>
          <cell r="K69">
            <v>6846</v>
          </cell>
          <cell r="L69">
            <v>6804</v>
          </cell>
          <cell r="M69">
            <v>6797</v>
          </cell>
          <cell r="N69">
            <v>6793</v>
          </cell>
          <cell r="O69">
            <v>6788</v>
          </cell>
          <cell r="P69">
            <v>6785</v>
          </cell>
          <cell r="Q69">
            <v>6779</v>
          </cell>
          <cell r="R69">
            <v>6769</v>
          </cell>
          <cell r="S69">
            <v>6763</v>
          </cell>
          <cell r="T69">
            <v>6763</v>
          </cell>
          <cell r="U69">
            <v>6761</v>
          </cell>
          <cell r="V69">
            <v>6754</v>
          </cell>
          <cell r="W69">
            <v>6744</v>
          </cell>
          <cell r="X69">
            <v>6715</v>
          </cell>
          <cell r="Y69">
            <v>6662</v>
          </cell>
          <cell r="Z69">
            <v>6589</v>
          </cell>
          <cell r="AA69">
            <v>31631</v>
          </cell>
          <cell r="AB69">
            <v>28736</v>
          </cell>
          <cell r="AC69">
            <v>26906</v>
          </cell>
          <cell r="AD69">
            <v>23588</v>
          </cell>
          <cell r="AE69">
            <v>20632</v>
          </cell>
          <cell r="AF69">
            <v>17849</v>
          </cell>
          <cell r="AG69">
            <v>14591</v>
          </cell>
          <cell r="AH69">
            <v>11898</v>
          </cell>
          <cell r="AI69">
            <v>9302</v>
          </cell>
          <cell r="AJ69">
            <v>7207</v>
          </cell>
          <cell r="AK69">
            <v>5560</v>
          </cell>
          <cell r="AL69">
            <v>3890</v>
          </cell>
          <cell r="AM69">
            <v>3327</v>
          </cell>
        </row>
        <row r="70">
          <cell r="A70" t="str">
            <v>060200</v>
          </cell>
          <cell r="B70" t="str">
            <v>06</v>
          </cell>
          <cell r="C70" t="str">
            <v>02</v>
          </cell>
          <cell r="D70" t="str">
            <v>00</v>
          </cell>
          <cell r="E70" t="str">
            <v>CAJABAMBA</v>
          </cell>
          <cell r="F70">
            <v>82056</v>
          </cell>
          <cell r="G70">
            <v>1645</v>
          </cell>
          <cell r="H70">
            <v>1646</v>
          </cell>
          <cell r="I70">
            <v>1649</v>
          </cell>
          <cell r="J70">
            <v>1650</v>
          </cell>
          <cell r="K70">
            <v>1650</v>
          </cell>
          <cell r="L70">
            <v>1639</v>
          </cell>
          <cell r="M70">
            <v>1638</v>
          </cell>
          <cell r="N70">
            <v>1636</v>
          </cell>
          <cell r="O70">
            <v>1635</v>
          </cell>
          <cell r="P70">
            <v>1635</v>
          </cell>
          <cell r="Q70">
            <v>1633</v>
          </cell>
          <cell r="R70">
            <v>1631</v>
          </cell>
          <cell r="S70">
            <v>1629</v>
          </cell>
          <cell r="T70">
            <v>1629</v>
          </cell>
          <cell r="U70">
            <v>1629</v>
          </cell>
          <cell r="V70">
            <v>1627</v>
          </cell>
          <cell r="W70">
            <v>1625</v>
          </cell>
          <cell r="X70">
            <v>1618</v>
          </cell>
          <cell r="Y70">
            <v>1605</v>
          </cell>
          <cell r="Z70">
            <v>1588</v>
          </cell>
          <cell r="AA70">
            <v>7621</v>
          </cell>
          <cell r="AB70">
            <v>6923</v>
          </cell>
          <cell r="AC70">
            <v>6482</v>
          </cell>
          <cell r="AD70">
            <v>5683</v>
          </cell>
          <cell r="AE70">
            <v>4971</v>
          </cell>
          <cell r="AF70">
            <v>4301</v>
          </cell>
          <cell r="AG70">
            <v>3516</v>
          </cell>
          <cell r="AH70">
            <v>2867</v>
          </cell>
          <cell r="AI70">
            <v>2241</v>
          </cell>
          <cell r="AJ70">
            <v>1736</v>
          </cell>
          <cell r="AK70">
            <v>1339</v>
          </cell>
          <cell r="AL70">
            <v>937</v>
          </cell>
          <cell r="AM70">
            <v>802</v>
          </cell>
        </row>
        <row r="71">
          <cell r="A71" t="str">
            <v>060300</v>
          </cell>
          <cell r="B71" t="str">
            <v>06</v>
          </cell>
          <cell r="C71" t="str">
            <v>03</v>
          </cell>
          <cell r="D71" t="str">
            <v>00</v>
          </cell>
          <cell r="E71" t="str">
            <v>CELENDIN</v>
          </cell>
          <cell r="F71">
            <v>98033</v>
          </cell>
          <cell r="G71">
            <v>1965</v>
          </cell>
          <cell r="H71">
            <v>1967</v>
          </cell>
          <cell r="I71">
            <v>1970</v>
          </cell>
          <cell r="J71">
            <v>1971</v>
          </cell>
          <cell r="K71">
            <v>1971</v>
          </cell>
          <cell r="L71">
            <v>1958</v>
          </cell>
          <cell r="M71">
            <v>1956</v>
          </cell>
          <cell r="N71">
            <v>1955</v>
          </cell>
          <cell r="O71">
            <v>1954</v>
          </cell>
          <cell r="P71">
            <v>1953</v>
          </cell>
          <cell r="Q71">
            <v>1951</v>
          </cell>
          <cell r="R71">
            <v>1949</v>
          </cell>
          <cell r="S71">
            <v>1947</v>
          </cell>
          <cell r="T71">
            <v>1946</v>
          </cell>
          <cell r="U71">
            <v>1946</v>
          </cell>
          <cell r="V71">
            <v>1944</v>
          </cell>
          <cell r="W71">
            <v>1941</v>
          </cell>
          <cell r="X71">
            <v>1933</v>
          </cell>
          <cell r="Y71">
            <v>1918</v>
          </cell>
          <cell r="Z71">
            <v>1897</v>
          </cell>
          <cell r="AA71">
            <v>9105</v>
          </cell>
          <cell r="AB71">
            <v>8271</v>
          </cell>
          <cell r="AC71">
            <v>7744</v>
          </cell>
          <cell r="AD71">
            <v>6790</v>
          </cell>
          <cell r="AE71">
            <v>5938</v>
          </cell>
          <cell r="AF71">
            <v>5138</v>
          </cell>
          <cell r="AG71">
            <v>4200</v>
          </cell>
          <cell r="AH71">
            <v>3425</v>
          </cell>
          <cell r="AI71">
            <v>2678</v>
          </cell>
          <cell r="AJ71">
            <v>2074</v>
          </cell>
          <cell r="AK71">
            <v>1600</v>
          </cell>
          <cell r="AL71">
            <v>1120</v>
          </cell>
          <cell r="AM71">
            <v>958</v>
          </cell>
        </row>
        <row r="72">
          <cell r="A72" t="str">
            <v>060400</v>
          </cell>
          <cell r="B72" t="str">
            <v>06</v>
          </cell>
          <cell r="C72" t="str">
            <v>04</v>
          </cell>
          <cell r="D72" t="str">
            <v>00</v>
          </cell>
          <cell r="E72" t="str">
            <v>CHOTA</v>
          </cell>
          <cell r="F72">
            <v>180527</v>
          </cell>
          <cell r="G72">
            <v>3618</v>
          </cell>
          <cell r="H72">
            <v>3622</v>
          </cell>
          <cell r="I72">
            <v>3629</v>
          </cell>
          <cell r="J72">
            <v>3630</v>
          </cell>
          <cell r="K72">
            <v>3629</v>
          </cell>
          <cell r="L72">
            <v>3606</v>
          </cell>
          <cell r="M72">
            <v>3603</v>
          </cell>
          <cell r="N72">
            <v>3600</v>
          </cell>
          <cell r="O72">
            <v>3598</v>
          </cell>
          <cell r="P72">
            <v>3596</v>
          </cell>
          <cell r="Q72">
            <v>3593</v>
          </cell>
          <cell r="R72">
            <v>3588</v>
          </cell>
          <cell r="S72">
            <v>3585</v>
          </cell>
          <cell r="T72">
            <v>3584</v>
          </cell>
          <cell r="U72">
            <v>3584</v>
          </cell>
          <cell r="V72">
            <v>3580</v>
          </cell>
          <cell r="W72">
            <v>3575</v>
          </cell>
          <cell r="X72">
            <v>3559</v>
          </cell>
          <cell r="Y72">
            <v>3531</v>
          </cell>
          <cell r="Z72">
            <v>3493</v>
          </cell>
          <cell r="AA72">
            <v>16766</v>
          </cell>
          <cell r="AB72">
            <v>15231</v>
          </cell>
          <cell r="AC72">
            <v>14261</v>
          </cell>
          <cell r="AD72">
            <v>12504</v>
          </cell>
          <cell r="AE72">
            <v>10935</v>
          </cell>
          <cell r="AF72">
            <v>9461</v>
          </cell>
          <cell r="AG72">
            <v>7735</v>
          </cell>
          <cell r="AH72">
            <v>6307</v>
          </cell>
          <cell r="AI72">
            <v>4931</v>
          </cell>
          <cell r="AJ72">
            <v>3820</v>
          </cell>
          <cell r="AK72">
            <v>2947</v>
          </cell>
          <cell r="AL72">
            <v>2062</v>
          </cell>
          <cell r="AM72">
            <v>1764</v>
          </cell>
        </row>
        <row r="73">
          <cell r="A73" t="str">
            <v>060500</v>
          </cell>
          <cell r="B73" t="str">
            <v>06</v>
          </cell>
          <cell r="C73" t="str">
            <v>05</v>
          </cell>
          <cell r="D73" t="str">
            <v>00</v>
          </cell>
          <cell r="E73" t="str">
            <v>CONTUMAZA</v>
          </cell>
          <cell r="F73">
            <v>35449</v>
          </cell>
          <cell r="G73">
            <v>710</v>
          </cell>
          <cell r="H73">
            <v>711</v>
          </cell>
          <cell r="I73">
            <v>712</v>
          </cell>
          <cell r="J73">
            <v>713</v>
          </cell>
          <cell r="K73">
            <v>713</v>
          </cell>
          <cell r="L73">
            <v>709</v>
          </cell>
          <cell r="M73">
            <v>707</v>
          </cell>
          <cell r="N73">
            <v>707</v>
          </cell>
          <cell r="O73">
            <v>707</v>
          </cell>
          <cell r="P73">
            <v>706</v>
          </cell>
          <cell r="Q73">
            <v>706</v>
          </cell>
          <cell r="R73">
            <v>705</v>
          </cell>
          <cell r="S73">
            <v>704</v>
          </cell>
          <cell r="T73">
            <v>704</v>
          </cell>
          <cell r="U73">
            <v>704</v>
          </cell>
          <cell r="V73">
            <v>703</v>
          </cell>
          <cell r="W73">
            <v>702</v>
          </cell>
          <cell r="X73">
            <v>699</v>
          </cell>
          <cell r="Y73">
            <v>693</v>
          </cell>
          <cell r="Z73">
            <v>686</v>
          </cell>
          <cell r="AA73">
            <v>3292</v>
          </cell>
          <cell r="AB73">
            <v>2991</v>
          </cell>
          <cell r="AC73">
            <v>2800</v>
          </cell>
          <cell r="AD73">
            <v>2455</v>
          </cell>
          <cell r="AE73">
            <v>2147</v>
          </cell>
          <cell r="AF73">
            <v>1858</v>
          </cell>
          <cell r="AG73">
            <v>1519</v>
          </cell>
          <cell r="AH73">
            <v>1238</v>
          </cell>
          <cell r="AI73">
            <v>968</v>
          </cell>
          <cell r="AJ73">
            <v>750</v>
          </cell>
          <cell r="AK73">
            <v>579</v>
          </cell>
          <cell r="AL73">
            <v>405</v>
          </cell>
          <cell r="AM73">
            <v>346</v>
          </cell>
        </row>
        <row r="74">
          <cell r="A74" t="str">
            <v>060600</v>
          </cell>
          <cell r="B74" t="str">
            <v>06</v>
          </cell>
          <cell r="C74" t="str">
            <v>06</v>
          </cell>
          <cell r="D74" t="str">
            <v>00</v>
          </cell>
          <cell r="E74" t="str">
            <v>CUTERVO</v>
          </cell>
          <cell r="F74">
            <v>151104</v>
          </cell>
          <cell r="G74">
            <v>3028</v>
          </cell>
          <cell r="H74">
            <v>3032</v>
          </cell>
          <cell r="I74">
            <v>3036</v>
          </cell>
          <cell r="J74">
            <v>3038</v>
          </cell>
          <cell r="K74">
            <v>3038</v>
          </cell>
          <cell r="L74">
            <v>3018</v>
          </cell>
          <cell r="M74">
            <v>3016</v>
          </cell>
          <cell r="N74">
            <v>3013</v>
          </cell>
          <cell r="O74">
            <v>3011</v>
          </cell>
          <cell r="P74">
            <v>3010</v>
          </cell>
          <cell r="Q74">
            <v>3007</v>
          </cell>
          <cell r="R74">
            <v>3003</v>
          </cell>
          <cell r="S74">
            <v>3001</v>
          </cell>
          <cell r="T74">
            <v>3000</v>
          </cell>
          <cell r="U74">
            <v>3000</v>
          </cell>
          <cell r="V74">
            <v>2997</v>
          </cell>
          <cell r="W74">
            <v>2992</v>
          </cell>
          <cell r="X74">
            <v>2979</v>
          </cell>
          <cell r="Y74">
            <v>2956</v>
          </cell>
          <cell r="Z74">
            <v>2924</v>
          </cell>
          <cell r="AA74">
            <v>14033</v>
          </cell>
          <cell r="AB74">
            <v>12749</v>
          </cell>
          <cell r="AC74">
            <v>11937</v>
          </cell>
          <cell r="AD74">
            <v>10466</v>
          </cell>
          <cell r="AE74">
            <v>9153</v>
          </cell>
          <cell r="AF74">
            <v>7919</v>
          </cell>
          <cell r="AG74">
            <v>6474</v>
          </cell>
          <cell r="AH74">
            <v>5279</v>
          </cell>
          <cell r="AI74">
            <v>4127</v>
          </cell>
          <cell r="AJ74">
            <v>3198</v>
          </cell>
          <cell r="AK74">
            <v>2467</v>
          </cell>
          <cell r="AL74">
            <v>1726</v>
          </cell>
          <cell r="AM74">
            <v>1477</v>
          </cell>
        </row>
        <row r="75">
          <cell r="A75" t="str">
            <v>060700</v>
          </cell>
          <cell r="B75" t="str">
            <v>06</v>
          </cell>
          <cell r="C75" t="str">
            <v>07</v>
          </cell>
          <cell r="D75" t="str">
            <v>00</v>
          </cell>
          <cell r="E75" t="str">
            <v>HUALGAYOC</v>
          </cell>
          <cell r="F75">
            <v>101580</v>
          </cell>
          <cell r="G75">
            <v>2036</v>
          </cell>
          <cell r="H75">
            <v>2038</v>
          </cell>
          <cell r="I75">
            <v>2041</v>
          </cell>
          <cell r="J75">
            <v>2042</v>
          </cell>
          <cell r="K75">
            <v>2042</v>
          </cell>
          <cell r="L75">
            <v>2029</v>
          </cell>
          <cell r="M75">
            <v>2027</v>
          </cell>
          <cell r="N75">
            <v>2026</v>
          </cell>
          <cell r="O75">
            <v>2025</v>
          </cell>
          <cell r="P75">
            <v>2023</v>
          </cell>
          <cell r="Q75">
            <v>2022</v>
          </cell>
          <cell r="R75">
            <v>2019</v>
          </cell>
          <cell r="S75">
            <v>2017</v>
          </cell>
          <cell r="T75">
            <v>2017</v>
          </cell>
          <cell r="U75">
            <v>2017</v>
          </cell>
          <cell r="V75">
            <v>2015</v>
          </cell>
          <cell r="W75">
            <v>2011</v>
          </cell>
          <cell r="X75">
            <v>2003</v>
          </cell>
          <cell r="Y75">
            <v>1987</v>
          </cell>
          <cell r="Z75">
            <v>1965</v>
          </cell>
          <cell r="AA75">
            <v>9434</v>
          </cell>
          <cell r="AB75">
            <v>8570</v>
          </cell>
          <cell r="AC75">
            <v>8024</v>
          </cell>
          <cell r="AD75">
            <v>7036</v>
          </cell>
          <cell r="AE75">
            <v>6153</v>
          </cell>
          <cell r="AF75">
            <v>5324</v>
          </cell>
          <cell r="AG75">
            <v>4352</v>
          </cell>
          <cell r="AH75">
            <v>3549</v>
          </cell>
          <cell r="AI75">
            <v>2775</v>
          </cell>
          <cell r="AJ75">
            <v>2150</v>
          </cell>
          <cell r="AK75">
            <v>1658</v>
          </cell>
          <cell r="AL75">
            <v>1160</v>
          </cell>
          <cell r="AM75">
            <v>993</v>
          </cell>
        </row>
        <row r="76">
          <cell r="A76" t="str">
            <v>060800</v>
          </cell>
          <cell r="B76" t="str">
            <v>06</v>
          </cell>
          <cell r="C76" t="str">
            <v>08</v>
          </cell>
          <cell r="D76" t="str">
            <v>00</v>
          </cell>
          <cell r="E76" t="str">
            <v>JAEN</v>
          </cell>
          <cell r="F76">
            <v>198566</v>
          </cell>
          <cell r="G76">
            <v>3979</v>
          </cell>
          <cell r="H76">
            <v>3984</v>
          </cell>
          <cell r="I76">
            <v>3990</v>
          </cell>
          <cell r="J76">
            <v>3993</v>
          </cell>
          <cell r="K76">
            <v>3992</v>
          </cell>
          <cell r="L76">
            <v>3967</v>
          </cell>
          <cell r="M76">
            <v>3964</v>
          </cell>
          <cell r="N76">
            <v>3960</v>
          </cell>
          <cell r="O76">
            <v>3958</v>
          </cell>
          <cell r="P76">
            <v>3955</v>
          </cell>
          <cell r="Q76">
            <v>3952</v>
          </cell>
          <cell r="R76">
            <v>3947</v>
          </cell>
          <cell r="S76">
            <v>3943</v>
          </cell>
          <cell r="T76">
            <v>3942</v>
          </cell>
          <cell r="U76">
            <v>3942</v>
          </cell>
          <cell r="V76">
            <v>3938</v>
          </cell>
          <cell r="W76">
            <v>3932</v>
          </cell>
          <cell r="X76">
            <v>3915</v>
          </cell>
          <cell r="Y76">
            <v>3884</v>
          </cell>
          <cell r="Z76">
            <v>3842</v>
          </cell>
          <cell r="AA76">
            <v>18441</v>
          </cell>
          <cell r="AB76">
            <v>16753</v>
          </cell>
          <cell r="AC76">
            <v>15686</v>
          </cell>
          <cell r="AD76">
            <v>13753</v>
          </cell>
          <cell r="AE76">
            <v>12028</v>
          </cell>
          <cell r="AF76">
            <v>10407</v>
          </cell>
          <cell r="AG76">
            <v>8507</v>
          </cell>
          <cell r="AH76">
            <v>6937</v>
          </cell>
          <cell r="AI76">
            <v>5424</v>
          </cell>
          <cell r="AJ76">
            <v>4202</v>
          </cell>
          <cell r="AK76">
            <v>3241</v>
          </cell>
          <cell r="AL76">
            <v>2268</v>
          </cell>
          <cell r="AM76">
            <v>1940</v>
          </cell>
        </row>
        <row r="77">
          <cell r="A77" t="str">
            <v>060900</v>
          </cell>
          <cell r="B77" t="str">
            <v>06</v>
          </cell>
          <cell r="C77" t="str">
            <v>09</v>
          </cell>
          <cell r="D77" t="str">
            <v>00</v>
          </cell>
          <cell r="E77" t="str">
            <v>SAN IGNACIO</v>
          </cell>
          <cell r="F77">
            <v>141277</v>
          </cell>
          <cell r="G77">
            <v>2831</v>
          </cell>
          <cell r="H77">
            <v>2835</v>
          </cell>
          <cell r="I77">
            <v>2839</v>
          </cell>
          <cell r="J77">
            <v>2841</v>
          </cell>
          <cell r="K77">
            <v>2840</v>
          </cell>
          <cell r="L77">
            <v>2822</v>
          </cell>
          <cell r="M77">
            <v>2819</v>
          </cell>
          <cell r="N77">
            <v>2817</v>
          </cell>
          <cell r="O77">
            <v>2815</v>
          </cell>
          <cell r="P77">
            <v>2814</v>
          </cell>
          <cell r="Q77">
            <v>2812</v>
          </cell>
          <cell r="R77">
            <v>2808</v>
          </cell>
          <cell r="S77">
            <v>2805</v>
          </cell>
          <cell r="T77">
            <v>2805</v>
          </cell>
          <cell r="U77">
            <v>2805</v>
          </cell>
          <cell r="V77">
            <v>2802</v>
          </cell>
          <cell r="W77">
            <v>2797</v>
          </cell>
          <cell r="X77">
            <v>2786</v>
          </cell>
          <cell r="Y77">
            <v>2764</v>
          </cell>
          <cell r="Z77">
            <v>2734</v>
          </cell>
          <cell r="AA77">
            <v>13121</v>
          </cell>
          <cell r="AB77">
            <v>11920</v>
          </cell>
          <cell r="AC77">
            <v>11160</v>
          </cell>
          <cell r="AD77">
            <v>9785</v>
          </cell>
          <cell r="AE77">
            <v>8558</v>
          </cell>
          <cell r="AF77">
            <v>7404</v>
          </cell>
          <cell r="AG77">
            <v>6053</v>
          </cell>
          <cell r="AH77">
            <v>4936</v>
          </cell>
          <cell r="AI77">
            <v>3859</v>
          </cell>
          <cell r="AJ77">
            <v>2990</v>
          </cell>
          <cell r="AK77">
            <v>2306</v>
          </cell>
          <cell r="AL77">
            <v>1613</v>
          </cell>
          <cell r="AM77">
            <v>1381</v>
          </cell>
        </row>
        <row r="78">
          <cell r="A78" t="str">
            <v>061000</v>
          </cell>
          <cell r="B78" t="str">
            <v>06</v>
          </cell>
          <cell r="C78" t="str">
            <v>10</v>
          </cell>
          <cell r="D78" t="str">
            <v>00</v>
          </cell>
          <cell r="E78" t="str">
            <v>SAN MARCOS</v>
          </cell>
          <cell r="F78">
            <v>56339</v>
          </cell>
          <cell r="G78">
            <v>1129</v>
          </cell>
          <cell r="H78">
            <v>1130</v>
          </cell>
          <cell r="I78">
            <v>1132</v>
          </cell>
          <cell r="J78">
            <v>1133</v>
          </cell>
          <cell r="K78">
            <v>1133</v>
          </cell>
          <cell r="L78">
            <v>1125</v>
          </cell>
          <cell r="M78">
            <v>1124</v>
          </cell>
          <cell r="N78">
            <v>1124</v>
          </cell>
          <cell r="O78">
            <v>1123</v>
          </cell>
          <cell r="P78">
            <v>1122</v>
          </cell>
          <cell r="Q78">
            <v>1121</v>
          </cell>
          <cell r="R78">
            <v>1120</v>
          </cell>
          <cell r="S78">
            <v>1119</v>
          </cell>
          <cell r="T78">
            <v>1119</v>
          </cell>
          <cell r="U78">
            <v>1118</v>
          </cell>
          <cell r="V78">
            <v>1117</v>
          </cell>
          <cell r="W78">
            <v>1116</v>
          </cell>
          <cell r="X78">
            <v>1111</v>
          </cell>
          <cell r="Y78">
            <v>1102</v>
          </cell>
          <cell r="Z78">
            <v>1090</v>
          </cell>
          <cell r="AA78">
            <v>5232</v>
          </cell>
          <cell r="AB78">
            <v>4753</v>
          </cell>
          <cell r="AC78">
            <v>4451</v>
          </cell>
          <cell r="AD78">
            <v>3902</v>
          </cell>
          <cell r="AE78">
            <v>3413</v>
          </cell>
          <cell r="AF78">
            <v>2953</v>
          </cell>
          <cell r="AG78">
            <v>2414</v>
          </cell>
          <cell r="AH78">
            <v>1968</v>
          </cell>
          <cell r="AI78">
            <v>1539</v>
          </cell>
          <cell r="AJ78">
            <v>1192</v>
          </cell>
          <cell r="AK78">
            <v>920</v>
          </cell>
          <cell r="AL78">
            <v>643</v>
          </cell>
          <cell r="AM78">
            <v>551</v>
          </cell>
        </row>
        <row r="79">
          <cell r="A79" t="str">
            <v>061100</v>
          </cell>
          <cell r="B79" t="str">
            <v>06</v>
          </cell>
          <cell r="C79" t="str">
            <v>11</v>
          </cell>
          <cell r="D79" t="str">
            <v>00</v>
          </cell>
          <cell r="E79" t="str">
            <v>SAN MIGUEL</v>
          </cell>
          <cell r="F79">
            <v>60535</v>
          </cell>
          <cell r="G79">
            <v>1213</v>
          </cell>
          <cell r="H79">
            <v>1215</v>
          </cell>
          <cell r="I79">
            <v>1216</v>
          </cell>
          <cell r="J79">
            <v>1217</v>
          </cell>
          <cell r="K79">
            <v>1217</v>
          </cell>
          <cell r="L79">
            <v>1209</v>
          </cell>
          <cell r="M79">
            <v>1208</v>
          </cell>
          <cell r="N79">
            <v>1207</v>
          </cell>
          <cell r="O79">
            <v>1207</v>
          </cell>
          <cell r="P79">
            <v>1206</v>
          </cell>
          <cell r="Q79">
            <v>1205</v>
          </cell>
          <cell r="R79">
            <v>1203</v>
          </cell>
          <cell r="S79">
            <v>1202</v>
          </cell>
          <cell r="T79">
            <v>1202</v>
          </cell>
          <cell r="U79">
            <v>1202</v>
          </cell>
          <cell r="V79">
            <v>1201</v>
          </cell>
          <cell r="W79">
            <v>1198</v>
          </cell>
          <cell r="X79">
            <v>1194</v>
          </cell>
          <cell r="Y79">
            <v>1184</v>
          </cell>
          <cell r="Z79">
            <v>1171</v>
          </cell>
          <cell r="AA79">
            <v>5622</v>
          </cell>
          <cell r="AB79">
            <v>5107</v>
          </cell>
          <cell r="AC79">
            <v>4782</v>
          </cell>
          <cell r="AD79">
            <v>4193</v>
          </cell>
          <cell r="AE79">
            <v>3667</v>
          </cell>
          <cell r="AF79">
            <v>3173</v>
          </cell>
          <cell r="AG79">
            <v>2594</v>
          </cell>
          <cell r="AH79">
            <v>2115</v>
          </cell>
          <cell r="AI79">
            <v>1653</v>
          </cell>
          <cell r="AJ79">
            <v>1281</v>
          </cell>
          <cell r="AK79">
            <v>988</v>
          </cell>
          <cell r="AL79">
            <v>691</v>
          </cell>
          <cell r="AM79">
            <v>592</v>
          </cell>
        </row>
        <row r="80">
          <cell r="A80" t="str">
            <v>061200</v>
          </cell>
          <cell r="B80" t="str">
            <v>06</v>
          </cell>
          <cell r="C80" t="str">
            <v>12</v>
          </cell>
          <cell r="D80" t="str">
            <v>00</v>
          </cell>
          <cell r="E80" t="str">
            <v>SAN PABLO</v>
          </cell>
          <cell r="F80">
            <v>25610</v>
          </cell>
          <cell r="G80">
            <v>513</v>
          </cell>
          <cell r="H80">
            <v>514</v>
          </cell>
          <cell r="I80">
            <v>515</v>
          </cell>
          <cell r="J80">
            <v>515</v>
          </cell>
          <cell r="K80">
            <v>515</v>
          </cell>
          <cell r="L80">
            <v>512</v>
          </cell>
          <cell r="M80">
            <v>511</v>
          </cell>
          <cell r="N80">
            <v>511</v>
          </cell>
          <cell r="O80">
            <v>510</v>
          </cell>
          <cell r="P80">
            <v>510</v>
          </cell>
          <cell r="Q80">
            <v>510</v>
          </cell>
          <cell r="R80">
            <v>509</v>
          </cell>
          <cell r="S80">
            <v>509</v>
          </cell>
          <cell r="T80">
            <v>508</v>
          </cell>
          <cell r="U80">
            <v>508</v>
          </cell>
          <cell r="V80">
            <v>508</v>
          </cell>
          <cell r="W80">
            <v>507</v>
          </cell>
          <cell r="X80">
            <v>505</v>
          </cell>
          <cell r="Y80">
            <v>501</v>
          </cell>
          <cell r="Z80">
            <v>496</v>
          </cell>
          <cell r="AA80">
            <v>2378</v>
          </cell>
          <cell r="AB80">
            <v>2161</v>
          </cell>
          <cell r="AC80">
            <v>2023</v>
          </cell>
          <cell r="AD80">
            <v>1774</v>
          </cell>
          <cell r="AE80">
            <v>1551</v>
          </cell>
          <cell r="AF80">
            <v>1342</v>
          </cell>
          <cell r="AG80">
            <v>1097</v>
          </cell>
          <cell r="AH80">
            <v>895</v>
          </cell>
          <cell r="AI80">
            <v>700</v>
          </cell>
          <cell r="AJ80">
            <v>542</v>
          </cell>
          <cell r="AK80">
            <v>418</v>
          </cell>
          <cell r="AL80">
            <v>292</v>
          </cell>
          <cell r="AM80">
            <v>250</v>
          </cell>
        </row>
        <row r="81">
          <cell r="A81" t="str">
            <v>061300</v>
          </cell>
          <cell r="B81" t="str">
            <v>06</v>
          </cell>
          <cell r="C81" t="str">
            <v>13</v>
          </cell>
          <cell r="D81" t="str">
            <v>00</v>
          </cell>
          <cell r="E81" t="str">
            <v>SANTA CRUZ</v>
          </cell>
          <cell r="F81">
            <v>47545</v>
          </cell>
          <cell r="G81">
            <v>953</v>
          </cell>
          <cell r="H81">
            <v>954</v>
          </cell>
          <cell r="I81">
            <v>955</v>
          </cell>
          <cell r="J81">
            <v>956</v>
          </cell>
          <cell r="K81">
            <v>956</v>
          </cell>
          <cell r="L81">
            <v>950</v>
          </cell>
          <cell r="M81">
            <v>949</v>
          </cell>
          <cell r="N81">
            <v>948</v>
          </cell>
          <cell r="O81">
            <v>948</v>
          </cell>
          <cell r="P81">
            <v>947</v>
          </cell>
          <cell r="Q81">
            <v>946</v>
          </cell>
          <cell r="R81">
            <v>945</v>
          </cell>
          <cell r="S81">
            <v>944</v>
          </cell>
          <cell r="T81">
            <v>944</v>
          </cell>
          <cell r="U81">
            <v>944</v>
          </cell>
          <cell r="V81">
            <v>943</v>
          </cell>
          <cell r="W81">
            <v>941</v>
          </cell>
          <cell r="X81">
            <v>937</v>
          </cell>
          <cell r="Y81">
            <v>930</v>
          </cell>
          <cell r="Z81">
            <v>920</v>
          </cell>
          <cell r="AA81">
            <v>4416</v>
          </cell>
          <cell r="AB81">
            <v>4011</v>
          </cell>
          <cell r="AC81">
            <v>3756</v>
          </cell>
          <cell r="AD81">
            <v>3293</v>
          </cell>
          <cell r="AE81">
            <v>2880</v>
          </cell>
          <cell r="AF81">
            <v>2492</v>
          </cell>
          <cell r="AG81">
            <v>2037</v>
          </cell>
          <cell r="AH81">
            <v>1661</v>
          </cell>
          <cell r="AI81">
            <v>1299</v>
          </cell>
          <cell r="AJ81">
            <v>1006</v>
          </cell>
          <cell r="AK81">
            <v>776</v>
          </cell>
          <cell r="AL81">
            <v>543</v>
          </cell>
          <cell r="AM81">
            <v>465</v>
          </cell>
        </row>
        <row r="82">
          <cell r="A82" t="str">
            <v>070000</v>
          </cell>
          <cell r="B82" t="str">
            <v>07</v>
          </cell>
          <cell r="C82" t="str">
            <v>00</v>
          </cell>
          <cell r="D82" t="str">
            <v>00</v>
          </cell>
          <cell r="E82" t="str">
            <v>PROV. CONST. DEL CALLAO</v>
          </cell>
          <cell r="F82">
            <v>930069</v>
          </cell>
          <cell r="G82">
            <v>18639</v>
          </cell>
          <cell r="H82">
            <v>18661</v>
          </cell>
          <cell r="I82">
            <v>18689</v>
          </cell>
          <cell r="J82">
            <v>18701</v>
          </cell>
          <cell r="K82">
            <v>18698</v>
          </cell>
          <cell r="L82">
            <v>18579</v>
          </cell>
          <cell r="M82">
            <v>18562</v>
          </cell>
          <cell r="N82">
            <v>18548</v>
          </cell>
          <cell r="O82">
            <v>18539</v>
          </cell>
          <cell r="P82">
            <v>18527</v>
          </cell>
          <cell r="Q82">
            <v>18512</v>
          </cell>
          <cell r="R82">
            <v>18486</v>
          </cell>
          <cell r="S82">
            <v>18469</v>
          </cell>
          <cell r="T82">
            <v>18466</v>
          </cell>
          <cell r="U82">
            <v>18464</v>
          </cell>
          <cell r="V82">
            <v>18445</v>
          </cell>
          <cell r="W82">
            <v>18416</v>
          </cell>
          <cell r="X82">
            <v>18338</v>
          </cell>
          <cell r="Y82">
            <v>18193</v>
          </cell>
          <cell r="Z82">
            <v>17996</v>
          </cell>
          <cell r="AA82">
            <v>86378</v>
          </cell>
          <cell r="AB82">
            <v>78470</v>
          </cell>
          <cell r="AC82">
            <v>73472</v>
          </cell>
          <cell r="AD82">
            <v>64418</v>
          </cell>
          <cell r="AE82">
            <v>56339</v>
          </cell>
          <cell r="AF82">
            <v>48745</v>
          </cell>
          <cell r="AG82">
            <v>39848</v>
          </cell>
          <cell r="AH82">
            <v>32493</v>
          </cell>
          <cell r="AI82">
            <v>25404</v>
          </cell>
          <cell r="AJ82">
            <v>19681</v>
          </cell>
          <cell r="AK82">
            <v>15182</v>
          </cell>
          <cell r="AL82">
            <v>10622</v>
          </cell>
          <cell r="AM82">
            <v>9089</v>
          </cell>
        </row>
        <row r="83">
          <cell r="A83" t="str">
            <v>070100</v>
          </cell>
          <cell r="B83" t="str">
            <v>07</v>
          </cell>
          <cell r="C83" t="str">
            <v>01</v>
          </cell>
          <cell r="D83" t="str">
            <v>00</v>
          </cell>
          <cell r="E83" t="str">
            <v>PROV. CONST. DEL CALLAO</v>
          </cell>
          <cell r="F83">
            <v>930069</v>
          </cell>
          <cell r="G83">
            <v>18639</v>
          </cell>
          <cell r="H83">
            <v>18661</v>
          </cell>
          <cell r="I83">
            <v>18689</v>
          </cell>
          <cell r="J83">
            <v>18701</v>
          </cell>
          <cell r="K83">
            <v>18698</v>
          </cell>
          <cell r="L83">
            <v>18579</v>
          </cell>
          <cell r="M83">
            <v>18562</v>
          </cell>
          <cell r="N83">
            <v>18548</v>
          </cell>
          <cell r="O83">
            <v>18539</v>
          </cell>
          <cell r="P83">
            <v>18527</v>
          </cell>
          <cell r="Q83">
            <v>18512</v>
          </cell>
          <cell r="R83">
            <v>18486</v>
          </cell>
          <cell r="S83">
            <v>18469</v>
          </cell>
          <cell r="T83">
            <v>18466</v>
          </cell>
          <cell r="U83">
            <v>18464</v>
          </cell>
          <cell r="V83">
            <v>18445</v>
          </cell>
          <cell r="W83">
            <v>18416</v>
          </cell>
          <cell r="X83">
            <v>18338</v>
          </cell>
          <cell r="Y83">
            <v>18193</v>
          </cell>
          <cell r="Z83">
            <v>17996</v>
          </cell>
          <cell r="AA83">
            <v>86378</v>
          </cell>
          <cell r="AB83">
            <v>78470</v>
          </cell>
          <cell r="AC83">
            <v>73472</v>
          </cell>
          <cell r="AD83">
            <v>64418</v>
          </cell>
          <cell r="AE83">
            <v>56339</v>
          </cell>
          <cell r="AF83">
            <v>48745</v>
          </cell>
          <cell r="AG83">
            <v>39848</v>
          </cell>
          <cell r="AH83">
            <v>32493</v>
          </cell>
          <cell r="AI83">
            <v>25404</v>
          </cell>
          <cell r="AJ83">
            <v>19681</v>
          </cell>
          <cell r="AK83">
            <v>15182</v>
          </cell>
          <cell r="AL83">
            <v>10622</v>
          </cell>
          <cell r="AM83">
            <v>9089</v>
          </cell>
        </row>
        <row r="84">
          <cell r="A84" t="str">
            <v>080000</v>
          </cell>
          <cell r="B84" t="str">
            <v>08</v>
          </cell>
          <cell r="C84" t="str">
            <v>00</v>
          </cell>
          <cell r="D84" t="str">
            <v>00</v>
          </cell>
          <cell r="E84" t="str">
            <v>CUSCO</v>
          </cell>
          <cell r="F84">
            <v>1269656</v>
          </cell>
          <cell r="G84">
            <v>25445</v>
          </cell>
          <cell r="H84">
            <v>25475</v>
          </cell>
          <cell r="I84">
            <v>25513</v>
          </cell>
          <cell r="J84">
            <v>25529</v>
          </cell>
          <cell r="K84">
            <v>25525</v>
          </cell>
          <cell r="L84">
            <v>25363</v>
          </cell>
          <cell r="M84">
            <v>25339</v>
          </cell>
          <cell r="N84">
            <v>25322</v>
          </cell>
          <cell r="O84">
            <v>25305</v>
          </cell>
          <cell r="P84">
            <v>25291</v>
          </cell>
          <cell r="Q84">
            <v>25271</v>
          </cell>
          <cell r="R84">
            <v>25236</v>
          </cell>
          <cell r="S84">
            <v>25213</v>
          </cell>
          <cell r="T84">
            <v>25208</v>
          </cell>
          <cell r="U84">
            <v>25206</v>
          </cell>
          <cell r="V84">
            <v>25180</v>
          </cell>
          <cell r="W84">
            <v>25140</v>
          </cell>
          <cell r="X84">
            <v>25034</v>
          </cell>
          <cell r="Y84">
            <v>24836</v>
          </cell>
          <cell r="Z84">
            <v>24567</v>
          </cell>
          <cell r="AA84">
            <v>117916</v>
          </cell>
          <cell r="AB84">
            <v>107121</v>
          </cell>
          <cell r="AC84">
            <v>100298</v>
          </cell>
          <cell r="AD84">
            <v>87938</v>
          </cell>
          <cell r="AE84">
            <v>76909</v>
          </cell>
          <cell r="AF84">
            <v>66542</v>
          </cell>
          <cell r="AG84">
            <v>54397</v>
          </cell>
          <cell r="AH84">
            <v>44357</v>
          </cell>
          <cell r="AI84">
            <v>34680</v>
          </cell>
          <cell r="AJ84">
            <v>26867</v>
          </cell>
          <cell r="AK84">
            <v>20725</v>
          </cell>
          <cell r="AL84">
            <v>14500</v>
          </cell>
          <cell r="AM84">
            <v>12408</v>
          </cell>
        </row>
        <row r="85">
          <cell r="A85" t="str">
            <v>080100</v>
          </cell>
          <cell r="B85" t="str">
            <v>08</v>
          </cell>
          <cell r="C85" t="str">
            <v>01</v>
          </cell>
          <cell r="D85" t="str">
            <v>00</v>
          </cell>
          <cell r="E85" t="str">
            <v>CUSCO</v>
          </cell>
          <cell r="F85">
            <v>390194</v>
          </cell>
          <cell r="G85">
            <v>7820</v>
          </cell>
          <cell r="H85">
            <v>7829</v>
          </cell>
          <cell r="I85">
            <v>7841</v>
          </cell>
          <cell r="J85">
            <v>7846</v>
          </cell>
          <cell r="K85">
            <v>7844</v>
          </cell>
          <cell r="L85">
            <v>7795</v>
          </cell>
          <cell r="M85">
            <v>7787</v>
          </cell>
          <cell r="N85">
            <v>7782</v>
          </cell>
          <cell r="O85">
            <v>7777</v>
          </cell>
          <cell r="P85">
            <v>7772</v>
          </cell>
          <cell r="Q85">
            <v>7766</v>
          </cell>
          <cell r="R85">
            <v>7756</v>
          </cell>
          <cell r="S85">
            <v>7749</v>
          </cell>
          <cell r="T85">
            <v>7747</v>
          </cell>
          <cell r="U85">
            <v>7746</v>
          </cell>
          <cell r="V85">
            <v>7738</v>
          </cell>
          <cell r="W85">
            <v>7726</v>
          </cell>
          <cell r="X85">
            <v>7694</v>
          </cell>
          <cell r="Y85">
            <v>7633</v>
          </cell>
          <cell r="Z85">
            <v>7550</v>
          </cell>
          <cell r="AA85">
            <v>36238</v>
          </cell>
          <cell r="AB85">
            <v>32921</v>
          </cell>
          <cell r="AC85">
            <v>30823</v>
          </cell>
          <cell r="AD85">
            <v>27025</v>
          </cell>
          <cell r="AE85">
            <v>23636</v>
          </cell>
          <cell r="AF85">
            <v>20450</v>
          </cell>
          <cell r="AG85">
            <v>16719</v>
          </cell>
          <cell r="AH85">
            <v>13631</v>
          </cell>
          <cell r="AI85">
            <v>10658</v>
          </cell>
          <cell r="AJ85">
            <v>8257</v>
          </cell>
          <cell r="AK85">
            <v>6369</v>
          </cell>
          <cell r="AL85">
            <v>4456</v>
          </cell>
          <cell r="AM85">
            <v>3813</v>
          </cell>
        </row>
        <row r="86">
          <cell r="A86" t="str">
            <v>080200</v>
          </cell>
          <cell r="B86" t="str">
            <v>08</v>
          </cell>
          <cell r="C86" t="str">
            <v>02</v>
          </cell>
          <cell r="D86" t="str">
            <v>00</v>
          </cell>
          <cell r="E86" t="str">
            <v>ACOMAYO</v>
          </cell>
          <cell r="F86">
            <v>30679</v>
          </cell>
          <cell r="G86">
            <v>615</v>
          </cell>
          <cell r="H86">
            <v>616</v>
          </cell>
          <cell r="I86">
            <v>616</v>
          </cell>
          <cell r="J86">
            <v>617</v>
          </cell>
          <cell r="K86">
            <v>617</v>
          </cell>
          <cell r="L86">
            <v>613</v>
          </cell>
          <cell r="M86">
            <v>612</v>
          </cell>
          <cell r="N86">
            <v>612</v>
          </cell>
          <cell r="O86">
            <v>611</v>
          </cell>
          <cell r="P86">
            <v>611</v>
          </cell>
          <cell r="Q86">
            <v>611</v>
          </cell>
          <cell r="R86">
            <v>610</v>
          </cell>
          <cell r="S86">
            <v>609</v>
          </cell>
          <cell r="T86">
            <v>609</v>
          </cell>
          <cell r="U86">
            <v>609</v>
          </cell>
          <cell r="V86">
            <v>609</v>
          </cell>
          <cell r="W86">
            <v>607</v>
          </cell>
          <cell r="X86">
            <v>605</v>
          </cell>
          <cell r="Y86">
            <v>600</v>
          </cell>
          <cell r="Z86">
            <v>594</v>
          </cell>
          <cell r="AA86">
            <v>2849</v>
          </cell>
          <cell r="AB86">
            <v>2588</v>
          </cell>
          <cell r="AC86">
            <v>2424</v>
          </cell>
          <cell r="AD86">
            <v>2125</v>
          </cell>
          <cell r="AE86">
            <v>1858</v>
          </cell>
          <cell r="AF86">
            <v>1608</v>
          </cell>
          <cell r="AG86">
            <v>1314</v>
          </cell>
          <cell r="AH86">
            <v>1072</v>
          </cell>
          <cell r="AI86">
            <v>838</v>
          </cell>
          <cell r="AJ86">
            <v>649</v>
          </cell>
          <cell r="AK86">
            <v>501</v>
          </cell>
          <cell r="AL86">
            <v>350</v>
          </cell>
          <cell r="AM86">
            <v>300</v>
          </cell>
        </row>
        <row r="87">
          <cell r="A87" t="str">
            <v>080300</v>
          </cell>
          <cell r="B87" t="str">
            <v>08</v>
          </cell>
          <cell r="C87" t="str">
            <v>03</v>
          </cell>
          <cell r="D87" t="str">
            <v>00</v>
          </cell>
          <cell r="E87" t="str">
            <v>ANTA</v>
          </cell>
          <cell r="F87">
            <v>60040</v>
          </cell>
          <cell r="G87">
            <v>1203</v>
          </cell>
          <cell r="H87">
            <v>1205</v>
          </cell>
          <cell r="I87">
            <v>1206</v>
          </cell>
          <cell r="J87">
            <v>1207</v>
          </cell>
          <cell r="K87">
            <v>1207</v>
          </cell>
          <cell r="L87">
            <v>1199</v>
          </cell>
          <cell r="M87">
            <v>1198</v>
          </cell>
          <cell r="N87">
            <v>1197</v>
          </cell>
          <cell r="O87">
            <v>1197</v>
          </cell>
          <cell r="P87">
            <v>1196</v>
          </cell>
          <cell r="Q87">
            <v>1195</v>
          </cell>
          <cell r="R87">
            <v>1193</v>
          </cell>
          <cell r="S87">
            <v>1192</v>
          </cell>
          <cell r="T87">
            <v>1192</v>
          </cell>
          <cell r="U87">
            <v>1192</v>
          </cell>
          <cell r="V87">
            <v>1192</v>
          </cell>
          <cell r="W87">
            <v>1189</v>
          </cell>
          <cell r="X87">
            <v>1184</v>
          </cell>
          <cell r="Y87">
            <v>1174</v>
          </cell>
          <cell r="Z87">
            <v>1162</v>
          </cell>
          <cell r="AA87">
            <v>5576</v>
          </cell>
          <cell r="AB87">
            <v>5066</v>
          </cell>
          <cell r="AC87">
            <v>4743</v>
          </cell>
          <cell r="AD87">
            <v>4158</v>
          </cell>
          <cell r="AE87">
            <v>3637</v>
          </cell>
          <cell r="AF87">
            <v>3147</v>
          </cell>
          <cell r="AG87">
            <v>2572</v>
          </cell>
          <cell r="AH87">
            <v>2098</v>
          </cell>
          <cell r="AI87">
            <v>1640</v>
          </cell>
          <cell r="AJ87">
            <v>1270</v>
          </cell>
          <cell r="AK87">
            <v>980</v>
          </cell>
          <cell r="AL87">
            <v>686</v>
          </cell>
          <cell r="AM87">
            <v>587</v>
          </cell>
        </row>
        <row r="88">
          <cell r="A88" t="str">
            <v>080400</v>
          </cell>
          <cell r="B88" t="str">
            <v>08</v>
          </cell>
          <cell r="C88" t="str">
            <v>04</v>
          </cell>
          <cell r="D88" t="str">
            <v>00</v>
          </cell>
          <cell r="E88" t="str">
            <v>CALCA</v>
          </cell>
          <cell r="F88">
            <v>70496</v>
          </cell>
          <cell r="G88">
            <v>1413</v>
          </cell>
          <cell r="H88">
            <v>1414</v>
          </cell>
          <cell r="I88">
            <v>1417</v>
          </cell>
          <cell r="J88">
            <v>1417</v>
          </cell>
          <cell r="K88">
            <v>1417</v>
          </cell>
          <cell r="L88">
            <v>1408</v>
          </cell>
          <cell r="M88">
            <v>1407</v>
          </cell>
          <cell r="N88">
            <v>1406</v>
          </cell>
          <cell r="O88">
            <v>1405</v>
          </cell>
          <cell r="P88">
            <v>1404</v>
          </cell>
          <cell r="Q88">
            <v>1403</v>
          </cell>
          <cell r="R88">
            <v>1401</v>
          </cell>
          <cell r="S88">
            <v>1400</v>
          </cell>
          <cell r="T88">
            <v>1400</v>
          </cell>
          <cell r="U88">
            <v>1400</v>
          </cell>
          <cell r="V88">
            <v>1398</v>
          </cell>
          <cell r="W88">
            <v>1396</v>
          </cell>
          <cell r="X88">
            <v>1390</v>
          </cell>
          <cell r="Y88">
            <v>1378</v>
          </cell>
          <cell r="Z88">
            <v>1364</v>
          </cell>
          <cell r="AA88">
            <v>6547</v>
          </cell>
          <cell r="AB88">
            <v>5948</v>
          </cell>
          <cell r="AC88">
            <v>5569</v>
          </cell>
          <cell r="AD88">
            <v>4883</v>
          </cell>
          <cell r="AE88">
            <v>4270</v>
          </cell>
          <cell r="AF88">
            <v>3695</v>
          </cell>
          <cell r="AG88">
            <v>3020</v>
          </cell>
          <cell r="AH88">
            <v>2463</v>
          </cell>
          <cell r="AI88">
            <v>1926</v>
          </cell>
          <cell r="AJ88">
            <v>1492</v>
          </cell>
          <cell r="AK88">
            <v>1151</v>
          </cell>
          <cell r="AL88">
            <v>805</v>
          </cell>
          <cell r="AM88">
            <v>689</v>
          </cell>
        </row>
        <row r="89">
          <cell r="A89" t="str">
            <v>080500</v>
          </cell>
          <cell r="B89" t="str">
            <v>08</v>
          </cell>
          <cell r="C89" t="str">
            <v>05</v>
          </cell>
          <cell r="D89" t="str">
            <v>00</v>
          </cell>
          <cell r="E89" t="str">
            <v>CANAS</v>
          </cell>
          <cell r="F89">
            <v>43301</v>
          </cell>
          <cell r="G89">
            <v>868</v>
          </cell>
          <cell r="H89">
            <v>869</v>
          </cell>
          <cell r="I89">
            <v>870</v>
          </cell>
          <cell r="J89">
            <v>871</v>
          </cell>
          <cell r="K89">
            <v>871</v>
          </cell>
          <cell r="L89">
            <v>865</v>
          </cell>
          <cell r="M89">
            <v>864</v>
          </cell>
          <cell r="N89">
            <v>864</v>
          </cell>
          <cell r="O89">
            <v>863</v>
          </cell>
          <cell r="P89">
            <v>863</v>
          </cell>
          <cell r="Q89">
            <v>862</v>
          </cell>
          <cell r="R89">
            <v>861</v>
          </cell>
          <cell r="S89">
            <v>860</v>
          </cell>
          <cell r="T89">
            <v>860</v>
          </cell>
          <cell r="U89">
            <v>859</v>
          </cell>
          <cell r="V89">
            <v>859</v>
          </cell>
          <cell r="W89">
            <v>857</v>
          </cell>
          <cell r="X89">
            <v>854</v>
          </cell>
          <cell r="Y89">
            <v>847</v>
          </cell>
          <cell r="Z89">
            <v>838</v>
          </cell>
          <cell r="AA89">
            <v>4021</v>
          </cell>
          <cell r="AB89">
            <v>3652</v>
          </cell>
          <cell r="AC89">
            <v>3420</v>
          </cell>
          <cell r="AD89">
            <v>2999</v>
          </cell>
          <cell r="AE89">
            <v>2623</v>
          </cell>
          <cell r="AF89">
            <v>2269</v>
          </cell>
          <cell r="AG89">
            <v>1855</v>
          </cell>
          <cell r="AH89">
            <v>1513</v>
          </cell>
          <cell r="AI89">
            <v>1183</v>
          </cell>
          <cell r="AJ89">
            <v>916</v>
          </cell>
          <cell r="AK89">
            <v>707</v>
          </cell>
          <cell r="AL89">
            <v>495</v>
          </cell>
          <cell r="AM89">
            <v>423</v>
          </cell>
        </row>
        <row r="90">
          <cell r="A90" t="str">
            <v>080600</v>
          </cell>
          <cell r="B90" t="str">
            <v>08</v>
          </cell>
          <cell r="C90" t="str">
            <v>06</v>
          </cell>
          <cell r="D90" t="str">
            <v>00</v>
          </cell>
          <cell r="E90" t="str">
            <v>CANCHIS</v>
          </cell>
          <cell r="F90">
            <v>105595</v>
          </cell>
          <cell r="G90">
            <v>2116</v>
          </cell>
          <cell r="H90">
            <v>2119</v>
          </cell>
          <cell r="I90">
            <v>2122</v>
          </cell>
          <cell r="J90">
            <v>2123</v>
          </cell>
          <cell r="K90">
            <v>2123</v>
          </cell>
          <cell r="L90">
            <v>2109</v>
          </cell>
          <cell r="M90">
            <v>2107</v>
          </cell>
          <cell r="N90">
            <v>2106</v>
          </cell>
          <cell r="O90">
            <v>2105</v>
          </cell>
          <cell r="P90">
            <v>2103</v>
          </cell>
          <cell r="Q90">
            <v>2102</v>
          </cell>
          <cell r="R90">
            <v>2099</v>
          </cell>
          <cell r="S90">
            <v>2097</v>
          </cell>
          <cell r="T90">
            <v>2097</v>
          </cell>
          <cell r="U90">
            <v>2096</v>
          </cell>
          <cell r="V90">
            <v>2094</v>
          </cell>
          <cell r="W90">
            <v>2091</v>
          </cell>
          <cell r="X90">
            <v>2082</v>
          </cell>
          <cell r="Y90">
            <v>2066</v>
          </cell>
          <cell r="Z90">
            <v>2043</v>
          </cell>
          <cell r="AA90">
            <v>9807</v>
          </cell>
          <cell r="AB90">
            <v>8909</v>
          </cell>
          <cell r="AC90">
            <v>8342</v>
          </cell>
          <cell r="AD90">
            <v>7314</v>
          </cell>
          <cell r="AE90">
            <v>6396</v>
          </cell>
          <cell r="AF90">
            <v>5534</v>
          </cell>
          <cell r="AG90">
            <v>4524</v>
          </cell>
          <cell r="AH90">
            <v>3689</v>
          </cell>
          <cell r="AI90">
            <v>2884</v>
          </cell>
          <cell r="AJ90">
            <v>2234</v>
          </cell>
          <cell r="AK90">
            <v>1724</v>
          </cell>
          <cell r="AL90">
            <v>1206</v>
          </cell>
          <cell r="AM90">
            <v>1032</v>
          </cell>
        </row>
        <row r="91">
          <cell r="A91" t="str">
            <v>080700</v>
          </cell>
          <cell r="B91" t="str">
            <v>08</v>
          </cell>
          <cell r="C91" t="str">
            <v>07</v>
          </cell>
          <cell r="D91" t="str">
            <v>00</v>
          </cell>
          <cell r="E91" t="str">
            <v>CHUMBIVILCAS</v>
          </cell>
          <cell r="F91">
            <v>81558</v>
          </cell>
          <cell r="G91">
            <v>1634</v>
          </cell>
          <cell r="H91">
            <v>1636</v>
          </cell>
          <cell r="I91">
            <v>1639</v>
          </cell>
          <cell r="J91">
            <v>1640</v>
          </cell>
          <cell r="K91">
            <v>1640</v>
          </cell>
          <cell r="L91">
            <v>1629</v>
          </cell>
          <cell r="M91">
            <v>1628</v>
          </cell>
          <cell r="N91">
            <v>1627</v>
          </cell>
          <cell r="O91">
            <v>1625</v>
          </cell>
          <cell r="P91">
            <v>1625</v>
          </cell>
          <cell r="Q91">
            <v>1623</v>
          </cell>
          <cell r="R91">
            <v>1621</v>
          </cell>
          <cell r="S91">
            <v>1620</v>
          </cell>
          <cell r="T91">
            <v>1619</v>
          </cell>
          <cell r="U91">
            <v>1619</v>
          </cell>
          <cell r="V91">
            <v>1617</v>
          </cell>
          <cell r="W91">
            <v>1615</v>
          </cell>
          <cell r="X91">
            <v>1608</v>
          </cell>
          <cell r="Y91">
            <v>1595</v>
          </cell>
          <cell r="Z91">
            <v>1578</v>
          </cell>
          <cell r="AA91">
            <v>7574</v>
          </cell>
          <cell r="AB91">
            <v>6881</v>
          </cell>
          <cell r="AC91">
            <v>6443</v>
          </cell>
          <cell r="AD91">
            <v>5649</v>
          </cell>
          <cell r="AE91">
            <v>4942</v>
          </cell>
          <cell r="AF91">
            <v>4274</v>
          </cell>
          <cell r="AG91">
            <v>3495</v>
          </cell>
          <cell r="AH91">
            <v>2849</v>
          </cell>
          <cell r="AI91">
            <v>2228</v>
          </cell>
          <cell r="AJ91">
            <v>1726</v>
          </cell>
          <cell r="AK91">
            <v>1331</v>
          </cell>
          <cell r="AL91">
            <v>931</v>
          </cell>
          <cell r="AM91">
            <v>797</v>
          </cell>
        </row>
        <row r="92">
          <cell r="A92" t="str">
            <v>080800</v>
          </cell>
          <cell r="B92" t="str">
            <v>08</v>
          </cell>
          <cell r="C92" t="str">
            <v>08</v>
          </cell>
          <cell r="D92" t="str">
            <v>00</v>
          </cell>
          <cell r="E92" t="str">
            <v>ESPINAR</v>
          </cell>
          <cell r="F92">
            <v>68792</v>
          </cell>
          <cell r="G92">
            <v>1379</v>
          </cell>
          <cell r="H92">
            <v>1380</v>
          </cell>
          <cell r="I92">
            <v>1382</v>
          </cell>
          <cell r="J92">
            <v>1383</v>
          </cell>
          <cell r="K92">
            <v>1383</v>
          </cell>
          <cell r="L92">
            <v>1374</v>
          </cell>
          <cell r="M92">
            <v>1373</v>
          </cell>
          <cell r="N92">
            <v>1373</v>
          </cell>
          <cell r="O92">
            <v>1371</v>
          </cell>
          <cell r="P92">
            <v>1371</v>
          </cell>
          <cell r="Q92">
            <v>1369</v>
          </cell>
          <cell r="R92">
            <v>1367</v>
          </cell>
          <cell r="S92">
            <v>1366</v>
          </cell>
          <cell r="T92">
            <v>1366</v>
          </cell>
          <cell r="U92">
            <v>1366</v>
          </cell>
          <cell r="V92">
            <v>1364</v>
          </cell>
          <cell r="W92">
            <v>1362</v>
          </cell>
          <cell r="X92">
            <v>1356</v>
          </cell>
          <cell r="Y92">
            <v>1346</v>
          </cell>
          <cell r="Z92">
            <v>1331</v>
          </cell>
          <cell r="AA92">
            <v>6389</v>
          </cell>
          <cell r="AB92">
            <v>5804</v>
          </cell>
          <cell r="AC92">
            <v>5434</v>
          </cell>
          <cell r="AD92">
            <v>4765</v>
          </cell>
          <cell r="AE92">
            <v>4167</v>
          </cell>
          <cell r="AF92">
            <v>3605</v>
          </cell>
          <cell r="AG92">
            <v>2947</v>
          </cell>
          <cell r="AH92">
            <v>2403</v>
          </cell>
          <cell r="AI92">
            <v>1879</v>
          </cell>
          <cell r="AJ92">
            <v>1456</v>
          </cell>
          <cell r="AK92">
            <v>1123</v>
          </cell>
          <cell r="AL92">
            <v>786</v>
          </cell>
          <cell r="AM92">
            <v>672</v>
          </cell>
        </row>
        <row r="93">
          <cell r="A93" t="str">
            <v>080900</v>
          </cell>
          <cell r="B93" t="str">
            <v>08</v>
          </cell>
          <cell r="C93" t="str">
            <v>09</v>
          </cell>
          <cell r="D93" t="str">
            <v>00</v>
          </cell>
          <cell r="E93" t="str">
            <v>LA CONVENCION</v>
          </cell>
          <cell r="F93">
            <v>184388</v>
          </cell>
          <cell r="G93">
            <v>3695</v>
          </cell>
          <cell r="H93">
            <v>3700</v>
          </cell>
          <cell r="I93">
            <v>3705</v>
          </cell>
          <cell r="J93">
            <v>3707</v>
          </cell>
          <cell r="K93">
            <v>3707</v>
          </cell>
          <cell r="L93">
            <v>3683</v>
          </cell>
          <cell r="M93">
            <v>3680</v>
          </cell>
          <cell r="N93">
            <v>3677</v>
          </cell>
          <cell r="O93">
            <v>3675</v>
          </cell>
          <cell r="P93">
            <v>3673</v>
          </cell>
          <cell r="Q93">
            <v>3670</v>
          </cell>
          <cell r="R93">
            <v>3665</v>
          </cell>
          <cell r="S93">
            <v>3661</v>
          </cell>
          <cell r="T93">
            <v>3660</v>
          </cell>
          <cell r="U93">
            <v>3661</v>
          </cell>
          <cell r="V93">
            <v>3657</v>
          </cell>
          <cell r="W93">
            <v>3651</v>
          </cell>
          <cell r="X93">
            <v>3636</v>
          </cell>
          <cell r="Y93">
            <v>3607</v>
          </cell>
          <cell r="Z93">
            <v>3568</v>
          </cell>
          <cell r="AA93">
            <v>17125</v>
          </cell>
          <cell r="AB93">
            <v>15557</v>
          </cell>
          <cell r="AC93">
            <v>14566</v>
          </cell>
          <cell r="AD93">
            <v>12771</v>
          </cell>
          <cell r="AE93">
            <v>11169</v>
          </cell>
          <cell r="AF93">
            <v>9664</v>
          </cell>
          <cell r="AG93">
            <v>7900</v>
          </cell>
          <cell r="AH93">
            <v>6442</v>
          </cell>
          <cell r="AI93">
            <v>5036</v>
          </cell>
          <cell r="AJ93">
            <v>3902</v>
          </cell>
          <cell r="AK93">
            <v>3010</v>
          </cell>
          <cell r="AL93">
            <v>2106</v>
          </cell>
          <cell r="AM93">
            <v>1802</v>
          </cell>
        </row>
        <row r="94">
          <cell r="A94" t="str">
            <v>081000</v>
          </cell>
          <cell r="B94" t="str">
            <v>08</v>
          </cell>
          <cell r="C94" t="str">
            <v>10</v>
          </cell>
          <cell r="D94" t="str">
            <v>00</v>
          </cell>
          <cell r="E94" t="str">
            <v>PARURO</v>
          </cell>
          <cell r="F94">
            <v>34855</v>
          </cell>
          <cell r="G94">
            <v>699</v>
          </cell>
          <cell r="H94">
            <v>699</v>
          </cell>
          <cell r="I94">
            <v>700</v>
          </cell>
          <cell r="J94">
            <v>701</v>
          </cell>
          <cell r="K94">
            <v>701</v>
          </cell>
          <cell r="L94">
            <v>696</v>
          </cell>
          <cell r="M94">
            <v>696</v>
          </cell>
          <cell r="N94">
            <v>695</v>
          </cell>
          <cell r="O94">
            <v>695</v>
          </cell>
          <cell r="P94">
            <v>694</v>
          </cell>
          <cell r="Q94">
            <v>694</v>
          </cell>
          <cell r="R94">
            <v>693</v>
          </cell>
          <cell r="S94">
            <v>692</v>
          </cell>
          <cell r="T94">
            <v>692</v>
          </cell>
          <cell r="U94">
            <v>692</v>
          </cell>
          <cell r="V94">
            <v>691</v>
          </cell>
          <cell r="W94">
            <v>690</v>
          </cell>
          <cell r="X94">
            <v>687</v>
          </cell>
          <cell r="Y94">
            <v>682</v>
          </cell>
          <cell r="Z94">
            <v>674</v>
          </cell>
          <cell r="AA94">
            <v>3237</v>
          </cell>
          <cell r="AB94">
            <v>2941</v>
          </cell>
          <cell r="AC94">
            <v>2753</v>
          </cell>
          <cell r="AD94">
            <v>2414</v>
          </cell>
          <cell r="AE94">
            <v>2111</v>
          </cell>
          <cell r="AF94">
            <v>1827</v>
          </cell>
          <cell r="AG94">
            <v>1493</v>
          </cell>
          <cell r="AH94">
            <v>1218</v>
          </cell>
          <cell r="AI94">
            <v>952</v>
          </cell>
          <cell r="AJ94">
            <v>738</v>
          </cell>
          <cell r="AK94">
            <v>569</v>
          </cell>
          <cell r="AL94">
            <v>398</v>
          </cell>
          <cell r="AM94">
            <v>341</v>
          </cell>
        </row>
        <row r="95">
          <cell r="A95" t="str">
            <v>081100</v>
          </cell>
          <cell r="B95" t="str">
            <v>08</v>
          </cell>
          <cell r="C95" t="str">
            <v>11</v>
          </cell>
          <cell r="D95" t="str">
            <v>00</v>
          </cell>
          <cell r="E95" t="str">
            <v>PAUCARTAMBO</v>
          </cell>
          <cell r="F95">
            <v>50559</v>
          </cell>
          <cell r="G95">
            <v>1013</v>
          </cell>
          <cell r="H95">
            <v>1014</v>
          </cell>
          <cell r="I95">
            <v>1016</v>
          </cell>
          <cell r="J95">
            <v>1017</v>
          </cell>
          <cell r="K95">
            <v>1016</v>
          </cell>
          <cell r="L95">
            <v>1010</v>
          </cell>
          <cell r="M95">
            <v>1009</v>
          </cell>
          <cell r="N95">
            <v>1008</v>
          </cell>
          <cell r="O95">
            <v>1008</v>
          </cell>
          <cell r="P95">
            <v>1007</v>
          </cell>
          <cell r="Q95">
            <v>1006</v>
          </cell>
          <cell r="R95">
            <v>1005</v>
          </cell>
          <cell r="S95">
            <v>1004</v>
          </cell>
          <cell r="T95">
            <v>1004</v>
          </cell>
          <cell r="U95">
            <v>1004</v>
          </cell>
          <cell r="V95">
            <v>1003</v>
          </cell>
          <cell r="W95">
            <v>1001</v>
          </cell>
          <cell r="X95">
            <v>997</v>
          </cell>
          <cell r="Y95">
            <v>989</v>
          </cell>
          <cell r="Z95">
            <v>978</v>
          </cell>
          <cell r="AA95">
            <v>4696</v>
          </cell>
          <cell r="AB95">
            <v>4266</v>
          </cell>
          <cell r="AC95">
            <v>3994</v>
          </cell>
          <cell r="AD95">
            <v>3502</v>
          </cell>
          <cell r="AE95">
            <v>3063</v>
          </cell>
          <cell r="AF95">
            <v>2650</v>
          </cell>
          <cell r="AG95">
            <v>2166</v>
          </cell>
          <cell r="AH95">
            <v>1766</v>
          </cell>
          <cell r="AI95">
            <v>1381</v>
          </cell>
          <cell r="AJ95">
            <v>1070</v>
          </cell>
          <cell r="AK95">
            <v>825</v>
          </cell>
          <cell r="AL95">
            <v>577</v>
          </cell>
          <cell r="AM95">
            <v>494</v>
          </cell>
        </row>
        <row r="96">
          <cell r="A96" t="str">
            <v>081200</v>
          </cell>
          <cell r="B96" t="str">
            <v>08</v>
          </cell>
          <cell r="C96" t="str">
            <v>12</v>
          </cell>
          <cell r="D96" t="str">
            <v>00</v>
          </cell>
          <cell r="E96" t="str">
            <v>QUISPICANCHI</v>
          </cell>
          <cell r="F96">
            <v>88062</v>
          </cell>
          <cell r="G96">
            <v>1765</v>
          </cell>
          <cell r="H96">
            <v>1767</v>
          </cell>
          <cell r="I96">
            <v>1770</v>
          </cell>
          <cell r="J96">
            <v>1771</v>
          </cell>
          <cell r="K96">
            <v>1770</v>
          </cell>
          <cell r="L96">
            <v>1759</v>
          </cell>
          <cell r="M96">
            <v>1758</v>
          </cell>
          <cell r="N96">
            <v>1756</v>
          </cell>
          <cell r="O96">
            <v>1755</v>
          </cell>
          <cell r="P96">
            <v>1754</v>
          </cell>
          <cell r="Q96">
            <v>1753</v>
          </cell>
          <cell r="R96">
            <v>1750</v>
          </cell>
          <cell r="S96">
            <v>1749</v>
          </cell>
          <cell r="T96">
            <v>1748</v>
          </cell>
          <cell r="U96">
            <v>1748</v>
          </cell>
          <cell r="V96">
            <v>1746</v>
          </cell>
          <cell r="W96">
            <v>1744</v>
          </cell>
          <cell r="X96">
            <v>1736</v>
          </cell>
          <cell r="Y96">
            <v>1723</v>
          </cell>
          <cell r="Z96">
            <v>1704</v>
          </cell>
          <cell r="AA96">
            <v>8179</v>
          </cell>
          <cell r="AB96">
            <v>7430</v>
          </cell>
          <cell r="AC96">
            <v>6957</v>
          </cell>
          <cell r="AD96">
            <v>6099</v>
          </cell>
          <cell r="AE96">
            <v>5334</v>
          </cell>
          <cell r="AF96">
            <v>4615</v>
          </cell>
          <cell r="AG96">
            <v>3773</v>
          </cell>
          <cell r="AH96">
            <v>3077</v>
          </cell>
          <cell r="AI96">
            <v>2405</v>
          </cell>
          <cell r="AJ96">
            <v>1863</v>
          </cell>
          <cell r="AK96">
            <v>1437</v>
          </cell>
          <cell r="AL96">
            <v>1006</v>
          </cell>
          <cell r="AM96">
            <v>861</v>
          </cell>
        </row>
        <row r="97">
          <cell r="A97" t="str">
            <v>081300</v>
          </cell>
          <cell r="B97" t="str">
            <v>08</v>
          </cell>
          <cell r="C97" t="str">
            <v>13</v>
          </cell>
          <cell r="D97" t="str">
            <v>00</v>
          </cell>
          <cell r="E97" t="str">
            <v>URUBAMBA</v>
          </cell>
          <cell r="F97">
            <v>61137</v>
          </cell>
          <cell r="G97">
            <v>1225</v>
          </cell>
          <cell r="H97">
            <v>1227</v>
          </cell>
          <cell r="I97">
            <v>1229</v>
          </cell>
          <cell r="J97">
            <v>1229</v>
          </cell>
          <cell r="K97">
            <v>1229</v>
          </cell>
          <cell r="L97">
            <v>1223</v>
          </cell>
          <cell r="M97">
            <v>1220</v>
          </cell>
          <cell r="N97">
            <v>1219</v>
          </cell>
          <cell r="O97">
            <v>1218</v>
          </cell>
          <cell r="P97">
            <v>1218</v>
          </cell>
          <cell r="Q97">
            <v>1217</v>
          </cell>
          <cell r="R97">
            <v>1215</v>
          </cell>
          <cell r="S97">
            <v>1214</v>
          </cell>
          <cell r="T97">
            <v>1214</v>
          </cell>
          <cell r="U97">
            <v>1214</v>
          </cell>
          <cell r="V97">
            <v>1212</v>
          </cell>
          <cell r="W97">
            <v>1211</v>
          </cell>
          <cell r="X97">
            <v>1205</v>
          </cell>
          <cell r="Y97">
            <v>1196</v>
          </cell>
          <cell r="Z97">
            <v>1183</v>
          </cell>
          <cell r="AA97">
            <v>5678</v>
          </cell>
          <cell r="AB97">
            <v>5158</v>
          </cell>
          <cell r="AC97">
            <v>4830</v>
          </cell>
          <cell r="AD97">
            <v>4234</v>
          </cell>
          <cell r="AE97">
            <v>3703</v>
          </cell>
          <cell r="AF97">
            <v>3204</v>
          </cell>
          <cell r="AG97">
            <v>2619</v>
          </cell>
          <cell r="AH97">
            <v>2136</v>
          </cell>
          <cell r="AI97">
            <v>1670</v>
          </cell>
          <cell r="AJ97">
            <v>1294</v>
          </cell>
          <cell r="AK97">
            <v>998</v>
          </cell>
          <cell r="AL97">
            <v>698</v>
          </cell>
          <cell r="AM97">
            <v>597</v>
          </cell>
        </row>
        <row r="98">
          <cell r="A98" t="str">
            <v>090000</v>
          </cell>
          <cell r="B98" t="str">
            <v>09</v>
          </cell>
          <cell r="C98" t="str">
            <v>00</v>
          </cell>
          <cell r="D98" t="str">
            <v>00</v>
          </cell>
          <cell r="E98" t="str">
            <v>HUANCAVELICA</v>
          </cell>
          <cell r="F98">
            <v>498086</v>
          </cell>
          <cell r="G98">
            <v>9982</v>
          </cell>
          <cell r="H98">
            <v>9994</v>
          </cell>
          <cell r="I98">
            <v>10009</v>
          </cell>
          <cell r="J98">
            <v>10015</v>
          </cell>
          <cell r="K98">
            <v>10011</v>
          </cell>
          <cell r="L98">
            <v>9950</v>
          </cell>
          <cell r="M98">
            <v>9941</v>
          </cell>
          <cell r="N98">
            <v>9933</v>
          </cell>
          <cell r="O98">
            <v>9927</v>
          </cell>
          <cell r="P98">
            <v>9922</v>
          </cell>
          <cell r="Q98">
            <v>9914</v>
          </cell>
          <cell r="R98">
            <v>9900</v>
          </cell>
          <cell r="S98">
            <v>9891</v>
          </cell>
          <cell r="T98">
            <v>9889</v>
          </cell>
          <cell r="U98">
            <v>9888</v>
          </cell>
          <cell r="V98">
            <v>9878</v>
          </cell>
          <cell r="W98">
            <v>9862</v>
          </cell>
          <cell r="X98">
            <v>9821</v>
          </cell>
          <cell r="Y98">
            <v>9743</v>
          </cell>
          <cell r="Z98">
            <v>9638</v>
          </cell>
          <cell r="AA98">
            <v>46259</v>
          </cell>
          <cell r="AB98">
            <v>42024</v>
          </cell>
          <cell r="AC98">
            <v>39347</v>
          </cell>
          <cell r="AD98">
            <v>34498</v>
          </cell>
          <cell r="AE98">
            <v>30172</v>
          </cell>
          <cell r="AF98">
            <v>26105</v>
          </cell>
          <cell r="AG98">
            <v>21340</v>
          </cell>
          <cell r="AH98">
            <v>17401</v>
          </cell>
          <cell r="AI98">
            <v>13605</v>
          </cell>
          <cell r="AJ98">
            <v>10540</v>
          </cell>
          <cell r="AK98">
            <v>8131</v>
          </cell>
          <cell r="AL98">
            <v>5688</v>
          </cell>
          <cell r="AM98">
            <v>4868</v>
          </cell>
        </row>
        <row r="99">
          <cell r="A99" t="str">
            <v>090100</v>
          </cell>
          <cell r="B99" t="str">
            <v>09</v>
          </cell>
          <cell r="C99" t="str">
            <v>01</v>
          </cell>
          <cell r="D99" t="str">
            <v>00</v>
          </cell>
          <cell r="E99" t="str">
            <v>HUANCAVELICA</v>
          </cell>
          <cell r="F99">
            <v>151598</v>
          </cell>
          <cell r="G99">
            <v>3038</v>
          </cell>
          <cell r="H99">
            <v>3042</v>
          </cell>
          <cell r="I99">
            <v>3046</v>
          </cell>
          <cell r="J99">
            <v>3048</v>
          </cell>
          <cell r="K99">
            <v>3047</v>
          </cell>
          <cell r="L99">
            <v>3028</v>
          </cell>
          <cell r="M99">
            <v>3026</v>
          </cell>
          <cell r="N99">
            <v>3023</v>
          </cell>
          <cell r="O99">
            <v>3021</v>
          </cell>
          <cell r="P99">
            <v>3020</v>
          </cell>
          <cell r="Q99">
            <v>3017</v>
          </cell>
          <cell r="R99">
            <v>3013</v>
          </cell>
          <cell r="S99">
            <v>3012</v>
          </cell>
          <cell r="T99">
            <v>3011</v>
          </cell>
          <cell r="U99">
            <v>3010</v>
          </cell>
          <cell r="V99">
            <v>3006</v>
          </cell>
          <cell r="W99">
            <v>3002</v>
          </cell>
          <cell r="X99">
            <v>2989</v>
          </cell>
          <cell r="Y99">
            <v>2965</v>
          </cell>
          <cell r="Z99">
            <v>2933</v>
          </cell>
          <cell r="AA99">
            <v>14079</v>
          </cell>
          <cell r="AB99">
            <v>12790</v>
          </cell>
          <cell r="AC99">
            <v>11975</v>
          </cell>
          <cell r="AD99">
            <v>10499</v>
          </cell>
          <cell r="AE99">
            <v>9184</v>
          </cell>
          <cell r="AF99">
            <v>7945</v>
          </cell>
          <cell r="AG99">
            <v>6494</v>
          </cell>
          <cell r="AH99">
            <v>5297</v>
          </cell>
          <cell r="AI99">
            <v>4142</v>
          </cell>
          <cell r="AJ99">
            <v>3208</v>
          </cell>
          <cell r="AK99">
            <v>2475</v>
          </cell>
          <cell r="AL99">
            <v>1731</v>
          </cell>
          <cell r="AM99">
            <v>1482</v>
          </cell>
        </row>
        <row r="100">
          <cell r="A100" t="str">
            <v>090200</v>
          </cell>
          <cell r="B100" t="str">
            <v>09</v>
          </cell>
          <cell r="C100" t="str">
            <v>02</v>
          </cell>
          <cell r="D100" t="str">
            <v>00</v>
          </cell>
          <cell r="E100" t="str">
            <v>ACOBAMBA</v>
          </cell>
          <cell r="F100">
            <v>68359</v>
          </cell>
          <cell r="G100">
            <v>1370</v>
          </cell>
          <cell r="H100">
            <v>1372</v>
          </cell>
          <cell r="I100">
            <v>1374</v>
          </cell>
          <cell r="J100">
            <v>1374</v>
          </cell>
          <cell r="K100">
            <v>1374</v>
          </cell>
          <cell r="L100">
            <v>1366</v>
          </cell>
          <cell r="M100">
            <v>1364</v>
          </cell>
          <cell r="N100">
            <v>1363</v>
          </cell>
          <cell r="O100">
            <v>1362</v>
          </cell>
          <cell r="P100">
            <v>1361</v>
          </cell>
          <cell r="Q100">
            <v>1361</v>
          </cell>
          <cell r="R100">
            <v>1358</v>
          </cell>
          <cell r="S100">
            <v>1357</v>
          </cell>
          <cell r="T100">
            <v>1357</v>
          </cell>
          <cell r="U100">
            <v>1357</v>
          </cell>
          <cell r="V100">
            <v>1356</v>
          </cell>
          <cell r="W100">
            <v>1353</v>
          </cell>
          <cell r="X100">
            <v>1348</v>
          </cell>
          <cell r="Y100">
            <v>1337</v>
          </cell>
          <cell r="Z100">
            <v>1323</v>
          </cell>
          <cell r="AA100">
            <v>6349</v>
          </cell>
          <cell r="AB100">
            <v>5768</v>
          </cell>
          <cell r="AC100">
            <v>5400</v>
          </cell>
          <cell r="AD100">
            <v>4735</v>
          </cell>
          <cell r="AE100">
            <v>4141</v>
          </cell>
          <cell r="AF100">
            <v>3583</v>
          </cell>
          <cell r="AG100">
            <v>2929</v>
          </cell>
          <cell r="AH100">
            <v>2388</v>
          </cell>
          <cell r="AI100">
            <v>1867</v>
          </cell>
          <cell r="AJ100">
            <v>1447</v>
          </cell>
          <cell r="AK100">
            <v>1116</v>
          </cell>
          <cell r="AL100">
            <v>781</v>
          </cell>
          <cell r="AM100">
            <v>668</v>
          </cell>
        </row>
        <row r="101">
          <cell r="A101" t="str">
            <v>090300</v>
          </cell>
          <cell r="B101" t="str">
            <v>09</v>
          </cell>
          <cell r="C101" t="str">
            <v>03</v>
          </cell>
          <cell r="D101" t="str">
            <v>00</v>
          </cell>
          <cell r="E101" t="str">
            <v>ANGARAES</v>
          </cell>
          <cell r="F101">
            <v>59647</v>
          </cell>
          <cell r="G101">
            <v>1195</v>
          </cell>
          <cell r="H101">
            <v>1197</v>
          </cell>
          <cell r="I101">
            <v>1199</v>
          </cell>
          <cell r="J101">
            <v>1199</v>
          </cell>
          <cell r="K101">
            <v>1199</v>
          </cell>
          <cell r="L101">
            <v>1192</v>
          </cell>
          <cell r="M101">
            <v>1190</v>
          </cell>
          <cell r="N101">
            <v>1190</v>
          </cell>
          <cell r="O101">
            <v>1189</v>
          </cell>
          <cell r="P101">
            <v>1188</v>
          </cell>
          <cell r="Q101">
            <v>1187</v>
          </cell>
          <cell r="R101">
            <v>1186</v>
          </cell>
          <cell r="S101">
            <v>1184</v>
          </cell>
          <cell r="T101">
            <v>1184</v>
          </cell>
          <cell r="U101">
            <v>1184</v>
          </cell>
          <cell r="V101">
            <v>1183</v>
          </cell>
          <cell r="W101">
            <v>1181</v>
          </cell>
          <cell r="X101">
            <v>1176</v>
          </cell>
          <cell r="Y101">
            <v>1167</v>
          </cell>
          <cell r="Z101">
            <v>1154</v>
          </cell>
          <cell r="AA101">
            <v>5540</v>
          </cell>
          <cell r="AB101">
            <v>5032</v>
          </cell>
          <cell r="AC101">
            <v>4712</v>
          </cell>
          <cell r="AD101">
            <v>4131</v>
          </cell>
          <cell r="AE101">
            <v>3613</v>
          </cell>
          <cell r="AF101">
            <v>3126</v>
          </cell>
          <cell r="AG101">
            <v>2556</v>
          </cell>
          <cell r="AH101">
            <v>2084</v>
          </cell>
          <cell r="AI101">
            <v>1629</v>
          </cell>
          <cell r="AJ101">
            <v>1262</v>
          </cell>
          <cell r="AK101">
            <v>974</v>
          </cell>
          <cell r="AL101">
            <v>681</v>
          </cell>
          <cell r="AM101">
            <v>583</v>
          </cell>
        </row>
        <row r="102">
          <cell r="A102" t="str">
            <v>090400</v>
          </cell>
          <cell r="B102" t="str">
            <v>09</v>
          </cell>
          <cell r="C102" t="str">
            <v>04</v>
          </cell>
          <cell r="D102" t="str">
            <v>00</v>
          </cell>
          <cell r="E102" t="str">
            <v>CASTROVIRREYNA</v>
          </cell>
          <cell r="F102">
            <v>24143</v>
          </cell>
          <cell r="G102">
            <v>484</v>
          </cell>
          <cell r="H102">
            <v>484</v>
          </cell>
          <cell r="I102">
            <v>485</v>
          </cell>
          <cell r="J102">
            <v>486</v>
          </cell>
          <cell r="K102">
            <v>485</v>
          </cell>
          <cell r="L102">
            <v>482</v>
          </cell>
          <cell r="M102">
            <v>482</v>
          </cell>
          <cell r="N102">
            <v>482</v>
          </cell>
          <cell r="O102">
            <v>482</v>
          </cell>
          <cell r="P102">
            <v>481</v>
          </cell>
          <cell r="Q102">
            <v>481</v>
          </cell>
          <cell r="R102">
            <v>480</v>
          </cell>
          <cell r="S102">
            <v>479</v>
          </cell>
          <cell r="T102">
            <v>479</v>
          </cell>
          <cell r="U102">
            <v>479</v>
          </cell>
          <cell r="V102">
            <v>479</v>
          </cell>
          <cell r="W102">
            <v>478</v>
          </cell>
          <cell r="X102">
            <v>476</v>
          </cell>
          <cell r="Y102">
            <v>472</v>
          </cell>
          <cell r="Z102">
            <v>468</v>
          </cell>
          <cell r="AA102">
            <v>2242</v>
          </cell>
          <cell r="AB102">
            <v>2038</v>
          </cell>
          <cell r="AC102">
            <v>1907</v>
          </cell>
          <cell r="AD102">
            <v>1672</v>
          </cell>
          <cell r="AE102">
            <v>1462</v>
          </cell>
          <cell r="AF102">
            <v>1265</v>
          </cell>
          <cell r="AG102">
            <v>1034</v>
          </cell>
          <cell r="AH102">
            <v>843</v>
          </cell>
          <cell r="AI102">
            <v>659</v>
          </cell>
          <cell r="AJ102">
            <v>511</v>
          </cell>
          <cell r="AK102">
            <v>394</v>
          </cell>
          <cell r="AL102">
            <v>276</v>
          </cell>
          <cell r="AM102">
            <v>236</v>
          </cell>
        </row>
        <row r="103">
          <cell r="A103" t="str">
            <v>090500</v>
          </cell>
          <cell r="B103" t="str">
            <v>09</v>
          </cell>
          <cell r="C103" t="str">
            <v>05</v>
          </cell>
          <cell r="D103" t="str">
            <v>00</v>
          </cell>
          <cell r="E103" t="str">
            <v>CHURCAMPA</v>
          </cell>
          <cell r="F103">
            <v>48289</v>
          </cell>
          <cell r="G103">
            <v>968</v>
          </cell>
          <cell r="H103">
            <v>969</v>
          </cell>
          <cell r="I103">
            <v>970</v>
          </cell>
          <cell r="J103">
            <v>971</v>
          </cell>
          <cell r="K103">
            <v>971</v>
          </cell>
          <cell r="L103">
            <v>965</v>
          </cell>
          <cell r="M103">
            <v>964</v>
          </cell>
          <cell r="N103">
            <v>963</v>
          </cell>
          <cell r="O103">
            <v>962</v>
          </cell>
          <cell r="P103">
            <v>962</v>
          </cell>
          <cell r="Q103">
            <v>961</v>
          </cell>
          <cell r="R103">
            <v>960</v>
          </cell>
          <cell r="S103">
            <v>959</v>
          </cell>
          <cell r="T103">
            <v>959</v>
          </cell>
          <cell r="U103">
            <v>959</v>
          </cell>
          <cell r="V103">
            <v>957</v>
          </cell>
          <cell r="W103">
            <v>956</v>
          </cell>
          <cell r="X103">
            <v>952</v>
          </cell>
          <cell r="Y103">
            <v>945</v>
          </cell>
          <cell r="Z103">
            <v>934</v>
          </cell>
          <cell r="AA103">
            <v>4484</v>
          </cell>
          <cell r="AB103">
            <v>4074</v>
          </cell>
          <cell r="AC103">
            <v>3815</v>
          </cell>
          <cell r="AD103">
            <v>3345</v>
          </cell>
          <cell r="AE103">
            <v>2925</v>
          </cell>
          <cell r="AF103">
            <v>2531</v>
          </cell>
          <cell r="AG103">
            <v>2069</v>
          </cell>
          <cell r="AH103">
            <v>1687</v>
          </cell>
          <cell r="AI103">
            <v>1319</v>
          </cell>
          <cell r="AJ103">
            <v>1022</v>
          </cell>
          <cell r="AK103">
            <v>788</v>
          </cell>
          <cell r="AL103">
            <v>551</v>
          </cell>
          <cell r="AM103">
            <v>472</v>
          </cell>
        </row>
        <row r="104">
          <cell r="A104" t="str">
            <v>090600</v>
          </cell>
          <cell r="B104" t="str">
            <v>09</v>
          </cell>
          <cell r="C104" t="str">
            <v>06</v>
          </cell>
          <cell r="D104" t="str">
            <v>00</v>
          </cell>
          <cell r="E104" t="str">
            <v>HUAYTARA</v>
          </cell>
          <cell r="F104">
            <v>32857</v>
          </cell>
          <cell r="G104">
            <v>659</v>
          </cell>
          <cell r="H104">
            <v>659</v>
          </cell>
          <cell r="I104">
            <v>660</v>
          </cell>
          <cell r="J104">
            <v>661</v>
          </cell>
          <cell r="K104">
            <v>660</v>
          </cell>
          <cell r="L104">
            <v>656</v>
          </cell>
          <cell r="M104">
            <v>656</v>
          </cell>
          <cell r="N104">
            <v>655</v>
          </cell>
          <cell r="O104">
            <v>655</v>
          </cell>
          <cell r="P104">
            <v>655</v>
          </cell>
          <cell r="Q104">
            <v>654</v>
          </cell>
          <cell r="R104">
            <v>653</v>
          </cell>
          <cell r="S104">
            <v>652</v>
          </cell>
          <cell r="T104">
            <v>652</v>
          </cell>
          <cell r="U104">
            <v>652</v>
          </cell>
          <cell r="V104">
            <v>652</v>
          </cell>
          <cell r="W104">
            <v>651</v>
          </cell>
          <cell r="X104">
            <v>648</v>
          </cell>
          <cell r="Y104">
            <v>643</v>
          </cell>
          <cell r="Z104">
            <v>636</v>
          </cell>
          <cell r="AA104">
            <v>3052</v>
          </cell>
          <cell r="AB104">
            <v>2772</v>
          </cell>
          <cell r="AC104">
            <v>2596</v>
          </cell>
          <cell r="AD104">
            <v>2276</v>
          </cell>
          <cell r="AE104">
            <v>1990</v>
          </cell>
          <cell r="AF104">
            <v>1722</v>
          </cell>
          <cell r="AG104">
            <v>1408</v>
          </cell>
          <cell r="AH104">
            <v>1148</v>
          </cell>
          <cell r="AI104">
            <v>897</v>
          </cell>
          <cell r="AJ104">
            <v>695</v>
          </cell>
          <cell r="AK104">
            <v>536</v>
          </cell>
          <cell r="AL104">
            <v>375</v>
          </cell>
          <cell r="AM104">
            <v>321</v>
          </cell>
        </row>
        <row r="105">
          <cell r="A105" t="str">
            <v>090700</v>
          </cell>
          <cell r="B105" t="str">
            <v>09</v>
          </cell>
          <cell r="C105" t="str">
            <v>07</v>
          </cell>
          <cell r="D105" t="str">
            <v>00</v>
          </cell>
          <cell r="E105" t="str">
            <v>TAYACAJA</v>
          </cell>
          <cell r="F105">
            <v>113193</v>
          </cell>
          <cell r="G105">
            <v>2268</v>
          </cell>
          <cell r="H105">
            <v>2271</v>
          </cell>
          <cell r="I105">
            <v>2275</v>
          </cell>
          <cell r="J105">
            <v>2276</v>
          </cell>
          <cell r="K105">
            <v>2275</v>
          </cell>
          <cell r="L105">
            <v>2261</v>
          </cell>
          <cell r="M105">
            <v>2259</v>
          </cell>
          <cell r="N105">
            <v>2257</v>
          </cell>
          <cell r="O105">
            <v>2256</v>
          </cell>
          <cell r="P105">
            <v>2255</v>
          </cell>
          <cell r="Q105">
            <v>2253</v>
          </cell>
          <cell r="R105">
            <v>2250</v>
          </cell>
          <cell r="S105">
            <v>2248</v>
          </cell>
          <cell r="T105">
            <v>2247</v>
          </cell>
          <cell r="U105">
            <v>2247</v>
          </cell>
          <cell r="V105">
            <v>2245</v>
          </cell>
          <cell r="W105">
            <v>2241</v>
          </cell>
          <cell r="X105">
            <v>2232</v>
          </cell>
          <cell r="Y105">
            <v>2214</v>
          </cell>
          <cell r="Z105">
            <v>2190</v>
          </cell>
          <cell r="AA105">
            <v>10513</v>
          </cell>
          <cell r="AB105">
            <v>9550</v>
          </cell>
          <cell r="AC105">
            <v>8942</v>
          </cell>
          <cell r="AD105">
            <v>7840</v>
          </cell>
          <cell r="AE105">
            <v>6857</v>
          </cell>
          <cell r="AF105">
            <v>5933</v>
          </cell>
          <cell r="AG105">
            <v>4850</v>
          </cell>
          <cell r="AH105">
            <v>3954</v>
          </cell>
          <cell r="AI105">
            <v>3092</v>
          </cell>
          <cell r="AJ105">
            <v>2395</v>
          </cell>
          <cell r="AK105">
            <v>1848</v>
          </cell>
          <cell r="AL105">
            <v>1293</v>
          </cell>
          <cell r="AM105">
            <v>1106</v>
          </cell>
        </row>
        <row r="106">
          <cell r="A106" t="str">
            <v>100000</v>
          </cell>
          <cell r="B106" t="str">
            <v>10</v>
          </cell>
          <cell r="C106" t="str">
            <v>00</v>
          </cell>
          <cell r="D106" t="str">
            <v>00</v>
          </cell>
          <cell r="E106" t="str">
            <v>HUANUCO</v>
          </cell>
          <cell r="F106">
            <v>830779</v>
          </cell>
          <cell r="G106">
            <v>16650</v>
          </cell>
          <cell r="H106">
            <v>16669</v>
          </cell>
          <cell r="I106">
            <v>16694</v>
          </cell>
          <cell r="J106">
            <v>16705</v>
          </cell>
          <cell r="K106">
            <v>16702</v>
          </cell>
          <cell r="L106">
            <v>16596</v>
          </cell>
          <cell r="M106">
            <v>16580</v>
          </cell>
          <cell r="N106">
            <v>16568</v>
          </cell>
          <cell r="O106">
            <v>16558</v>
          </cell>
          <cell r="P106">
            <v>16549</v>
          </cell>
          <cell r="Q106">
            <v>16535</v>
          </cell>
          <cell r="R106">
            <v>16513</v>
          </cell>
          <cell r="S106">
            <v>16497</v>
          </cell>
          <cell r="T106">
            <v>16495</v>
          </cell>
          <cell r="U106">
            <v>16493</v>
          </cell>
          <cell r="V106">
            <v>16476</v>
          </cell>
          <cell r="W106">
            <v>16450</v>
          </cell>
          <cell r="X106">
            <v>16380</v>
          </cell>
          <cell r="Y106">
            <v>16251</v>
          </cell>
          <cell r="Z106">
            <v>16075</v>
          </cell>
          <cell r="AA106">
            <v>77157</v>
          </cell>
          <cell r="AB106">
            <v>70093</v>
          </cell>
          <cell r="AC106">
            <v>65629</v>
          </cell>
          <cell r="AD106">
            <v>57541</v>
          </cell>
          <cell r="AE106">
            <v>50324</v>
          </cell>
          <cell r="AF106">
            <v>43541</v>
          </cell>
          <cell r="AG106">
            <v>35594</v>
          </cell>
          <cell r="AH106">
            <v>29024</v>
          </cell>
          <cell r="AI106">
            <v>22692</v>
          </cell>
          <cell r="AJ106">
            <v>17580</v>
          </cell>
          <cell r="AK106">
            <v>13561</v>
          </cell>
          <cell r="AL106">
            <v>9488</v>
          </cell>
          <cell r="AM106">
            <v>8119</v>
          </cell>
        </row>
        <row r="107">
          <cell r="A107" t="str">
            <v>100100</v>
          </cell>
          <cell r="B107" t="str">
            <v>10</v>
          </cell>
          <cell r="C107" t="str">
            <v>01</v>
          </cell>
          <cell r="D107" t="str">
            <v>00</v>
          </cell>
          <cell r="E107" t="str">
            <v>HUANUCO</v>
          </cell>
          <cell r="F107">
            <v>287301</v>
          </cell>
          <cell r="G107">
            <v>5758</v>
          </cell>
          <cell r="H107">
            <v>5764</v>
          </cell>
          <cell r="I107">
            <v>5773</v>
          </cell>
          <cell r="J107">
            <v>5777</v>
          </cell>
          <cell r="K107">
            <v>5776</v>
          </cell>
          <cell r="L107">
            <v>5738</v>
          </cell>
          <cell r="M107">
            <v>5733</v>
          </cell>
          <cell r="N107">
            <v>5730</v>
          </cell>
          <cell r="O107">
            <v>5726</v>
          </cell>
          <cell r="P107">
            <v>5723</v>
          </cell>
          <cell r="Q107">
            <v>5718</v>
          </cell>
          <cell r="R107">
            <v>5711</v>
          </cell>
          <cell r="S107">
            <v>5705</v>
          </cell>
          <cell r="T107">
            <v>5704</v>
          </cell>
          <cell r="U107">
            <v>5704</v>
          </cell>
          <cell r="V107">
            <v>5698</v>
          </cell>
          <cell r="W107">
            <v>5688</v>
          </cell>
          <cell r="X107">
            <v>5665</v>
          </cell>
          <cell r="Y107">
            <v>5620</v>
          </cell>
          <cell r="Z107">
            <v>5559</v>
          </cell>
          <cell r="AA107">
            <v>26683</v>
          </cell>
          <cell r="AB107">
            <v>24239</v>
          </cell>
          <cell r="AC107">
            <v>22695</v>
          </cell>
          <cell r="AD107">
            <v>19899</v>
          </cell>
          <cell r="AE107">
            <v>17403</v>
          </cell>
          <cell r="AF107">
            <v>15057</v>
          </cell>
          <cell r="AG107">
            <v>12309</v>
          </cell>
          <cell r="AH107">
            <v>10038</v>
          </cell>
          <cell r="AI107">
            <v>7848</v>
          </cell>
          <cell r="AJ107">
            <v>6080</v>
          </cell>
          <cell r="AK107">
            <v>4689</v>
          </cell>
          <cell r="AL107">
            <v>3281</v>
          </cell>
          <cell r="AM107">
            <v>2810</v>
          </cell>
        </row>
        <row r="108">
          <cell r="A108" t="str">
            <v>100200</v>
          </cell>
          <cell r="B108" t="str">
            <v>10</v>
          </cell>
          <cell r="C108" t="str">
            <v>02</v>
          </cell>
          <cell r="D108" t="str">
            <v>00</v>
          </cell>
          <cell r="E108" t="str">
            <v>AMBO</v>
          </cell>
          <cell r="F108">
            <v>61220</v>
          </cell>
          <cell r="G108">
            <v>1227</v>
          </cell>
          <cell r="H108">
            <v>1229</v>
          </cell>
          <cell r="I108">
            <v>1230</v>
          </cell>
          <cell r="J108">
            <v>1231</v>
          </cell>
          <cell r="K108">
            <v>1231</v>
          </cell>
          <cell r="L108">
            <v>1223</v>
          </cell>
          <cell r="M108">
            <v>1222</v>
          </cell>
          <cell r="N108">
            <v>1221</v>
          </cell>
          <cell r="O108">
            <v>1220</v>
          </cell>
          <cell r="P108">
            <v>1219</v>
          </cell>
          <cell r="Q108">
            <v>1218</v>
          </cell>
          <cell r="R108">
            <v>1217</v>
          </cell>
          <cell r="S108">
            <v>1216</v>
          </cell>
          <cell r="T108">
            <v>1216</v>
          </cell>
          <cell r="U108">
            <v>1215</v>
          </cell>
          <cell r="V108">
            <v>1214</v>
          </cell>
          <cell r="W108">
            <v>1212</v>
          </cell>
          <cell r="X108">
            <v>1207</v>
          </cell>
          <cell r="Y108">
            <v>1198</v>
          </cell>
          <cell r="Z108">
            <v>1185</v>
          </cell>
          <cell r="AA108">
            <v>5686</v>
          </cell>
          <cell r="AB108">
            <v>5165</v>
          </cell>
          <cell r="AC108">
            <v>4836</v>
          </cell>
          <cell r="AD108">
            <v>4240</v>
          </cell>
          <cell r="AE108">
            <v>3708</v>
          </cell>
          <cell r="AF108">
            <v>3209</v>
          </cell>
          <cell r="AG108">
            <v>2623</v>
          </cell>
          <cell r="AH108">
            <v>2139</v>
          </cell>
          <cell r="AI108">
            <v>1672</v>
          </cell>
          <cell r="AJ108">
            <v>1295</v>
          </cell>
          <cell r="AK108">
            <v>999</v>
          </cell>
          <cell r="AL108">
            <v>699</v>
          </cell>
          <cell r="AM108">
            <v>598</v>
          </cell>
        </row>
        <row r="109">
          <cell r="A109" t="str">
            <v>100300</v>
          </cell>
          <cell r="B109" t="str">
            <v>10</v>
          </cell>
          <cell r="C109" t="str">
            <v>03</v>
          </cell>
          <cell r="D109" t="str">
            <v>00</v>
          </cell>
          <cell r="E109" t="str">
            <v>DOS DE MAYO</v>
          </cell>
          <cell r="F109">
            <v>52515</v>
          </cell>
          <cell r="G109">
            <v>1052</v>
          </cell>
          <cell r="H109">
            <v>1054</v>
          </cell>
          <cell r="I109">
            <v>1056</v>
          </cell>
          <cell r="J109">
            <v>1056</v>
          </cell>
          <cell r="K109">
            <v>1056</v>
          </cell>
          <cell r="L109">
            <v>1049</v>
          </cell>
          <cell r="M109">
            <v>1048</v>
          </cell>
          <cell r="N109">
            <v>1047</v>
          </cell>
          <cell r="O109">
            <v>1047</v>
          </cell>
          <cell r="P109">
            <v>1046</v>
          </cell>
          <cell r="Q109">
            <v>1045</v>
          </cell>
          <cell r="R109">
            <v>1044</v>
          </cell>
          <cell r="S109">
            <v>1043</v>
          </cell>
          <cell r="T109">
            <v>1043</v>
          </cell>
          <cell r="U109">
            <v>1043</v>
          </cell>
          <cell r="V109">
            <v>1041</v>
          </cell>
          <cell r="W109">
            <v>1040</v>
          </cell>
          <cell r="X109">
            <v>1035</v>
          </cell>
          <cell r="Y109">
            <v>1027</v>
          </cell>
          <cell r="Z109">
            <v>1016</v>
          </cell>
          <cell r="AA109">
            <v>4877</v>
          </cell>
          <cell r="AB109">
            <v>4431</v>
          </cell>
          <cell r="AC109">
            <v>4149</v>
          </cell>
          <cell r="AD109">
            <v>3637</v>
          </cell>
          <cell r="AE109">
            <v>3181</v>
          </cell>
          <cell r="AF109">
            <v>2752</v>
          </cell>
          <cell r="AG109">
            <v>2250</v>
          </cell>
          <cell r="AH109">
            <v>1835</v>
          </cell>
          <cell r="AI109">
            <v>1434</v>
          </cell>
          <cell r="AJ109">
            <v>1111</v>
          </cell>
          <cell r="AK109">
            <v>857</v>
          </cell>
          <cell r="AL109">
            <v>600</v>
          </cell>
          <cell r="AM109">
            <v>513</v>
          </cell>
        </row>
        <row r="110">
          <cell r="A110" t="str">
            <v>100400</v>
          </cell>
          <cell r="B110" t="str">
            <v>10</v>
          </cell>
          <cell r="C110" t="str">
            <v>04</v>
          </cell>
          <cell r="D110" t="str">
            <v>00</v>
          </cell>
          <cell r="E110" t="str">
            <v>HUACAYBAMBA</v>
          </cell>
          <cell r="F110">
            <v>23541</v>
          </cell>
          <cell r="G110">
            <v>474</v>
          </cell>
          <cell r="H110">
            <v>472</v>
          </cell>
          <cell r="I110">
            <v>473</v>
          </cell>
          <cell r="J110">
            <v>473</v>
          </cell>
          <cell r="K110">
            <v>473</v>
          </cell>
          <cell r="L110">
            <v>470</v>
          </cell>
          <cell r="M110">
            <v>470</v>
          </cell>
          <cell r="N110">
            <v>470</v>
          </cell>
          <cell r="O110">
            <v>469</v>
          </cell>
          <cell r="P110">
            <v>469</v>
          </cell>
          <cell r="Q110">
            <v>469</v>
          </cell>
          <cell r="R110">
            <v>468</v>
          </cell>
          <cell r="S110">
            <v>467</v>
          </cell>
          <cell r="T110">
            <v>467</v>
          </cell>
          <cell r="U110">
            <v>467</v>
          </cell>
          <cell r="V110">
            <v>467</v>
          </cell>
          <cell r="W110">
            <v>466</v>
          </cell>
          <cell r="X110">
            <v>464</v>
          </cell>
          <cell r="Y110">
            <v>460</v>
          </cell>
          <cell r="Z110">
            <v>456</v>
          </cell>
          <cell r="AA110">
            <v>2186</v>
          </cell>
          <cell r="AB110">
            <v>1986</v>
          </cell>
          <cell r="AC110">
            <v>1860</v>
          </cell>
          <cell r="AD110">
            <v>1630</v>
          </cell>
          <cell r="AE110">
            <v>1426</v>
          </cell>
          <cell r="AF110">
            <v>1234</v>
          </cell>
          <cell r="AG110">
            <v>1009</v>
          </cell>
          <cell r="AH110">
            <v>822</v>
          </cell>
          <cell r="AI110">
            <v>643</v>
          </cell>
          <cell r="AJ110">
            <v>498</v>
          </cell>
          <cell r="AK110">
            <v>384</v>
          </cell>
          <cell r="AL110">
            <v>269</v>
          </cell>
          <cell r="AM110">
            <v>230</v>
          </cell>
        </row>
        <row r="111">
          <cell r="A111" t="str">
            <v>100500</v>
          </cell>
          <cell r="B111" t="str">
            <v>10</v>
          </cell>
          <cell r="C111" t="str">
            <v>05</v>
          </cell>
          <cell r="D111" t="str">
            <v>00</v>
          </cell>
          <cell r="E111" t="str">
            <v>HUAMALIES</v>
          </cell>
          <cell r="F111">
            <v>73620</v>
          </cell>
          <cell r="G111">
            <v>1475</v>
          </cell>
          <cell r="H111">
            <v>1477</v>
          </cell>
          <cell r="I111">
            <v>1479</v>
          </cell>
          <cell r="J111">
            <v>1480</v>
          </cell>
          <cell r="K111">
            <v>1480</v>
          </cell>
          <cell r="L111">
            <v>1471</v>
          </cell>
          <cell r="M111">
            <v>1469</v>
          </cell>
          <cell r="N111">
            <v>1468</v>
          </cell>
          <cell r="O111">
            <v>1468</v>
          </cell>
          <cell r="P111">
            <v>1466</v>
          </cell>
          <cell r="Q111">
            <v>1465</v>
          </cell>
          <cell r="R111">
            <v>1463</v>
          </cell>
          <cell r="S111">
            <v>1462</v>
          </cell>
          <cell r="T111">
            <v>1462</v>
          </cell>
          <cell r="U111">
            <v>1462</v>
          </cell>
          <cell r="V111">
            <v>1460</v>
          </cell>
          <cell r="W111">
            <v>1458</v>
          </cell>
          <cell r="X111">
            <v>1452</v>
          </cell>
          <cell r="Y111">
            <v>1441</v>
          </cell>
          <cell r="Z111">
            <v>1424</v>
          </cell>
          <cell r="AA111">
            <v>6837</v>
          </cell>
          <cell r="AB111">
            <v>6211</v>
          </cell>
          <cell r="AC111">
            <v>5816</v>
          </cell>
          <cell r="AD111">
            <v>5099</v>
          </cell>
          <cell r="AE111">
            <v>4460</v>
          </cell>
          <cell r="AF111">
            <v>3858</v>
          </cell>
          <cell r="AG111">
            <v>3154</v>
          </cell>
          <cell r="AH111">
            <v>2572</v>
          </cell>
          <cell r="AI111">
            <v>2011</v>
          </cell>
          <cell r="AJ111">
            <v>1558</v>
          </cell>
          <cell r="AK111">
            <v>1202</v>
          </cell>
          <cell r="AL111">
            <v>841</v>
          </cell>
          <cell r="AM111">
            <v>719</v>
          </cell>
        </row>
        <row r="112">
          <cell r="A112" t="str">
            <v>100600</v>
          </cell>
          <cell r="B112" t="str">
            <v>10</v>
          </cell>
          <cell r="C112" t="str">
            <v>06</v>
          </cell>
          <cell r="D112" t="str">
            <v>00</v>
          </cell>
          <cell r="E112" t="str">
            <v>LEONCIO PRADO</v>
          </cell>
          <cell r="F112">
            <v>126296</v>
          </cell>
          <cell r="G112">
            <v>2531</v>
          </cell>
          <cell r="H112">
            <v>2534</v>
          </cell>
          <cell r="I112">
            <v>2538</v>
          </cell>
          <cell r="J112">
            <v>2540</v>
          </cell>
          <cell r="K112">
            <v>2539</v>
          </cell>
          <cell r="L112">
            <v>2523</v>
          </cell>
          <cell r="M112">
            <v>2521</v>
          </cell>
          <cell r="N112">
            <v>2519</v>
          </cell>
          <cell r="O112">
            <v>2517</v>
          </cell>
          <cell r="P112">
            <v>2516</v>
          </cell>
          <cell r="Q112">
            <v>2514</v>
          </cell>
          <cell r="R112">
            <v>2509</v>
          </cell>
          <cell r="S112">
            <v>2508</v>
          </cell>
          <cell r="T112">
            <v>2508</v>
          </cell>
          <cell r="U112">
            <v>2507</v>
          </cell>
          <cell r="V112">
            <v>2505</v>
          </cell>
          <cell r="W112">
            <v>2501</v>
          </cell>
          <cell r="X112">
            <v>2490</v>
          </cell>
          <cell r="Y112">
            <v>2470</v>
          </cell>
          <cell r="Z112">
            <v>2444</v>
          </cell>
          <cell r="AA112">
            <v>11729</v>
          </cell>
          <cell r="AB112">
            <v>10656</v>
          </cell>
          <cell r="AC112">
            <v>9977</v>
          </cell>
          <cell r="AD112">
            <v>8747</v>
          </cell>
          <cell r="AE112">
            <v>7650</v>
          </cell>
          <cell r="AF112">
            <v>6619</v>
          </cell>
          <cell r="AG112">
            <v>5411</v>
          </cell>
          <cell r="AH112">
            <v>4412</v>
          </cell>
          <cell r="AI112">
            <v>3450</v>
          </cell>
          <cell r="AJ112">
            <v>2673</v>
          </cell>
          <cell r="AK112">
            <v>2062</v>
          </cell>
          <cell r="AL112">
            <v>1442</v>
          </cell>
          <cell r="AM112">
            <v>1234</v>
          </cell>
        </row>
        <row r="113">
          <cell r="A113" t="str">
            <v>100700</v>
          </cell>
          <cell r="B113" t="str">
            <v>10</v>
          </cell>
          <cell r="C113" t="str">
            <v>07</v>
          </cell>
          <cell r="D113" t="str">
            <v>00</v>
          </cell>
          <cell r="E113" t="str">
            <v>MARAÑON</v>
          </cell>
          <cell r="F113">
            <v>28661</v>
          </cell>
          <cell r="G113">
            <v>574</v>
          </cell>
          <cell r="H113">
            <v>575</v>
          </cell>
          <cell r="I113">
            <v>576</v>
          </cell>
          <cell r="J113">
            <v>576</v>
          </cell>
          <cell r="K113">
            <v>576</v>
          </cell>
          <cell r="L113">
            <v>573</v>
          </cell>
          <cell r="M113">
            <v>572</v>
          </cell>
          <cell r="N113">
            <v>572</v>
          </cell>
          <cell r="O113">
            <v>571</v>
          </cell>
          <cell r="P113">
            <v>571</v>
          </cell>
          <cell r="Q113">
            <v>570</v>
          </cell>
          <cell r="R113">
            <v>570</v>
          </cell>
          <cell r="S113">
            <v>569</v>
          </cell>
          <cell r="T113">
            <v>569</v>
          </cell>
          <cell r="U113">
            <v>569</v>
          </cell>
          <cell r="V113">
            <v>569</v>
          </cell>
          <cell r="W113">
            <v>568</v>
          </cell>
          <cell r="X113">
            <v>565</v>
          </cell>
          <cell r="Y113">
            <v>561</v>
          </cell>
          <cell r="Z113">
            <v>555</v>
          </cell>
          <cell r="AA113">
            <v>2662</v>
          </cell>
          <cell r="AB113">
            <v>2418</v>
          </cell>
          <cell r="AC113">
            <v>2264</v>
          </cell>
          <cell r="AD113">
            <v>1985</v>
          </cell>
          <cell r="AE113">
            <v>1736</v>
          </cell>
          <cell r="AF113">
            <v>1502</v>
          </cell>
          <cell r="AG113">
            <v>1228</v>
          </cell>
          <cell r="AH113">
            <v>1001</v>
          </cell>
          <cell r="AI113">
            <v>783</v>
          </cell>
          <cell r="AJ113">
            <v>606</v>
          </cell>
          <cell r="AK113">
            <v>468</v>
          </cell>
          <cell r="AL113">
            <v>327</v>
          </cell>
          <cell r="AM113">
            <v>280</v>
          </cell>
        </row>
        <row r="114">
          <cell r="A114" t="str">
            <v>100800</v>
          </cell>
          <cell r="B114" t="str">
            <v>10</v>
          </cell>
          <cell r="C114" t="str">
            <v>08</v>
          </cell>
          <cell r="D114" t="str">
            <v>00</v>
          </cell>
          <cell r="E114" t="str">
            <v>PACHITEA</v>
          </cell>
          <cell r="F114">
            <v>63643</v>
          </cell>
          <cell r="G114">
            <v>1275</v>
          </cell>
          <cell r="H114">
            <v>1277</v>
          </cell>
          <cell r="I114">
            <v>1279</v>
          </cell>
          <cell r="J114">
            <v>1280</v>
          </cell>
          <cell r="K114">
            <v>1279</v>
          </cell>
          <cell r="L114">
            <v>1271</v>
          </cell>
          <cell r="M114">
            <v>1270</v>
          </cell>
          <cell r="N114">
            <v>1269</v>
          </cell>
          <cell r="O114">
            <v>1268</v>
          </cell>
          <cell r="P114">
            <v>1268</v>
          </cell>
          <cell r="Q114">
            <v>1267</v>
          </cell>
          <cell r="R114">
            <v>1265</v>
          </cell>
          <cell r="S114">
            <v>1264</v>
          </cell>
          <cell r="T114">
            <v>1264</v>
          </cell>
          <cell r="U114">
            <v>1263</v>
          </cell>
          <cell r="V114">
            <v>1262</v>
          </cell>
          <cell r="W114">
            <v>1260</v>
          </cell>
          <cell r="X114">
            <v>1255</v>
          </cell>
          <cell r="Y114">
            <v>1245</v>
          </cell>
          <cell r="Z114">
            <v>1231</v>
          </cell>
          <cell r="AA114">
            <v>5911</v>
          </cell>
          <cell r="AB114">
            <v>5370</v>
          </cell>
          <cell r="AC114">
            <v>5028</v>
          </cell>
          <cell r="AD114">
            <v>4408</v>
          </cell>
          <cell r="AE114">
            <v>3855</v>
          </cell>
          <cell r="AF114">
            <v>3336</v>
          </cell>
          <cell r="AG114">
            <v>2727</v>
          </cell>
          <cell r="AH114">
            <v>2223</v>
          </cell>
          <cell r="AI114">
            <v>1738</v>
          </cell>
          <cell r="AJ114">
            <v>1347</v>
          </cell>
          <cell r="AK114">
            <v>1039</v>
          </cell>
          <cell r="AL114">
            <v>727</v>
          </cell>
          <cell r="AM114">
            <v>622</v>
          </cell>
        </row>
        <row r="115">
          <cell r="A115" t="str">
            <v>100900</v>
          </cell>
          <cell r="B115" t="str">
            <v>10</v>
          </cell>
          <cell r="C115" t="str">
            <v>09</v>
          </cell>
          <cell r="D115" t="str">
            <v>00</v>
          </cell>
          <cell r="E115" t="str">
            <v>PUERTO INCA</v>
          </cell>
          <cell r="F115">
            <v>35520</v>
          </cell>
          <cell r="G115">
            <v>712</v>
          </cell>
          <cell r="H115">
            <v>713</v>
          </cell>
          <cell r="I115">
            <v>714</v>
          </cell>
          <cell r="J115">
            <v>714</v>
          </cell>
          <cell r="K115">
            <v>714</v>
          </cell>
          <cell r="L115">
            <v>710</v>
          </cell>
          <cell r="M115">
            <v>709</v>
          </cell>
          <cell r="N115">
            <v>708</v>
          </cell>
          <cell r="O115">
            <v>708</v>
          </cell>
          <cell r="P115">
            <v>708</v>
          </cell>
          <cell r="Q115">
            <v>707</v>
          </cell>
          <cell r="R115">
            <v>706</v>
          </cell>
          <cell r="S115">
            <v>705</v>
          </cell>
          <cell r="T115">
            <v>704</v>
          </cell>
          <cell r="U115">
            <v>705</v>
          </cell>
          <cell r="V115">
            <v>704</v>
          </cell>
          <cell r="W115">
            <v>703</v>
          </cell>
          <cell r="X115">
            <v>700</v>
          </cell>
          <cell r="Y115">
            <v>695</v>
          </cell>
          <cell r="Z115">
            <v>687</v>
          </cell>
          <cell r="AA115">
            <v>3299</v>
          </cell>
          <cell r="AB115">
            <v>2997</v>
          </cell>
          <cell r="AC115">
            <v>2806</v>
          </cell>
          <cell r="AD115">
            <v>2460</v>
          </cell>
          <cell r="AE115">
            <v>2152</v>
          </cell>
          <cell r="AF115">
            <v>1862</v>
          </cell>
          <cell r="AG115">
            <v>1522</v>
          </cell>
          <cell r="AH115">
            <v>1241</v>
          </cell>
          <cell r="AI115">
            <v>970</v>
          </cell>
          <cell r="AJ115">
            <v>752</v>
          </cell>
          <cell r="AK115">
            <v>580</v>
          </cell>
          <cell r="AL115">
            <v>406</v>
          </cell>
          <cell r="AM115">
            <v>347</v>
          </cell>
        </row>
        <row r="116">
          <cell r="A116" t="str">
            <v>101000</v>
          </cell>
          <cell r="B116" t="str">
            <v>10</v>
          </cell>
          <cell r="C116" t="str">
            <v>10</v>
          </cell>
          <cell r="D116" t="str">
            <v>00</v>
          </cell>
          <cell r="E116" t="str">
            <v>LAURICOCHA</v>
          </cell>
          <cell r="F116">
            <v>39129</v>
          </cell>
          <cell r="G116">
            <v>784</v>
          </cell>
          <cell r="H116">
            <v>785</v>
          </cell>
          <cell r="I116">
            <v>786</v>
          </cell>
          <cell r="J116">
            <v>787</v>
          </cell>
          <cell r="K116">
            <v>787</v>
          </cell>
          <cell r="L116">
            <v>782</v>
          </cell>
          <cell r="M116">
            <v>781</v>
          </cell>
          <cell r="N116">
            <v>780</v>
          </cell>
          <cell r="O116">
            <v>780</v>
          </cell>
          <cell r="P116">
            <v>779</v>
          </cell>
          <cell r="Q116">
            <v>779</v>
          </cell>
          <cell r="R116">
            <v>778</v>
          </cell>
          <cell r="S116">
            <v>777</v>
          </cell>
          <cell r="T116">
            <v>777</v>
          </cell>
          <cell r="U116">
            <v>777</v>
          </cell>
          <cell r="V116">
            <v>776</v>
          </cell>
          <cell r="W116">
            <v>775</v>
          </cell>
          <cell r="X116">
            <v>771</v>
          </cell>
          <cell r="Y116">
            <v>765</v>
          </cell>
          <cell r="Z116">
            <v>757</v>
          </cell>
          <cell r="AA116">
            <v>3634</v>
          </cell>
          <cell r="AB116">
            <v>3301</v>
          </cell>
          <cell r="AC116">
            <v>3091</v>
          </cell>
          <cell r="AD116">
            <v>2711</v>
          </cell>
          <cell r="AE116">
            <v>2370</v>
          </cell>
          <cell r="AF116">
            <v>2051</v>
          </cell>
          <cell r="AG116">
            <v>1676</v>
          </cell>
          <cell r="AH116">
            <v>1367</v>
          </cell>
          <cell r="AI116">
            <v>1069</v>
          </cell>
          <cell r="AJ116">
            <v>828</v>
          </cell>
          <cell r="AK116">
            <v>639</v>
          </cell>
          <cell r="AL116">
            <v>447</v>
          </cell>
          <cell r="AM116">
            <v>382</v>
          </cell>
        </row>
        <row r="117">
          <cell r="A117" t="str">
            <v>101100</v>
          </cell>
          <cell r="B117" t="str">
            <v>10</v>
          </cell>
          <cell r="C117" t="str">
            <v>11</v>
          </cell>
          <cell r="D117" t="str">
            <v>00</v>
          </cell>
          <cell r="E117" t="str">
            <v>YAROWILCA</v>
          </cell>
          <cell r="F117">
            <v>39333</v>
          </cell>
          <cell r="G117">
            <v>788</v>
          </cell>
          <cell r="H117">
            <v>789</v>
          </cell>
          <cell r="I117">
            <v>790</v>
          </cell>
          <cell r="J117">
            <v>791</v>
          </cell>
          <cell r="K117">
            <v>791</v>
          </cell>
          <cell r="L117">
            <v>786</v>
          </cell>
          <cell r="M117">
            <v>785</v>
          </cell>
          <cell r="N117">
            <v>784</v>
          </cell>
          <cell r="O117">
            <v>784</v>
          </cell>
          <cell r="P117">
            <v>784</v>
          </cell>
          <cell r="Q117">
            <v>783</v>
          </cell>
          <cell r="R117">
            <v>782</v>
          </cell>
          <cell r="S117">
            <v>781</v>
          </cell>
          <cell r="T117">
            <v>781</v>
          </cell>
          <cell r="U117">
            <v>781</v>
          </cell>
          <cell r="V117">
            <v>780</v>
          </cell>
          <cell r="W117">
            <v>779</v>
          </cell>
          <cell r="X117">
            <v>776</v>
          </cell>
          <cell r="Y117">
            <v>769</v>
          </cell>
          <cell r="Z117">
            <v>761</v>
          </cell>
          <cell r="AA117">
            <v>3653</v>
          </cell>
          <cell r="AB117">
            <v>3319</v>
          </cell>
          <cell r="AC117">
            <v>3107</v>
          </cell>
          <cell r="AD117">
            <v>2725</v>
          </cell>
          <cell r="AE117">
            <v>2383</v>
          </cell>
          <cell r="AF117">
            <v>2061</v>
          </cell>
          <cell r="AG117">
            <v>1685</v>
          </cell>
          <cell r="AH117">
            <v>1374</v>
          </cell>
          <cell r="AI117">
            <v>1074</v>
          </cell>
          <cell r="AJ117">
            <v>832</v>
          </cell>
          <cell r="AK117">
            <v>642</v>
          </cell>
          <cell r="AL117">
            <v>449</v>
          </cell>
          <cell r="AM117">
            <v>384</v>
          </cell>
        </row>
        <row r="118">
          <cell r="A118" t="str">
            <v>110000</v>
          </cell>
          <cell r="B118" t="str">
            <v>11</v>
          </cell>
          <cell r="C118" t="str">
            <v>00</v>
          </cell>
          <cell r="D118" t="str">
            <v>00</v>
          </cell>
          <cell r="E118" t="str">
            <v>ICA</v>
          </cell>
          <cell r="F118">
            <v>759834</v>
          </cell>
          <cell r="G118">
            <v>15228</v>
          </cell>
          <cell r="H118">
            <v>15246</v>
          </cell>
          <cell r="I118">
            <v>15269</v>
          </cell>
          <cell r="J118">
            <v>15278</v>
          </cell>
          <cell r="K118">
            <v>15276</v>
          </cell>
          <cell r="L118">
            <v>15178</v>
          </cell>
          <cell r="M118">
            <v>15164</v>
          </cell>
          <cell r="N118">
            <v>15153</v>
          </cell>
          <cell r="O118">
            <v>15144</v>
          </cell>
          <cell r="P118">
            <v>15136</v>
          </cell>
          <cell r="Q118">
            <v>15123</v>
          </cell>
          <cell r="R118">
            <v>15103</v>
          </cell>
          <cell r="S118">
            <v>15089</v>
          </cell>
          <cell r="T118">
            <v>15086</v>
          </cell>
          <cell r="U118">
            <v>15084</v>
          </cell>
          <cell r="V118">
            <v>15069</v>
          </cell>
          <cell r="W118">
            <v>15045</v>
          </cell>
          <cell r="X118">
            <v>14982</v>
          </cell>
          <cell r="Y118">
            <v>14863</v>
          </cell>
          <cell r="Z118">
            <v>14702</v>
          </cell>
          <cell r="AA118">
            <v>70568</v>
          </cell>
          <cell r="AB118">
            <v>64107</v>
          </cell>
          <cell r="AC118">
            <v>60024</v>
          </cell>
          <cell r="AD118">
            <v>52627</v>
          </cell>
          <cell r="AE118">
            <v>46027</v>
          </cell>
          <cell r="AF118">
            <v>39823</v>
          </cell>
          <cell r="AG118">
            <v>32554</v>
          </cell>
          <cell r="AH118">
            <v>26546</v>
          </cell>
          <cell r="AI118">
            <v>20754</v>
          </cell>
          <cell r="AJ118">
            <v>16079</v>
          </cell>
          <cell r="AK118">
            <v>12403</v>
          </cell>
          <cell r="AL118">
            <v>8678</v>
          </cell>
          <cell r="AM118">
            <v>7426</v>
          </cell>
        </row>
        <row r="119">
          <cell r="A119" t="str">
            <v>110100</v>
          </cell>
          <cell r="B119" t="str">
            <v>11</v>
          </cell>
          <cell r="C119" t="str">
            <v>01</v>
          </cell>
          <cell r="D119" t="str">
            <v>00</v>
          </cell>
          <cell r="E119" t="str">
            <v>ICA</v>
          </cell>
          <cell r="F119">
            <v>337794</v>
          </cell>
          <cell r="G119">
            <v>6770</v>
          </cell>
          <cell r="H119">
            <v>6778</v>
          </cell>
          <cell r="I119">
            <v>6788</v>
          </cell>
          <cell r="J119">
            <v>6792</v>
          </cell>
          <cell r="K119">
            <v>6790</v>
          </cell>
          <cell r="L119">
            <v>6747</v>
          </cell>
          <cell r="M119">
            <v>6741</v>
          </cell>
          <cell r="N119">
            <v>6736</v>
          </cell>
          <cell r="O119">
            <v>6733</v>
          </cell>
          <cell r="P119">
            <v>6729</v>
          </cell>
          <cell r="Q119">
            <v>6723</v>
          </cell>
          <cell r="R119">
            <v>6714</v>
          </cell>
          <cell r="S119">
            <v>6708</v>
          </cell>
          <cell r="T119">
            <v>6707</v>
          </cell>
          <cell r="U119">
            <v>6706</v>
          </cell>
          <cell r="V119">
            <v>6698</v>
          </cell>
          <cell r="W119">
            <v>6689</v>
          </cell>
          <cell r="X119">
            <v>6660</v>
          </cell>
          <cell r="Y119">
            <v>6608</v>
          </cell>
          <cell r="Z119">
            <v>6536</v>
          </cell>
          <cell r="AA119">
            <v>31372</v>
          </cell>
          <cell r="AB119">
            <v>28500</v>
          </cell>
          <cell r="AC119">
            <v>26684</v>
          </cell>
          <cell r="AD119">
            <v>23396</v>
          </cell>
          <cell r="AE119">
            <v>20462</v>
          </cell>
          <cell r="AF119">
            <v>17704</v>
          </cell>
          <cell r="AG119">
            <v>14472</v>
          </cell>
          <cell r="AH119">
            <v>11802</v>
          </cell>
          <cell r="AI119">
            <v>9227</v>
          </cell>
          <cell r="AJ119">
            <v>7148</v>
          </cell>
          <cell r="AK119">
            <v>5515</v>
          </cell>
          <cell r="AL119">
            <v>3858</v>
          </cell>
          <cell r="AM119">
            <v>3301</v>
          </cell>
        </row>
        <row r="120">
          <cell r="A120" t="str">
            <v>110200</v>
          </cell>
          <cell r="B120" t="str">
            <v>11</v>
          </cell>
          <cell r="C120" t="str">
            <v>02</v>
          </cell>
          <cell r="D120" t="str">
            <v>00</v>
          </cell>
          <cell r="E120" t="str">
            <v>CHINCHA</v>
          </cell>
          <cell r="F120">
            <v>208438</v>
          </cell>
          <cell r="G120">
            <v>4177</v>
          </cell>
          <cell r="H120">
            <v>4182</v>
          </cell>
          <cell r="I120">
            <v>4189</v>
          </cell>
          <cell r="J120">
            <v>4191</v>
          </cell>
          <cell r="K120">
            <v>4191</v>
          </cell>
          <cell r="L120">
            <v>4164</v>
          </cell>
          <cell r="M120">
            <v>4160</v>
          </cell>
          <cell r="N120">
            <v>4157</v>
          </cell>
          <cell r="O120">
            <v>4154</v>
          </cell>
          <cell r="P120">
            <v>4152</v>
          </cell>
          <cell r="Q120">
            <v>4149</v>
          </cell>
          <cell r="R120">
            <v>4143</v>
          </cell>
          <cell r="S120">
            <v>4139</v>
          </cell>
          <cell r="T120">
            <v>4138</v>
          </cell>
          <cell r="U120">
            <v>4138</v>
          </cell>
          <cell r="V120">
            <v>4134</v>
          </cell>
          <cell r="W120">
            <v>4127</v>
          </cell>
          <cell r="X120">
            <v>4110</v>
          </cell>
          <cell r="Y120">
            <v>4077</v>
          </cell>
          <cell r="Z120">
            <v>4033</v>
          </cell>
          <cell r="AA120">
            <v>19358</v>
          </cell>
          <cell r="AB120">
            <v>17586</v>
          </cell>
          <cell r="AC120">
            <v>16466</v>
          </cell>
          <cell r="AD120">
            <v>14437</v>
          </cell>
          <cell r="AE120">
            <v>12626</v>
          </cell>
          <cell r="AF120">
            <v>10924</v>
          </cell>
          <cell r="AG120">
            <v>8930</v>
          </cell>
          <cell r="AH120">
            <v>7282</v>
          </cell>
          <cell r="AI120">
            <v>5693</v>
          </cell>
          <cell r="AJ120">
            <v>4411</v>
          </cell>
          <cell r="AK120">
            <v>3402</v>
          </cell>
          <cell r="AL120">
            <v>2381</v>
          </cell>
          <cell r="AM120">
            <v>2037</v>
          </cell>
        </row>
        <row r="121">
          <cell r="A121" t="str">
            <v>110300</v>
          </cell>
          <cell r="B121" t="str">
            <v>11</v>
          </cell>
          <cell r="C121" t="str">
            <v>03</v>
          </cell>
          <cell r="D121" t="str">
            <v>00</v>
          </cell>
          <cell r="E121" t="str">
            <v>NAZCA</v>
          </cell>
          <cell r="F121">
            <v>61467</v>
          </cell>
          <cell r="G121">
            <v>1232</v>
          </cell>
          <cell r="H121">
            <v>1233</v>
          </cell>
          <cell r="I121">
            <v>1235</v>
          </cell>
          <cell r="J121">
            <v>1236</v>
          </cell>
          <cell r="K121">
            <v>1236</v>
          </cell>
          <cell r="L121">
            <v>1228</v>
          </cell>
          <cell r="M121">
            <v>1227</v>
          </cell>
          <cell r="N121">
            <v>1226</v>
          </cell>
          <cell r="O121">
            <v>1225</v>
          </cell>
          <cell r="P121">
            <v>1224</v>
          </cell>
          <cell r="Q121">
            <v>1223</v>
          </cell>
          <cell r="R121">
            <v>1222</v>
          </cell>
          <cell r="S121">
            <v>1221</v>
          </cell>
          <cell r="T121">
            <v>1220</v>
          </cell>
          <cell r="U121">
            <v>1220</v>
          </cell>
          <cell r="V121">
            <v>1219</v>
          </cell>
          <cell r="W121">
            <v>1217</v>
          </cell>
          <cell r="X121">
            <v>1212</v>
          </cell>
          <cell r="Y121">
            <v>1202</v>
          </cell>
          <cell r="Z121">
            <v>1190</v>
          </cell>
          <cell r="AA121">
            <v>5709</v>
          </cell>
          <cell r="AB121">
            <v>5186</v>
          </cell>
          <cell r="AC121">
            <v>4856</v>
          </cell>
          <cell r="AD121">
            <v>4257</v>
          </cell>
          <cell r="AE121">
            <v>3723</v>
          </cell>
          <cell r="AF121">
            <v>3222</v>
          </cell>
          <cell r="AG121">
            <v>2633</v>
          </cell>
          <cell r="AH121">
            <v>2147</v>
          </cell>
          <cell r="AI121">
            <v>1679</v>
          </cell>
          <cell r="AJ121">
            <v>1301</v>
          </cell>
          <cell r="AK121">
            <v>1003</v>
          </cell>
          <cell r="AL121">
            <v>702</v>
          </cell>
          <cell r="AM121">
            <v>601</v>
          </cell>
        </row>
        <row r="122">
          <cell r="A122" t="str">
            <v>110400</v>
          </cell>
          <cell r="B122" t="str">
            <v>11</v>
          </cell>
          <cell r="C122" t="str">
            <v>04</v>
          </cell>
          <cell r="D122" t="str">
            <v>00</v>
          </cell>
          <cell r="E122" t="str">
            <v>PALPA</v>
          </cell>
          <cell r="F122">
            <v>14903</v>
          </cell>
          <cell r="G122">
            <v>299</v>
          </cell>
          <cell r="H122">
            <v>299</v>
          </cell>
          <cell r="I122">
            <v>299</v>
          </cell>
          <cell r="J122">
            <v>300</v>
          </cell>
          <cell r="K122">
            <v>300</v>
          </cell>
          <cell r="L122">
            <v>298</v>
          </cell>
          <cell r="M122">
            <v>297</v>
          </cell>
          <cell r="N122">
            <v>297</v>
          </cell>
          <cell r="O122">
            <v>297</v>
          </cell>
          <cell r="P122">
            <v>297</v>
          </cell>
          <cell r="Q122">
            <v>297</v>
          </cell>
          <cell r="R122">
            <v>296</v>
          </cell>
          <cell r="S122">
            <v>296</v>
          </cell>
          <cell r="T122">
            <v>296</v>
          </cell>
          <cell r="U122">
            <v>296</v>
          </cell>
          <cell r="V122">
            <v>296</v>
          </cell>
          <cell r="W122">
            <v>295</v>
          </cell>
          <cell r="X122">
            <v>294</v>
          </cell>
          <cell r="Y122">
            <v>292</v>
          </cell>
          <cell r="Z122">
            <v>288</v>
          </cell>
          <cell r="AA122">
            <v>1384</v>
          </cell>
          <cell r="AB122">
            <v>1257</v>
          </cell>
          <cell r="AC122">
            <v>1177</v>
          </cell>
          <cell r="AD122">
            <v>1032</v>
          </cell>
          <cell r="AE122">
            <v>903</v>
          </cell>
          <cell r="AF122">
            <v>781</v>
          </cell>
          <cell r="AG122">
            <v>638</v>
          </cell>
          <cell r="AH122">
            <v>521</v>
          </cell>
          <cell r="AI122">
            <v>407</v>
          </cell>
          <cell r="AJ122">
            <v>315</v>
          </cell>
          <cell r="AK122">
            <v>243</v>
          </cell>
          <cell r="AL122">
            <v>170</v>
          </cell>
          <cell r="AM122">
            <v>146</v>
          </cell>
        </row>
        <row r="123">
          <cell r="A123" t="str">
            <v>110500</v>
          </cell>
          <cell r="B123" t="str">
            <v>11</v>
          </cell>
          <cell r="C123" t="str">
            <v>05</v>
          </cell>
          <cell r="D123" t="str">
            <v>00</v>
          </cell>
          <cell r="E123" t="str">
            <v>PISCO</v>
          </cell>
          <cell r="F123">
            <v>137232</v>
          </cell>
          <cell r="G123">
            <v>2750</v>
          </cell>
          <cell r="H123">
            <v>2754</v>
          </cell>
          <cell r="I123">
            <v>2758</v>
          </cell>
          <cell r="J123">
            <v>2759</v>
          </cell>
          <cell r="K123">
            <v>2759</v>
          </cell>
          <cell r="L123">
            <v>2741</v>
          </cell>
          <cell r="M123">
            <v>2739</v>
          </cell>
          <cell r="N123">
            <v>2737</v>
          </cell>
          <cell r="O123">
            <v>2735</v>
          </cell>
          <cell r="P123">
            <v>2734</v>
          </cell>
          <cell r="Q123">
            <v>2731</v>
          </cell>
          <cell r="R123">
            <v>2728</v>
          </cell>
          <cell r="S123">
            <v>2725</v>
          </cell>
          <cell r="T123">
            <v>2725</v>
          </cell>
          <cell r="U123">
            <v>2724</v>
          </cell>
          <cell r="V123">
            <v>2722</v>
          </cell>
          <cell r="W123">
            <v>2717</v>
          </cell>
          <cell r="X123">
            <v>2706</v>
          </cell>
          <cell r="Y123">
            <v>2684</v>
          </cell>
          <cell r="Z123">
            <v>2655</v>
          </cell>
          <cell r="AA123">
            <v>12745</v>
          </cell>
          <cell r="AB123">
            <v>11578</v>
          </cell>
          <cell r="AC123">
            <v>10841</v>
          </cell>
          <cell r="AD123">
            <v>9505</v>
          </cell>
          <cell r="AE123">
            <v>8313</v>
          </cell>
          <cell r="AF123">
            <v>7192</v>
          </cell>
          <cell r="AG123">
            <v>5881</v>
          </cell>
          <cell r="AH123">
            <v>4794</v>
          </cell>
          <cell r="AI123">
            <v>3748</v>
          </cell>
          <cell r="AJ123">
            <v>2904</v>
          </cell>
          <cell r="AK123">
            <v>2240</v>
          </cell>
          <cell r="AL123">
            <v>1567</v>
          </cell>
          <cell r="AM123">
            <v>1341</v>
          </cell>
        </row>
        <row r="124">
          <cell r="A124" t="str">
            <v>120000</v>
          </cell>
          <cell r="B124" t="str">
            <v>12</v>
          </cell>
          <cell r="C124" t="str">
            <v>00</v>
          </cell>
          <cell r="D124" t="str">
            <v>00</v>
          </cell>
          <cell r="E124" t="str">
            <v>JUNIN</v>
          </cell>
          <cell r="F124">
            <v>1328873</v>
          </cell>
          <cell r="G124">
            <v>26632</v>
          </cell>
          <cell r="H124">
            <v>26663</v>
          </cell>
          <cell r="I124">
            <v>26703</v>
          </cell>
          <cell r="J124">
            <v>26720</v>
          </cell>
          <cell r="K124">
            <v>26715</v>
          </cell>
          <cell r="L124">
            <v>26546</v>
          </cell>
          <cell r="M124">
            <v>26521</v>
          </cell>
          <cell r="N124">
            <v>26502</v>
          </cell>
          <cell r="O124">
            <v>26486</v>
          </cell>
          <cell r="P124">
            <v>26471</v>
          </cell>
          <cell r="Q124">
            <v>26449</v>
          </cell>
          <cell r="R124">
            <v>26413</v>
          </cell>
          <cell r="S124">
            <v>26389</v>
          </cell>
          <cell r="T124">
            <v>26384</v>
          </cell>
          <cell r="U124">
            <v>26381</v>
          </cell>
          <cell r="V124">
            <v>26354</v>
          </cell>
          <cell r="W124">
            <v>26312</v>
          </cell>
          <cell r="X124">
            <v>26201</v>
          </cell>
          <cell r="Y124">
            <v>25994</v>
          </cell>
          <cell r="Z124">
            <v>25713</v>
          </cell>
          <cell r="AA124">
            <v>123416</v>
          </cell>
          <cell r="AB124">
            <v>112118</v>
          </cell>
          <cell r="AC124">
            <v>104976</v>
          </cell>
          <cell r="AD124">
            <v>92040</v>
          </cell>
          <cell r="AE124">
            <v>80497</v>
          </cell>
          <cell r="AF124">
            <v>69646</v>
          </cell>
          <cell r="AG124">
            <v>56934</v>
          </cell>
          <cell r="AH124">
            <v>46426</v>
          </cell>
          <cell r="AI124">
            <v>36297</v>
          </cell>
          <cell r="AJ124">
            <v>28120</v>
          </cell>
          <cell r="AK124">
            <v>21692</v>
          </cell>
          <cell r="AL124">
            <v>15176</v>
          </cell>
          <cell r="AM124">
            <v>12986</v>
          </cell>
        </row>
        <row r="125">
          <cell r="A125" t="str">
            <v>120100</v>
          </cell>
          <cell r="B125" t="str">
            <v>12</v>
          </cell>
          <cell r="C125" t="str">
            <v>01</v>
          </cell>
          <cell r="D125" t="str">
            <v>00</v>
          </cell>
          <cell r="E125" t="str">
            <v>HUANCAYO</v>
          </cell>
          <cell r="F125">
            <v>491992</v>
          </cell>
          <cell r="G125">
            <v>9860</v>
          </cell>
          <cell r="H125">
            <v>9871</v>
          </cell>
          <cell r="I125">
            <v>9886</v>
          </cell>
          <cell r="J125">
            <v>9893</v>
          </cell>
          <cell r="K125">
            <v>9891</v>
          </cell>
          <cell r="L125">
            <v>9828</v>
          </cell>
          <cell r="M125">
            <v>9819</v>
          </cell>
          <cell r="N125">
            <v>9811</v>
          </cell>
          <cell r="O125">
            <v>9808</v>
          </cell>
          <cell r="P125">
            <v>9800</v>
          </cell>
          <cell r="Q125">
            <v>9792</v>
          </cell>
          <cell r="R125">
            <v>9780</v>
          </cell>
          <cell r="S125">
            <v>9771</v>
          </cell>
          <cell r="T125">
            <v>9769</v>
          </cell>
          <cell r="U125">
            <v>9767</v>
          </cell>
          <cell r="V125">
            <v>9757</v>
          </cell>
          <cell r="W125">
            <v>9742</v>
          </cell>
          <cell r="X125">
            <v>9699</v>
          </cell>
          <cell r="Y125">
            <v>9625</v>
          </cell>
          <cell r="Z125">
            <v>9520</v>
          </cell>
          <cell r="AA125">
            <v>45693</v>
          </cell>
          <cell r="AB125">
            <v>41509</v>
          </cell>
          <cell r="AC125">
            <v>38865</v>
          </cell>
          <cell r="AD125">
            <v>34076</v>
          </cell>
          <cell r="AE125">
            <v>29802</v>
          </cell>
          <cell r="AF125">
            <v>25786</v>
          </cell>
          <cell r="AG125">
            <v>21080</v>
          </cell>
          <cell r="AH125">
            <v>17188</v>
          </cell>
          <cell r="AI125">
            <v>13437</v>
          </cell>
          <cell r="AJ125">
            <v>10412</v>
          </cell>
          <cell r="AK125">
            <v>8031</v>
          </cell>
          <cell r="AL125">
            <v>5617</v>
          </cell>
          <cell r="AM125">
            <v>4807</v>
          </cell>
        </row>
        <row r="126">
          <cell r="A126" t="str">
            <v>120200</v>
          </cell>
          <cell r="B126" t="str">
            <v>12</v>
          </cell>
          <cell r="C126" t="str">
            <v>02</v>
          </cell>
          <cell r="D126" t="str">
            <v>00</v>
          </cell>
          <cell r="E126" t="str">
            <v>CONCEPCION</v>
          </cell>
          <cell r="F126">
            <v>67395</v>
          </cell>
          <cell r="G126">
            <v>1351</v>
          </cell>
          <cell r="H126">
            <v>1352</v>
          </cell>
          <cell r="I126">
            <v>1355</v>
          </cell>
          <cell r="J126">
            <v>1355</v>
          </cell>
          <cell r="K126">
            <v>1355</v>
          </cell>
          <cell r="L126">
            <v>1346</v>
          </cell>
          <cell r="M126">
            <v>1345</v>
          </cell>
          <cell r="N126">
            <v>1344</v>
          </cell>
          <cell r="O126">
            <v>1343</v>
          </cell>
          <cell r="P126">
            <v>1343</v>
          </cell>
          <cell r="Q126">
            <v>1341</v>
          </cell>
          <cell r="R126">
            <v>1340</v>
          </cell>
          <cell r="S126">
            <v>1338</v>
          </cell>
          <cell r="T126">
            <v>1338</v>
          </cell>
          <cell r="U126">
            <v>1338</v>
          </cell>
          <cell r="V126">
            <v>1337</v>
          </cell>
          <cell r="W126">
            <v>1334</v>
          </cell>
          <cell r="X126">
            <v>1329</v>
          </cell>
          <cell r="Y126">
            <v>1318</v>
          </cell>
          <cell r="Z126">
            <v>1304</v>
          </cell>
          <cell r="AA126">
            <v>6259</v>
          </cell>
          <cell r="AB126">
            <v>5686</v>
          </cell>
          <cell r="AC126">
            <v>5324</v>
          </cell>
          <cell r="AD126">
            <v>4668</v>
          </cell>
          <cell r="AE126">
            <v>4082</v>
          </cell>
          <cell r="AF126">
            <v>3532</v>
          </cell>
          <cell r="AG126">
            <v>2887</v>
          </cell>
          <cell r="AH126">
            <v>2355</v>
          </cell>
          <cell r="AI126">
            <v>1841</v>
          </cell>
          <cell r="AJ126">
            <v>1426</v>
          </cell>
          <cell r="AK126">
            <v>1100</v>
          </cell>
          <cell r="AL126">
            <v>770</v>
          </cell>
          <cell r="AM126">
            <v>659</v>
          </cell>
        </row>
        <row r="127">
          <cell r="A127" t="str">
            <v>120300</v>
          </cell>
          <cell r="B127" t="str">
            <v>12</v>
          </cell>
          <cell r="C127" t="str">
            <v>03</v>
          </cell>
          <cell r="D127" t="str">
            <v>00</v>
          </cell>
          <cell r="E127" t="str">
            <v>CHANCHAMAYO</v>
          </cell>
          <cell r="F127">
            <v>183852</v>
          </cell>
          <cell r="G127">
            <v>3685</v>
          </cell>
          <cell r="H127">
            <v>3689</v>
          </cell>
          <cell r="I127">
            <v>3694</v>
          </cell>
          <cell r="J127">
            <v>3697</v>
          </cell>
          <cell r="K127">
            <v>3696</v>
          </cell>
          <cell r="L127">
            <v>3673</v>
          </cell>
          <cell r="M127">
            <v>3669</v>
          </cell>
          <cell r="N127">
            <v>3667</v>
          </cell>
          <cell r="O127">
            <v>3664</v>
          </cell>
          <cell r="P127">
            <v>3662</v>
          </cell>
          <cell r="Q127">
            <v>3659</v>
          </cell>
          <cell r="R127">
            <v>3654</v>
          </cell>
          <cell r="S127">
            <v>3651</v>
          </cell>
          <cell r="T127">
            <v>3650</v>
          </cell>
          <cell r="U127">
            <v>3650</v>
          </cell>
          <cell r="V127">
            <v>3646</v>
          </cell>
          <cell r="W127">
            <v>3640</v>
          </cell>
          <cell r="X127">
            <v>3625</v>
          </cell>
          <cell r="Y127">
            <v>3596</v>
          </cell>
          <cell r="Z127">
            <v>3557</v>
          </cell>
          <cell r="AA127">
            <v>17075</v>
          </cell>
          <cell r="AB127">
            <v>15512</v>
          </cell>
          <cell r="AC127">
            <v>14524</v>
          </cell>
          <cell r="AD127">
            <v>12734</v>
          </cell>
          <cell r="AE127">
            <v>11137</v>
          </cell>
          <cell r="AF127">
            <v>9636</v>
          </cell>
          <cell r="AG127">
            <v>7877</v>
          </cell>
          <cell r="AH127">
            <v>6423</v>
          </cell>
          <cell r="AI127">
            <v>5022</v>
          </cell>
          <cell r="AJ127">
            <v>3890</v>
          </cell>
          <cell r="AK127">
            <v>3001</v>
          </cell>
          <cell r="AL127">
            <v>2100</v>
          </cell>
          <cell r="AM127">
            <v>1797</v>
          </cell>
        </row>
        <row r="128">
          <cell r="A128" t="str">
            <v>120400</v>
          </cell>
          <cell r="B128" t="str">
            <v>12</v>
          </cell>
          <cell r="C128" t="str">
            <v>04</v>
          </cell>
          <cell r="D128" t="str">
            <v>00</v>
          </cell>
          <cell r="E128" t="str">
            <v>JAUJA</v>
          </cell>
          <cell r="F128">
            <v>100516</v>
          </cell>
          <cell r="G128">
            <v>2014</v>
          </cell>
          <cell r="H128">
            <v>2017</v>
          </cell>
          <cell r="I128">
            <v>2020</v>
          </cell>
          <cell r="J128">
            <v>2021</v>
          </cell>
          <cell r="K128">
            <v>2021</v>
          </cell>
          <cell r="L128">
            <v>2008</v>
          </cell>
          <cell r="M128">
            <v>2006</v>
          </cell>
          <cell r="N128">
            <v>2005</v>
          </cell>
          <cell r="O128">
            <v>2003</v>
          </cell>
          <cell r="P128">
            <v>2002</v>
          </cell>
          <cell r="Q128">
            <v>2001</v>
          </cell>
          <cell r="R128">
            <v>1998</v>
          </cell>
          <cell r="S128">
            <v>1996</v>
          </cell>
          <cell r="T128">
            <v>1996</v>
          </cell>
          <cell r="U128">
            <v>1995</v>
          </cell>
          <cell r="V128">
            <v>1993</v>
          </cell>
          <cell r="W128">
            <v>1990</v>
          </cell>
          <cell r="X128">
            <v>1982</v>
          </cell>
          <cell r="Y128">
            <v>1966</v>
          </cell>
          <cell r="Z128">
            <v>1945</v>
          </cell>
          <cell r="AA128">
            <v>9335</v>
          </cell>
          <cell r="AB128">
            <v>8481</v>
          </cell>
          <cell r="AC128">
            <v>7940</v>
          </cell>
          <cell r="AD128">
            <v>6962</v>
          </cell>
          <cell r="AE128">
            <v>6089</v>
          </cell>
          <cell r="AF128">
            <v>5268</v>
          </cell>
          <cell r="AG128">
            <v>4306</v>
          </cell>
          <cell r="AH128">
            <v>3512</v>
          </cell>
          <cell r="AI128">
            <v>2746</v>
          </cell>
          <cell r="AJ128">
            <v>2127</v>
          </cell>
          <cell r="AK128">
            <v>1641</v>
          </cell>
          <cell r="AL128">
            <v>1148</v>
          </cell>
          <cell r="AM128">
            <v>982</v>
          </cell>
        </row>
        <row r="129">
          <cell r="A129" t="str">
            <v>120500</v>
          </cell>
          <cell r="B129" t="str">
            <v>12</v>
          </cell>
          <cell r="C129" t="str">
            <v>05</v>
          </cell>
          <cell r="D129" t="str">
            <v>00</v>
          </cell>
          <cell r="E129" t="str">
            <v>JUNIN</v>
          </cell>
          <cell r="F129">
            <v>34926</v>
          </cell>
          <cell r="G129">
            <v>700</v>
          </cell>
          <cell r="H129">
            <v>701</v>
          </cell>
          <cell r="I129">
            <v>702</v>
          </cell>
          <cell r="J129">
            <v>702</v>
          </cell>
          <cell r="K129">
            <v>701</v>
          </cell>
          <cell r="L129">
            <v>698</v>
          </cell>
          <cell r="M129">
            <v>697</v>
          </cell>
          <cell r="N129">
            <v>697</v>
          </cell>
          <cell r="O129">
            <v>696</v>
          </cell>
          <cell r="P129">
            <v>696</v>
          </cell>
          <cell r="Q129">
            <v>695</v>
          </cell>
          <cell r="R129">
            <v>694</v>
          </cell>
          <cell r="S129">
            <v>694</v>
          </cell>
          <cell r="T129">
            <v>693</v>
          </cell>
          <cell r="U129">
            <v>693</v>
          </cell>
          <cell r="V129">
            <v>693</v>
          </cell>
          <cell r="W129">
            <v>692</v>
          </cell>
          <cell r="X129">
            <v>689</v>
          </cell>
          <cell r="Y129">
            <v>683</v>
          </cell>
          <cell r="Z129">
            <v>676</v>
          </cell>
          <cell r="AA129">
            <v>3244</v>
          </cell>
          <cell r="AB129">
            <v>2947</v>
          </cell>
          <cell r="AC129">
            <v>2759</v>
          </cell>
          <cell r="AD129">
            <v>2419</v>
          </cell>
          <cell r="AE129">
            <v>2116</v>
          </cell>
          <cell r="AF129">
            <v>1830</v>
          </cell>
          <cell r="AG129">
            <v>1496</v>
          </cell>
          <cell r="AH129">
            <v>1220</v>
          </cell>
          <cell r="AI129">
            <v>954</v>
          </cell>
          <cell r="AJ129">
            <v>739</v>
          </cell>
          <cell r="AK129">
            <v>570</v>
          </cell>
          <cell r="AL129">
            <v>399</v>
          </cell>
          <cell r="AM129">
            <v>341</v>
          </cell>
        </row>
        <row r="130">
          <cell r="A130" t="str">
            <v>120600</v>
          </cell>
          <cell r="B130" t="str">
            <v>12</v>
          </cell>
          <cell r="C130" t="str">
            <v>06</v>
          </cell>
          <cell r="D130" t="str">
            <v>00</v>
          </cell>
          <cell r="E130" t="str">
            <v>SATIPO</v>
          </cell>
          <cell r="F130">
            <v>215782</v>
          </cell>
          <cell r="G130">
            <v>4324</v>
          </cell>
          <cell r="H130">
            <v>4330</v>
          </cell>
          <cell r="I130">
            <v>4336</v>
          </cell>
          <cell r="J130">
            <v>4339</v>
          </cell>
          <cell r="K130">
            <v>4338</v>
          </cell>
          <cell r="L130">
            <v>4311</v>
          </cell>
          <cell r="M130">
            <v>4306</v>
          </cell>
          <cell r="N130">
            <v>4303</v>
          </cell>
          <cell r="O130">
            <v>4301</v>
          </cell>
          <cell r="P130">
            <v>4298</v>
          </cell>
          <cell r="Q130">
            <v>4295</v>
          </cell>
          <cell r="R130">
            <v>4289</v>
          </cell>
          <cell r="S130">
            <v>4285</v>
          </cell>
          <cell r="T130">
            <v>4284</v>
          </cell>
          <cell r="U130">
            <v>4284</v>
          </cell>
          <cell r="V130">
            <v>4279</v>
          </cell>
          <cell r="W130">
            <v>4273</v>
          </cell>
          <cell r="X130">
            <v>4255</v>
          </cell>
          <cell r="Y130">
            <v>4221</v>
          </cell>
          <cell r="Z130">
            <v>4175</v>
          </cell>
          <cell r="AA130">
            <v>20040</v>
          </cell>
          <cell r="AB130">
            <v>18206</v>
          </cell>
          <cell r="AC130">
            <v>17046</v>
          </cell>
          <cell r="AD130">
            <v>14945</v>
          </cell>
          <cell r="AE130">
            <v>13071</v>
          </cell>
          <cell r="AF130">
            <v>11309</v>
          </cell>
          <cell r="AG130">
            <v>9245</v>
          </cell>
          <cell r="AH130">
            <v>7539</v>
          </cell>
          <cell r="AI130">
            <v>5894</v>
          </cell>
          <cell r="AJ130">
            <v>4566</v>
          </cell>
          <cell r="AK130">
            <v>3522</v>
          </cell>
          <cell r="AL130">
            <v>2464</v>
          </cell>
          <cell r="AM130">
            <v>2109</v>
          </cell>
        </row>
        <row r="131">
          <cell r="A131" t="str">
            <v>120700</v>
          </cell>
          <cell r="B131" t="str">
            <v>12</v>
          </cell>
          <cell r="C131" t="str">
            <v>07</v>
          </cell>
          <cell r="D131" t="str">
            <v>00</v>
          </cell>
          <cell r="E131" t="str">
            <v>TARMA</v>
          </cell>
          <cell r="F131">
            <v>120972</v>
          </cell>
          <cell r="G131">
            <v>2424</v>
          </cell>
          <cell r="H131">
            <v>2427</v>
          </cell>
          <cell r="I131">
            <v>2431</v>
          </cell>
          <cell r="J131">
            <v>2432</v>
          </cell>
          <cell r="K131">
            <v>2432</v>
          </cell>
          <cell r="L131">
            <v>2417</v>
          </cell>
          <cell r="M131">
            <v>2415</v>
          </cell>
          <cell r="N131">
            <v>2413</v>
          </cell>
          <cell r="O131">
            <v>2411</v>
          </cell>
          <cell r="P131">
            <v>2410</v>
          </cell>
          <cell r="Q131">
            <v>2408</v>
          </cell>
          <cell r="R131">
            <v>2404</v>
          </cell>
          <cell r="S131">
            <v>2402</v>
          </cell>
          <cell r="T131">
            <v>2402</v>
          </cell>
          <cell r="U131">
            <v>2402</v>
          </cell>
          <cell r="V131">
            <v>2399</v>
          </cell>
          <cell r="W131">
            <v>2395</v>
          </cell>
          <cell r="X131">
            <v>2385</v>
          </cell>
          <cell r="Y131">
            <v>2366</v>
          </cell>
          <cell r="Z131">
            <v>2341</v>
          </cell>
          <cell r="AA131">
            <v>11235</v>
          </cell>
          <cell r="AB131">
            <v>10206</v>
          </cell>
          <cell r="AC131">
            <v>9556</v>
          </cell>
          <cell r="AD131">
            <v>8379</v>
          </cell>
          <cell r="AE131">
            <v>7328</v>
          </cell>
          <cell r="AF131">
            <v>6340</v>
          </cell>
          <cell r="AG131">
            <v>5183</v>
          </cell>
          <cell r="AH131">
            <v>4226</v>
          </cell>
          <cell r="AI131">
            <v>3304</v>
          </cell>
          <cell r="AJ131">
            <v>2560</v>
          </cell>
          <cell r="AK131">
            <v>1975</v>
          </cell>
          <cell r="AL131">
            <v>1382</v>
          </cell>
          <cell r="AM131">
            <v>1182</v>
          </cell>
        </row>
        <row r="132">
          <cell r="A132" t="str">
            <v>120800</v>
          </cell>
          <cell r="B132" t="str">
            <v>12</v>
          </cell>
          <cell r="C132" t="str">
            <v>08</v>
          </cell>
          <cell r="D132" t="str">
            <v>00</v>
          </cell>
          <cell r="E132" t="str">
            <v>YAULI</v>
          </cell>
          <cell r="F132">
            <v>58125</v>
          </cell>
          <cell r="G132">
            <v>1165</v>
          </cell>
          <cell r="H132">
            <v>1166</v>
          </cell>
          <cell r="I132">
            <v>1168</v>
          </cell>
          <cell r="J132">
            <v>1169</v>
          </cell>
          <cell r="K132">
            <v>1169</v>
          </cell>
          <cell r="L132">
            <v>1160</v>
          </cell>
          <cell r="M132">
            <v>1160</v>
          </cell>
          <cell r="N132">
            <v>1159</v>
          </cell>
          <cell r="O132">
            <v>1158</v>
          </cell>
          <cell r="P132">
            <v>1158</v>
          </cell>
          <cell r="Q132">
            <v>1157</v>
          </cell>
          <cell r="R132">
            <v>1155</v>
          </cell>
          <cell r="S132">
            <v>1154</v>
          </cell>
          <cell r="T132">
            <v>1154</v>
          </cell>
          <cell r="U132">
            <v>1154</v>
          </cell>
          <cell r="V132">
            <v>1153</v>
          </cell>
          <cell r="W132">
            <v>1151</v>
          </cell>
          <cell r="X132">
            <v>1146</v>
          </cell>
          <cell r="Y132">
            <v>1137</v>
          </cell>
          <cell r="Z132">
            <v>1125</v>
          </cell>
          <cell r="AA132">
            <v>5398</v>
          </cell>
          <cell r="AB132">
            <v>4904</v>
          </cell>
          <cell r="AC132">
            <v>4592</v>
          </cell>
          <cell r="AD132">
            <v>4026</v>
          </cell>
          <cell r="AE132">
            <v>3521</v>
          </cell>
          <cell r="AF132">
            <v>3046</v>
          </cell>
          <cell r="AG132">
            <v>2490</v>
          </cell>
          <cell r="AH132">
            <v>2031</v>
          </cell>
          <cell r="AI132">
            <v>1588</v>
          </cell>
          <cell r="AJ132">
            <v>1230</v>
          </cell>
          <cell r="AK132">
            <v>949</v>
          </cell>
          <cell r="AL132">
            <v>664</v>
          </cell>
          <cell r="AM132">
            <v>568</v>
          </cell>
        </row>
        <row r="133">
          <cell r="A133" t="str">
            <v>120900</v>
          </cell>
          <cell r="B133" t="str">
            <v>12</v>
          </cell>
          <cell r="C133" t="str">
            <v>09</v>
          </cell>
          <cell r="D133" t="str">
            <v>00</v>
          </cell>
          <cell r="E133" t="str">
            <v>CHUPACA</v>
          </cell>
          <cell r="F133">
            <v>55313</v>
          </cell>
          <cell r="G133">
            <v>1109</v>
          </cell>
          <cell r="H133">
            <v>1110</v>
          </cell>
          <cell r="I133">
            <v>1111</v>
          </cell>
          <cell r="J133">
            <v>1112</v>
          </cell>
          <cell r="K133">
            <v>1112</v>
          </cell>
          <cell r="L133">
            <v>1105</v>
          </cell>
          <cell r="M133">
            <v>1104</v>
          </cell>
          <cell r="N133">
            <v>1103</v>
          </cell>
          <cell r="O133">
            <v>1102</v>
          </cell>
          <cell r="P133">
            <v>1102</v>
          </cell>
          <cell r="Q133">
            <v>1101</v>
          </cell>
          <cell r="R133">
            <v>1099</v>
          </cell>
          <cell r="S133">
            <v>1098</v>
          </cell>
          <cell r="T133">
            <v>1098</v>
          </cell>
          <cell r="U133">
            <v>1098</v>
          </cell>
          <cell r="V133">
            <v>1097</v>
          </cell>
          <cell r="W133">
            <v>1095</v>
          </cell>
          <cell r="X133">
            <v>1091</v>
          </cell>
          <cell r="Y133">
            <v>1082</v>
          </cell>
          <cell r="Z133">
            <v>1070</v>
          </cell>
          <cell r="AA133">
            <v>5137</v>
          </cell>
          <cell r="AB133">
            <v>4667</v>
          </cell>
          <cell r="AC133">
            <v>4370</v>
          </cell>
          <cell r="AD133">
            <v>3831</v>
          </cell>
          <cell r="AE133">
            <v>3351</v>
          </cell>
          <cell r="AF133">
            <v>2899</v>
          </cell>
          <cell r="AG133">
            <v>2370</v>
          </cell>
          <cell r="AH133">
            <v>1932</v>
          </cell>
          <cell r="AI133">
            <v>1511</v>
          </cell>
          <cell r="AJ133">
            <v>1170</v>
          </cell>
          <cell r="AK133">
            <v>903</v>
          </cell>
          <cell r="AL133">
            <v>632</v>
          </cell>
          <cell r="AM133">
            <v>541</v>
          </cell>
        </row>
        <row r="134">
          <cell r="A134" t="str">
            <v>130000</v>
          </cell>
          <cell r="B134" t="str">
            <v>13</v>
          </cell>
          <cell r="C134" t="str">
            <v>00</v>
          </cell>
          <cell r="D134" t="str">
            <v>00</v>
          </cell>
          <cell r="E134" t="str">
            <v>LA LIBERTAD</v>
          </cell>
          <cell r="F134">
            <v>1736768</v>
          </cell>
          <cell r="G134">
            <v>34807</v>
          </cell>
          <cell r="H134">
            <v>34848</v>
          </cell>
          <cell r="I134">
            <v>34900</v>
          </cell>
          <cell r="J134">
            <v>34921</v>
          </cell>
          <cell r="K134">
            <v>34916</v>
          </cell>
          <cell r="L134">
            <v>34692</v>
          </cell>
          <cell r="M134">
            <v>34661</v>
          </cell>
          <cell r="N134">
            <v>34636</v>
          </cell>
          <cell r="O134">
            <v>34615</v>
          </cell>
          <cell r="P134">
            <v>34596</v>
          </cell>
          <cell r="Q134">
            <v>34568</v>
          </cell>
          <cell r="R134">
            <v>34521</v>
          </cell>
          <cell r="S134">
            <v>34488</v>
          </cell>
          <cell r="T134">
            <v>34483</v>
          </cell>
          <cell r="U134">
            <v>34479</v>
          </cell>
          <cell r="V134">
            <v>34444</v>
          </cell>
          <cell r="W134">
            <v>34389</v>
          </cell>
          <cell r="X134">
            <v>34244</v>
          </cell>
          <cell r="Y134">
            <v>33973</v>
          </cell>
          <cell r="Z134">
            <v>33605</v>
          </cell>
          <cell r="AA134">
            <v>161298</v>
          </cell>
          <cell r="AB134">
            <v>146532</v>
          </cell>
          <cell r="AC134">
            <v>137198</v>
          </cell>
          <cell r="AD134">
            <v>120291</v>
          </cell>
          <cell r="AE134">
            <v>105205</v>
          </cell>
          <cell r="AF134">
            <v>91024</v>
          </cell>
          <cell r="AG134">
            <v>74410</v>
          </cell>
          <cell r="AH134">
            <v>60676</v>
          </cell>
          <cell r="AI134">
            <v>47438</v>
          </cell>
          <cell r="AJ134">
            <v>36752</v>
          </cell>
          <cell r="AK134">
            <v>28350</v>
          </cell>
          <cell r="AL134">
            <v>19835</v>
          </cell>
          <cell r="AM134">
            <v>16973</v>
          </cell>
        </row>
        <row r="135">
          <cell r="A135" t="str">
            <v>130100</v>
          </cell>
          <cell r="B135" t="str">
            <v>13</v>
          </cell>
          <cell r="C135" t="str">
            <v>01</v>
          </cell>
          <cell r="D135" t="str">
            <v>00</v>
          </cell>
          <cell r="E135" t="str">
            <v>TRUJILLO</v>
          </cell>
          <cell r="F135">
            <v>859189</v>
          </cell>
          <cell r="G135">
            <v>17219</v>
          </cell>
          <cell r="H135">
            <v>17240</v>
          </cell>
          <cell r="I135">
            <v>17265</v>
          </cell>
          <cell r="J135">
            <v>17276</v>
          </cell>
          <cell r="K135">
            <v>17272</v>
          </cell>
          <cell r="L135">
            <v>17161</v>
          </cell>
          <cell r="M135">
            <v>17147</v>
          </cell>
          <cell r="N135">
            <v>17135</v>
          </cell>
          <cell r="O135">
            <v>17124</v>
          </cell>
          <cell r="P135">
            <v>17115</v>
          </cell>
          <cell r="Q135">
            <v>17101</v>
          </cell>
          <cell r="R135">
            <v>17078</v>
          </cell>
          <cell r="S135">
            <v>17062</v>
          </cell>
          <cell r="T135">
            <v>17060</v>
          </cell>
          <cell r="U135">
            <v>17057</v>
          </cell>
          <cell r="V135">
            <v>17040</v>
          </cell>
          <cell r="W135">
            <v>17012</v>
          </cell>
          <cell r="X135">
            <v>16941</v>
          </cell>
          <cell r="Y135">
            <v>16807</v>
          </cell>
          <cell r="Z135">
            <v>16625</v>
          </cell>
          <cell r="AA135">
            <v>79796</v>
          </cell>
          <cell r="AB135">
            <v>72490</v>
          </cell>
          <cell r="AC135">
            <v>67873</v>
          </cell>
          <cell r="AD135">
            <v>59508</v>
          </cell>
          <cell r="AE135">
            <v>52045</v>
          </cell>
          <cell r="AF135">
            <v>45030</v>
          </cell>
          <cell r="AG135">
            <v>36810</v>
          </cell>
          <cell r="AH135">
            <v>30015</v>
          </cell>
          <cell r="AI135">
            <v>23469</v>
          </cell>
          <cell r="AJ135">
            <v>18182</v>
          </cell>
          <cell r="AK135">
            <v>14026</v>
          </cell>
          <cell r="AL135">
            <v>9811</v>
          </cell>
          <cell r="AM135">
            <v>8397</v>
          </cell>
        </row>
        <row r="136">
          <cell r="A136" t="str">
            <v>130200</v>
          </cell>
          <cell r="B136" t="str">
            <v>13</v>
          </cell>
          <cell r="C136" t="str">
            <v>02</v>
          </cell>
          <cell r="D136" t="str">
            <v>00</v>
          </cell>
          <cell r="E136" t="str">
            <v>ASCOPE</v>
          </cell>
          <cell r="F136">
            <v>125104</v>
          </cell>
          <cell r="G136">
            <v>2507</v>
          </cell>
          <cell r="H136">
            <v>2510</v>
          </cell>
          <cell r="I136">
            <v>2514</v>
          </cell>
          <cell r="J136">
            <v>2515</v>
          </cell>
          <cell r="K136">
            <v>2515</v>
          </cell>
          <cell r="L136">
            <v>2499</v>
          </cell>
          <cell r="M136">
            <v>2497</v>
          </cell>
          <cell r="N136">
            <v>2494</v>
          </cell>
          <cell r="O136">
            <v>2493</v>
          </cell>
          <cell r="P136">
            <v>2492</v>
          </cell>
          <cell r="Q136">
            <v>2490</v>
          </cell>
          <cell r="R136">
            <v>2487</v>
          </cell>
          <cell r="S136">
            <v>2484</v>
          </cell>
          <cell r="T136">
            <v>2484</v>
          </cell>
          <cell r="U136">
            <v>2484</v>
          </cell>
          <cell r="V136">
            <v>2481</v>
          </cell>
          <cell r="W136">
            <v>2477</v>
          </cell>
          <cell r="X136">
            <v>2467</v>
          </cell>
          <cell r="Y136">
            <v>2447</v>
          </cell>
          <cell r="Z136">
            <v>2421</v>
          </cell>
          <cell r="AA136">
            <v>11619</v>
          </cell>
          <cell r="AB136">
            <v>10555</v>
          </cell>
          <cell r="AC136">
            <v>9883</v>
          </cell>
          <cell r="AD136">
            <v>8665</v>
          </cell>
          <cell r="AE136">
            <v>7578</v>
          </cell>
          <cell r="AF136">
            <v>6557</v>
          </cell>
          <cell r="AG136">
            <v>5360</v>
          </cell>
          <cell r="AH136">
            <v>4371</v>
          </cell>
          <cell r="AI136">
            <v>3417</v>
          </cell>
          <cell r="AJ136">
            <v>2647</v>
          </cell>
          <cell r="AK136">
            <v>2042</v>
          </cell>
          <cell r="AL136">
            <v>1429</v>
          </cell>
          <cell r="AM136">
            <v>1223</v>
          </cell>
        </row>
        <row r="137">
          <cell r="A137" t="str">
            <v>130300</v>
          </cell>
          <cell r="B137" t="str">
            <v>13</v>
          </cell>
          <cell r="C137" t="str">
            <v>03</v>
          </cell>
          <cell r="D137" t="str">
            <v>00</v>
          </cell>
          <cell r="E137" t="str">
            <v>BOLIVAR</v>
          </cell>
          <cell r="F137">
            <v>18801</v>
          </cell>
          <cell r="G137">
            <v>377</v>
          </cell>
          <cell r="H137">
            <v>377</v>
          </cell>
          <cell r="I137">
            <v>378</v>
          </cell>
          <cell r="J137">
            <v>378</v>
          </cell>
          <cell r="K137">
            <v>378</v>
          </cell>
          <cell r="L137">
            <v>376</v>
          </cell>
          <cell r="M137">
            <v>375</v>
          </cell>
          <cell r="N137">
            <v>375</v>
          </cell>
          <cell r="O137">
            <v>375</v>
          </cell>
          <cell r="P137">
            <v>375</v>
          </cell>
          <cell r="Q137">
            <v>373</v>
          </cell>
          <cell r="R137">
            <v>373</v>
          </cell>
          <cell r="S137">
            <v>373</v>
          </cell>
          <cell r="T137">
            <v>373</v>
          </cell>
          <cell r="U137">
            <v>373</v>
          </cell>
          <cell r="V137">
            <v>373</v>
          </cell>
          <cell r="W137">
            <v>372</v>
          </cell>
          <cell r="X137">
            <v>371</v>
          </cell>
          <cell r="Y137">
            <v>368</v>
          </cell>
          <cell r="Z137">
            <v>364</v>
          </cell>
          <cell r="AA137">
            <v>1746</v>
          </cell>
          <cell r="AB137">
            <v>1586</v>
          </cell>
          <cell r="AC137">
            <v>1485</v>
          </cell>
          <cell r="AD137">
            <v>1302</v>
          </cell>
          <cell r="AE137">
            <v>1139</v>
          </cell>
          <cell r="AF137">
            <v>985</v>
          </cell>
          <cell r="AG137">
            <v>806</v>
          </cell>
          <cell r="AH137">
            <v>657</v>
          </cell>
          <cell r="AI137">
            <v>514</v>
          </cell>
          <cell r="AJ137">
            <v>398</v>
          </cell>
          <cell r="AK137">
            <v>307</v>
          </cell>
          <cell r="AL137">
            <v>215</v>
          </cell>
          <cell r="AM137">
            <v>184</v>
          </cell>
        </row>
        <row r="138">
          <cell r="A138" t="str">
            <v>130400</v>
          </cell>
          <cell r="B138" t="str">
            <v>13</v>
          </cell>
          <cell r="C138" t="str">
            <v>04</v>
          </cell>
          <cell r="D138" t="str">
            <v>00</v>
          </cell>
          <cell r="E138" t="str">
            <v>CHEPEN</v>
          </cell>
          <cell r="F138">
            <v>82999</v>
          </cell>
          <cell r="G138">
            <v>1663</v>
          </cell>
          <cell r="H138">
            <v>1665</v>
          </cell>
          <cell r="I138">
            <v>1668</v>
          </cell>
          <cell r="J138">
            <v>1669</v>
          </cell>
          <cell r="K138">
            <v>1669</v>
          </cell>
          <cell r="L138">
            <v>1658</v>
          </cell>
          <cell r="M138">
            <v>1656</v>
          </cell>
          <cell r="N138">
            <v>1655</v>
          </cell>
          <cell r="O138">
            <v>1654</v>
          </cell>
          <cell r="P138">
            <v>1653</v>
          </cell>
          <cell r="Q138">
            <v>1652</v>
          </cell>
          <cell r="R138">
            <v>1650</v>
          </cell>
          <cell r="S138">
            <v>1648</v>
          </cell>
          <cell r="T138">
            <v>1648</v>
          </cell>
          <cell r="U138">
            <v>1648</v>
          </cell>
          <cell r="V138">
            <v>1646</v>
          </cell>
          <cell r="W138">
            <v>1643</v>
          </cell>
          <cell r="X138">
            <v>1636</v>
          </cell>
          <cell r="Y138">
            <v>1624</v>
          </cell>
          <cell r="Z138">
            <v>1606</v>
          </cell>
          <cell r="AA138">
            <v>7708</v>
          </cell>
          <cell r="AB138">
            <v>7003</v>
          </cell>
          <cell r="AC138">
            <v>6557</v>
          </cell>
          <cell r="AD138">
            <v>5749</v>
          </cell>
          <cell r="AE138">
            <v>5028</v>
          </cell>
          <cell r="AF138">
            <v>4350</v>
          </cell>
          <cell r="AG138">
            <v>3556</v>
          </cell>
          <cell r="AH138">
            <v>2900</v>
          </cell>
          <cell r="AI138">
            <v>2267</v>
          </cell>
          <cell r="AJ138">
            <v>1756</v>
          </cell>
          <cell r="AK138">
            <v>1355</v>
          </cell>
          <cell r="AL138">
            <v>948</v>
          </cell>
          <cell r="AM138">
            <v>811</v>
          </cell>
        </row>
        <row r="139">
          <cell r="A139" t="str">
            <v>130500</v>
          </cell>
          <cell r="B139" t="str">
            <v>13</v>
          </cell>
          <cell r="C139" t="str">
            <v>05</v>
          </cell>
          <cell r="D139" t="str">
            <v>00</v>
          </cell>
          <cell r="E139" t="str">
            <v>JULCAN</v>
          </cell>
          <cell r="F139">
            <v>35346</v>
          </cell>
          <cell r="G139">
            <v>708</v>
          </cell>
          <cell r="H139">
            <v>709</v>
          </cell>
          <cell r="I139">
            <v>710</v>
          </cell>
          <cell r="J139">
            <v>711</v>
          </cell>
          <cell r="K139">
            <v>711</v>
          </cell>
          <cell r="L139">
            <v>706</v>
          </cell>
          <cell r="M139">
            <v>705</v>
          </cell>
          <cell r="N139">
            <v>705</v>
          </cell>
          <cell r="O139">
            <v>705</v>
          </cell>
          <cell r="P139">
            <v>704</v>
          </cell>
          <cell r="Q139">
            <v>704</v>
          </cell>
          <cell r="R139">
            <v>703</v>
          </cell>
          <cell r="S139">
            <v>702</v>
          </cell>
          <cell r="T139">
            <v>702</v>
          </cell>
          <cell r="U139">
            <v>702</v>
          </cell>
          <cell r="V139">
            <v>701</v>
          </cell>
          <cell r="W139">
            <v>700</v>
          </cell>
          <cell r="X139">
            <v>697</v>
          </cell>
          <cell r="Y139">
            <v>691</v>
          </cell>
          <cell r="Z139">
            <v>684</v>
          </cell>
          <cell r="AA139">
            <v>3283</v>
          </cell>
          <cell r="AB139">
            <v>2982</v>
          </cell>
          <cell r="AC139">
            <v>2792</v>
          </cell>
          <cell r="AD139">
            <v>2448</v>
          </cell>
          <cell r="AE139">
            <v>2141</v>
          </cell>
          <cell r="AF139">
            <v>1852</v>
          </cell>
          <cell r="AG139">
            <v>1514</v>
          </cell>
          <cell r="AH139">
            <v>1235</v>
          </cell>
          <cell r="AI139">
            <v>965</v>
          </cell>
          <cell r="AJ139">
            <v>748</v>
          </cell>
          <cell r="AK139">
            <v>577</v>
          </cell>
          <cell r="AL139">
            <v>404</v>
          </cell>
          <cell r="AM139">
            <v>345</v>
          </cell>
        </row>
        <row r="140">
          <cell r="A140" t="str">
            <v>130600</v>
          </cell>
          <cell r="B140" t="str">
            <v>13</v>
          </cell>
          <cell r="C140" t="str">
            <v>06</v>
          </cell>
          <cell r="D140" t="str">
            <v>00</v>
          </cell>
          <cell r="E140" t="str">
            <v>OTUZCO</v>
          </cell>
          <cell r="F140">
            <v>97856</v>
          </cell>
          <cell r="G140">
            <v>1961</v>
          </cell>
          <cell r="H140">
            <v>1963</v>
          </cell>
          <cell r="I140">
            <v>1966</v>
          </cell>
          <cell r="J140">
            <v>1968</v>
          </cell>
          <cell r="K140">
            <v>1967</v>
          </cell>
          <cell r="L140">
            <v>1955</v>
          </cell>
          <cell r="M140">
            <v>1953</v>
          </cell>
          <cell r="N140">
            <v>1952</v>
          </cell>
          <cell r="O140">
            <v>1950</v>
          </cell>
          <cell r="P140">
            <v>1949</v>
          </cell>
          <cell r="Q140">
            <v>1948</v>
          </cell>
          <cell r="R140">
            <v>1944</v>
          </cell>
          <cell r="S140">
            <v>1943</v>
          </cell>
          <cell r="T140">
            <v>1943</v>
          </cell>
          <cell r="U140">
            <v>1943</v>
          </cell>
          <cell r="V140">
            <v>1941</v>
          </cell>
          <cell r="W140">
            <v>1938</v>
          </cell>
          <cell r="X140">
            <v>1929</v>
          </cell>
          <cell r="Y140">
            <v>1914</v>
          </cell>
          <cell r="Z140">
            <v>1893</v>
          </cell>
          <cell r="AA140">
            <v>9088</v>
          </cell>
          <cell r="AB140">
            <v>8256</v>
          </cell>
          <cell r="AC140">
            <v>7730</v>
          </cell>
          <cell r="AD140">
            <v>6778</v>
          </cell>
          <cell r="AE140">
            <v>5928</v>
          </cell>
          <cell r="AF140">
            <v>5129</v>
          </cell>
          <cell r="AG140">
            <v>4193</v>
          </cell>
          <cell r="AH140">
            <v>3419</v>
          </cell>
          <cell r="AI140">
            <v>2673</v>
          </cell>
          <cell r="AJ140">
            <v>2071</v>
          </cell>
          <cell r="AK140">
            <v>1597</v>
          </cell>
          <cell r="AL140">
            <v>1118</v>
          </cell>
          <cell r="AM140">
            <v>956</v>
          </cell>
        </row>
        <row r="141">
          <cell r="A141" t="str">
            <v>130700</v>
          </cell>
          <cell r="B141" t="str">
            <v>13</v>
          </cell>
          <cell r="C141" t="str">
            <v>07</v>
          </cell>
          <cell r="D141" t="str">
            <v>00</v>
          </cell>
          <cell r="E141" t="str">
            <v>PACASMAYO</v>
          </cell>
          <cell r="F141">
            <v>101134</v>
          </cell>
          <cell r="G141">
            <v>2027</v>
          </cell>
          <cell r="H141">
            <v>2029</v>
          </cell>
          <cell r="I141">
            <v>2032</v>
          </cell>
          <cell r="J141">
            <v>2033</v>
          </cell>
          <cell r="K141">
            <v>2033</v>
          </cell>
          <cell r="L141">
            <v>2020</v>
          </cell>
          <cell r="M141">
            <v>2018</v>
          </cell>
          <cell r="N141">
            <v>2017</v>
          </cell>
          <cell r="O141">
            <v>2016</v>
          </cell>
          <cell r="P141">
            <v>2015</v>
          </cell>
          <cell r="Q141">
            <v>2013</v>
          </cell>
          <cell r="R141">
            <v>2010</v>
          </cell>
          <cell r="S141">
            <v>2009</v>
          </cell>
          <cell r="T141">
            <v>2008</v>
          </cell>
          <cell r="U141">
            <v>2008</v>
          </cell>
          <cell r="V141">
            <v>2006</v>
          </cell>
          <cell r="W141">
            <v>2003</v>
          </cell>
          <cell r="X141">
            <v>1994</v>
          </cell>
          <cell r="Y141">
            <v>1978</v>
          </cell>
          <cell r="Z141">
            <v>1957</v>
          </cell>
          <cell r="AA141">
            <v>9393</v>
          </cell>
          <cell r="AB141">
            <v>8533</v>
          </cell>
          <cell r="AC141">
            <v>7989</v>
          </cell>
          <cell r="AD141">
            <v>7005</v>
          </cell>
          <cell r="AE141">
            <v>6126</v>
          </cell>
          <cell r="AF141">
            <v>5300</v>
          </cell>
          <cell r="AG141">
            <v>4333</v>
          </cell>
          <cell r="AH141">
            <v>3533</v>
          </cell>
          <cell r="AI141">
            <v>2762</v>
          </cell>
          <cell r="AJ141">
            <v>2140</v>
          </cell>
          <cell r="AK141">
            <v>1651</v>
          </cell>
          <cell r="AL141">
            <v>1155</v>
          </cell>
          <cell r="AM141">
            <v>988</v>
          </cell>
        </row>
        <row r="142">
          <cell r="A142" t="str">
            <v>130800</v>
          </cell>
          <cell r="B142" t="str">
            <v>13</v>
          </cell>
          <cell r="C142" t="str">
            <v>08</v>
          </cell>
          <cell r="D142" t="str">
            <v>00</v>
          </cell>
          <cell r="E142" t="str">
            <v>PATAZ</v>
          </cell>
          <cell r="F142">
            <v>86197</v>
          </cell>
          <cell r="G142">
            <v>1729</v>
          </cell>
          <cell r="H142">
            <v>1730</v>
          </cell>
          <cell r="I142">
            <v>1733</v>
          </cell>
          <cell r="J142">
            <v>1733</v>
          </cell>
          <cell r="K142">
            <v>1733</v>
          </cell>
          <cell r="L142">
            <v>1722</v>
          </cell>
          <cell r="M142">
            <v>1720</v>
          </cell>
          <cell r="N142">
            <v>1719</v>
          </cell>
          <cell r="O142">
            <v>1718</v>
          </cell>
          <cell r="P142">
            <v>1717</v>
          </cell>
          <cell r="Q142">
            <v>1716</v>
          </cell>
          <cell r="R142">
            <v>1713</v>
          </cell>
          <cell r="S142">
            <v>1712</v>
          </cell>
          <cell r="T142">
            <v>1711</v>
          </cell>
          <cell r="U142">
            <v>1711</v>
          </cell>
          <cell r="V142">
            <v>1709</v>
          </cell>
          <cell r="W142">
            <v>1707</v>
          </cell>
          <cell r="X142">
            <v>1700</v>
          </cell>
          <cell r="Y142">
            <v>1686</v>
          </cell>
          <cell r="Z142">
            <v>1668</v>
          </cell>
          <cell r="AA142">
            <v>8005</v>
          </cell>
          <cell r="AB142">
            <v>7272</v>
          </cell>
          <cell r="AC142">
            <v>6809</v>
          </cell>
          <cell r="AD142">
            <v>5970</v>
          </cell>
          <cell r="AE142">
            <v>5221</v>
          </cell>
          <cell r="AF142">
            <v>4518</v>
          </cell>
          <cell r="AG142">
            <v>3693</v>
          </cell>
          <cell r="AH142">
            <v>3011</v>
          </cell>
          <cell r="AI142">
            <v>2354</v>
          </cell>
          <cell r="AJ142">
            <v>1824</v>
          </cell>
          <cell r="AK142">
            <v>1407</v>
          </cell>
          <cell r="AL142">
            <v>984</v>
          </cell>
          <cell r="AM142">
            <v>842</v>
          </cell>
        </row>
        <row r="143">
          <cell r="A143" t="str">
            <v>130900</v>
          </cell>
          <cell r="B143" t="str">
            <v>13</v>
          </cell>
          <cell r="C143" t="str">
            <v>09</v>
          </cell>
          <cell r="D143" t="str">
            <v>00</v>
          </cell>
          <cell r="E143" t="str">
            <v>SANCHEZ CARRION</v>
          </cell>
          <cell r="F143">
            <v>149863</v>
          </cell>
          <cell r="G143">
            <v>3003</v>
          </cell>
          <cell r="H143">
            <v>3007</v>
          </cell>
          <cell r="I143">
            <v>3011</v>
          </cell>
          <cell r="J143">
            <v>3013</v>
          </cell>
          <cell r="K143">
            <v>3013</v>
          </cell>
          <cell r="L143">
            <v>2994</v>
          </cell>
          <cell r="M143">
            <v>2991</v>
          </cell>
          <cell r="N143">
            <v>2989</v>
          </cell>
          <cell r="O143">
            <v>2987</v>
          </cell>
          <cell r="P143">
            <v>2985</v>
          </cell>
          <cell r="Q143">
            <v>2983</v>
          </cell>
          <cell r="R143">
            <v>2979</v>
          </cell>
          <cell r="S143">
            <v>2976</v>
          </cell>
          <cell r="T143">
            <v>2975</v>
          </cell>
          <cell r="U143">
            <v>2975</v>
          </cell>
          <cell r="V143">
            <v>2972</v>
          </cell>
          <cell r="W143">
            <v>2967</v>
          </cell>
          <cell r="X143">
            <v>2955</v>
          </cell>
          <cell r="Y143">
            <v>2931</v>
          </cell>
          <cell r="Z143">
            <v>2900</v>
          </cell>
          <cell r="AA143">
            <v>13918</v>
          </cell>
          <cell r="AB143">
            <v>12644</v>
          </cell>
          <cell r="AC143">
            <v>11839</v>
          </cell>
          <cell r="AD143">
            <v>10380</v>
          </cell>
          <cell r="AE143">
            <v>9078</v>
          </cell>
          <cell r="AF143">
            <v>7854</v>
          </cell>
          <cell r="AG143">
            <v>6421</v>
          </cell>
          <cell r="AH143">
            <v>5236</v>
          </cell>
          <cell r="AI143">
            <v>4093</v>
          </cell>
          <cell r="AJ143">
            <v>3171</v>
          </cell>
          <cell r="AK143">
            <v>2446</v>
          </cell>
          <cell r="AL143">
            <v>1712</v>
          </cell>
          <cell r="AM143">
            <v>1465</v>
          </cell>
        </row>
        <row r="144">
          <cell r="A144" t="str">
            <v>131000</v>
          </cell>
          <cell r="B144" t="str">
            <v>13</v>
          </cell>
          <cell r="C144" t="str">
            <v>10</v>
          </cell>
          <cell r="D144" t="str">
            <v>00</v>
          </cell>
          <cell r="E144" t="str">
            <v>SANTIAGO DE CHUCO</v>
          </cell>
          <cell r="F144">
            <v>63371</v>
          </cell>
          <cell r="G144">
            <v>1270</v>
          </cell>
          <cell r="H144">
            <v>1272</v>
          </cell>
          <cell r="I144">
            <v>1274</v>
          </cell>
          <cell r="J144">
            <v>1274</v>
          </cell>
          <cell r="K144">
            <v>1274</v>
          </cell>
          <cell r="L144">
            <v>1266</v>
          </cell>
          <cell r="M144">
            <v>1265</v>
          </cell>
          <cell r="N144">
            <v>1264</v>
          </cell>
          <cell r="O144">
            <v>1263</v>
          </cell>
          <cell r="P144">
            <v>1262</v>
          </cell>
          <cell r="Q144">
            <v>1261</v>
          </cell>
          <cell r="R144">
            <v>1260</v>
          </cell>
          <cell r="S144">
            <v>1258</v>
          </cell>
          <cell r="T144">
            <v>1258</v>
          </cell>
          <cell r="U144">
            <v>1258</v>
          </cell>
          <cell r="V144">
            <v>1257</v>
          </cell>
          <cell r="W144">
            <v>1255</v>
          </cell>
          <cell r="X144">
            <v>1249</v>
          </cell>
          <cell r="Y144">
            <v>1240</v>
          </cell>
          <cell r="Z144">
            <v>1226</v>
          </cell>
          <cell r="AA144">
            <v>5885</v>
          </cell>
          <cell r="AB144">
            <v>5347</v>
          </cell>
          <cell r="AC144">
            <v>5006</v>
          </cell>
          <cell r="AD144">
            <v>4389</v>
          </cell>
          <cell r="AE144">
            <v>3839</v>
          </cell>
          <cell r="AF144">
            <v>3321</v>
          </cell>
          <cell r="AG144">
            <v>2715</v>
          </cell>
          <cell r="AH144">
            <v>2214</v>
          </cell>
          <cell r="AI144">
            <v>1731</v>
          </cell>
          <cell r="AJ144">
            <v>1341</v>
          </cell>
          <cell r="AK144">
            <v>1034</v>
          </cell>
          <cell r="AL144">
            <v>724</v>
          </cell>
          <cell r="AM144">
            <v>619</v>
          </cell>
        </row>
        <row r="145">
          <cell r="A145" t="str">
            <v>131100</v>
          </cell>
          <cell r="B145" t="str">
            <v>13</v>
          </cell>
          <cell r="C145" t="str">
            <v>11</v>
          </cell>
          <cell r="D145" t="str">
            <v>00</v>
          </cell>
          <cell r="E145" t="str">
            <v>GRAN CHIMU</v>
          </cell>
          <cell r="F145">
            <v>34450</v>
          </cell>
          <cell r="G145">
            <v>690</v>
          </cell>
          <cell r="H145">
            <v>691</v>
          </cell>
          <cell r="I145">
            <v>692</v>
          </cell>
          <cell r="J145">
            <v>693</v>
          </cell>
          <cell r="K145">
            <v>693</v>
          </cell>
          <cell r="L145">
            <v>688</v>
          </cell>
          <cell r="M145">
            <v>688</v>
          </cell>
          <cell r="N145">
            <v>687</v>
          </cell>
          <cell r="O145">
            <v>687</v>
          </cell>
          <cell r="P145">
            <v>686</v>
          </cell>
          <cell r="Q145">
            <v>686</v>
          </cell>
          <cell r="R145">
            <v>685</v>
          </cell>
          <cell r="S145">
            <v>684</v>
          </cell>
          <cell r="T145">
            <v>684</v>
          </cell>
          <cell r="U145">
            <v>683</v>
          </cell>
          <cell r="V145">
            <v>683</v>
          </cell>
          <cell r="W145">
            <v>682</v>
          </cell>
          <cell r="X145">
            <v>679</v>
          </cell>
          <cell r="Y145">
            <v>674</v>
          </cell>
          <cell r="Z145">
            <v>667</v>
          </cell>
          <cell r="AA145">
            <v>3199</v>
          </cell>
          <cell r="AB145">
            <v>2907</v>
          </cell>
          <cell r="AC145">
            <v>2721</v>
          </cell>
          <cell r="AD145">
            <v>2386</v>
          </cell>
          <cell r="AE145">
            <v>2087</v>
          </cell>
          <cell r="AF145">
            <v>1806</v>
          </cell>
          <cell r="AG145">
            <v>1476</v>
          </cell>
          <cell r="AH145">
            <v>1204</v>
          </cell>
          <cell r="AI145">
            <v>941</v>
          </cell>
          <cell r="AJ145">
            <v>729</v>
          </cell>
          <cell r="AK145">
            <v>562</v>
          </cell>
          <cell r="AL145">
            <v>393</v>
          </cell>
          <cell r="AM145">
            <v>337</v>
          </cell>
        </row>
        <row r="146">
          <cell r="A146" t="str">
            <v>131200</v>
          </cell>
          <cell r="B146" t="str">
            <v>13</v>
          </cell>
          <cell r="C146" t="str">
            <v>12</v>
          </cell>
          <cell r="D146" t="str">
            <v>00</v>
          </cell>
          <cell r="E146" t="str">
            <v>VIRU</v>
          </cell>
          <cell r="F146">
            <v>82458</v>
          </cell>
          <cell r="G146">
            <v>1653</v>
          </cell>
          <cell r="H146">
            <v>1655</v>
          </cell>
          <cell r="I146">
            <v>1657</v>
          </cell>
          <cell r="J146">
            <v>1658</v>
          </cell>
          <cell r="K146">
            <v>1658</v>
          </cell>
          <cell r="L146">
            <v>1647</v>
          </cell>
          <cell r="M146">
            <v>1646</v>
          </cell>
          <cell r="N146">
            <v>1644</v>
          </cell>
          <cell r="O146">
            <v>1643</v>
          </cell>
          <cell r="P146">
            <v>1643</v>
          </cell>
          <cell r="Q146">
            <v>1641</v>
          </cell>
          <cell r="R146">
            <v>1639</v>
          </cell>
          <cell r="S146">
            <v>1637</v>
          </cell>
          <cell r="T146">
            <v>1637</v>
          </cell>
          <cell r="U146">
            <v>1637</v>
          </cell>
          <cell r="V146">
            <v>1635</v>
          </cell>
          <cell r="W146">
            <v>1633</v>
          </cell>
          <cell r="X146">
            <v>1626</v>
          </cell>
          <cell r="Y146">
            <v>1613</v>
          </cell>
          <cell r="Z146">
            <v>1594</v>
          </cell>
          <cell r="AA146">
            <v>7658</v>
          </cell>
          <cell r="AB146">
            <v>6957</v>
          </cell>
          <cell r="AC146">
            <v>6514</v>
          </cell>
          <cell r="AD146">
            <v>5711</v>
          </cell>
          <cell r="AE146">
            <v>4995</v>
          </cell>
          <cell r="AF146">
            <v>4322</v>
          </cell>
          <cell r="AG146">
            <v>3533</v>
          </cell>
          <cell r="AH146">
            <v>2881</v>
          </cell>
          <cell r="AI146">
            <v>2252</v>
          </cell>
          <cell r="AJ146">
            <v>1745</v>
          </cell>
          <cell r="AK146">
            <v>1346</v>
          </cell>
          <cell r="AL146">
            <v>942</v>
          </cell>
          <cell r="AM146">
            <v>806</v>
          </cell>
        </row>
        <row r="147">
          <cell r="A147" t="str">
            <v>140000</v>
          </cell>
          <cell r="B147" t="str">
            <v>14</v>
          </cell>
          <cell r="C147" t="str">
            <v>00</v>
          </cell>
          <cell r="D147" t="str">
            <v>00</v>
          </cell>
          <cell r="E147" t="str">
            <v>LAMBAYEQUE</v>
          </cell>
          <cell r="F147">
            <v>1193016</v>
          </cell>
          <cell r="G147">
            <v>23909</v>
          </cell>
          <cell r="H147">
            <v>23937</v>
          </cell>
          <cell r="I147">
            <v>23973</v>
          </cell>
          <cell r="J147">
            <v>23988</v>
          </cell>
          <cell r="K147">
            <v>23984</v>
          </cell>
          <cell r="L147">
            <v>23832</v>
          </cell>
          <cell r="M147">
            <v>23810</v>
          </cell>
          <cell r="N147">
            <v>23792</v>
          </cell>
          <cell r="O147">
            <v>23778</v>
          </cell>
          <cell r="P147">
            <v>23764</v>
          </cell>
          <cell r="Q147">
            <v>23745</v>
          </cell>
          <cell r="R147">
            <v>23713</v>
          </cell>
          <cell r="S147">
            <v>23691</v>
          </cell>
          <cell r="T147">
            <v>23687</v>
          </cell>
          <cell r="U147">
            <v>23684</v>
          </cell>
          <cell r="V147">
            <v>23660</v>
          </cell>
          <cell r="W147">
            <v>23622</v>
          </cell>
          <cell r="X147">
            <v>23523</v>
          </cell>
          <cell r="Y147">
            <v>23336</v>
          </cell>
          <cell r="Z147">
            <v>23084</v>
          </cell>
          <cell r="AA147">
            <v>110799</v>
          </cell>
          <cell r="AB147">
            <v>100655</v>
          </cell>
          <cell r="AC147">
            <v>94244</v>
          </cell>
          <cell r="AD147">
            <v>82630</v>
          </cell>
          <cell r="AE147">
            <v>72267</v>
          </cell>
          <cell r="AF147">
            <v>62526</v>
          </cell>
          <cell r="AG147">
            <v>51114</v>
          </cell>
          <cell r="AH147">
            <v>41680</v>
          </cell>
          <cell r="AI147">
            <v>32586</v>
          </cell>
          <cell r="AJ147">
            <v>25245</v>
          </cell>
          <cell r="AK147">
            <v>19474</v>
          </cell>
          <cell r="AL147">
            <v>13625</v>
          </cell>
          <cell r="AM147">
            <v>11659</v>
          </cell>
        </row>
        <row r="148">
          <cell r="A148" t="str">
            <v>140100</v>
          </cell>
          <cell r="B148" t="str">
            <v>14</v>
          </cell>
          <cell r="C148" t="str">
            <v>01</v>
          </cell>
          <cell r="D148" t="str">
            <v>00</v>
          </cell>
          <cell r="E148" t="str">
            <v>CHICLAYO</v>
          </cell>
          <cell r="F148">
            <v>809035</v>
          </cell>
          <cell r="G148">
            <v>16214</v>
          </cell>
          <cell r="H148">
            <v>16233</v>
          </cell>
          <cell r="I148">
            <v>16257</v>
          </cell>
          <cell r="J148">
            <v>16267</v>
          </cell>
          <cell r="K148">
            <v>16265</v>
          </cell>
          <cell r="L148">
            <v>16162</v>
          </cell>
          <cell r="M148">
            <v>16147</v>
          </cell>
          <cell r="N148">
            <v>16134</v>
          </cell>
          <cell r="O148">
            <v>16125</v>
          </cell>
          <cell r="P148">
            <v>16115</v>
          </cell>
          <cell r="Q148">
            <v>16102</v>
          </cell>
          <cell r="R148">
            <v>16081</v>
          </cell>
          <cell r="S148">
            <v>16066</v>
          </cell>
          <cell r="T148">
            <v>16063</v>
          </cell>
          <cell r="U148">
            <v>16062</v>
          </cell>
          <cell r="V148">
            <v>16045</v>
          </cell>
          <cell r="W148">
            <v>16019</v>
          </cell>
          <cell r="X148">
            <v>15952</v>
          </cell>
          <cell r="Y148">
            <v>15825</v>
          </cell>
          <cell r="Z148">
            <v>15654</v>
          </cell>
          <cell r="AA148">
            <v>75138</v>
          </cell>
          <cell r="AB148">
            <v>68258</v>
          </cell>
          <cell r="AC148">
            <v>63911</v>
          </cell>
          <cell r="AD148">
            <v>56035</v>
          </cell>
          <cell r="AE148">
            <v>49008</v>
          </cell>
          <cell r="AF148">
            <v>42401</v>
          </cell>
          <cell r="AG148">
            <v>34662</v>
          </cell>
          <cell r="AH148">
            <v>28265</v>
          </cell>
          <cell r="AI148">
            <v>22098</v>
          </cell>
          <cell r="AJ148">
            <v>17119</v>
          </cell>
          <cell r="AK148">
            <v>13206</v>
          </cell>
          <cell r="AL148">
            <v>9240</v>
          </cell>
          <cell r="AM148">
            <v>7906</v>
          </cell>
        </row>
        <row r="149">
          <cell r="A149" t="str">
            <v>140200</v>
          </cell>
          <cell r="B149" t="str">
            <v>14</v>
          </cell>
          <cell r="C149" t="str">
            <v>02</v>
          </cell>
          <cell r="D149" t="str">
            <v>00</v>
          </cell>
          <cell r="E149" t="str">
            <v>FERREÑAFE</v>
          </cell>
          <cell r="F149">
            <v>104749</v>
          </cell>
          <cell r="G149">
            <v>2099</v>
          </cell>
          <cell r="H149">
            <v>2101</v>
          </cell>
          <cell r="I149">
            <v>2105</v>
          </cell>
          <cell r="J149">
            <v>2106</v>
          </cell>
          <cell r="K149">
            <v>2106</v>
          </cell>
          <cell r="L149">
            <v>2092</v>
          </cell>
          <cell r="M149">
            <v>2091</v>
          </cell>
          <cell r="N149">
            <v>2089</v>
          </cell>
          <cell r="O149">
            <v>2088</v>
          </cell>
          <cell r="P149">
            <v>2087</v>
          </cell>
          <cell r="Q149">
            <v>2085</v>
          </cell>
          <cell r="R149">
            <v>2082</v>
          </cell>
          <cell r="S149">
            <v>2080</v>
          </cell>
          <cell r="T149">
            <v>2080</v>
          </cell>
          <cell r="U149">
            <v>2079</v>
          </cell>
          <cell r="V149">
            <v>2077</v>
          </cell>
          <cell r="W149">
            <v>2074</v>
          </cell>
          <cell r="X149">
            <v>2065</v>
          </cell>
          <cell r="Y149">
            <v>2049</v>
          </cell>
          <cell r="Z149">
            <v>2027</v>
          </cell>
          <cell r="AA149">
            <v>9728</v>
          </cell>
          <cell r="AB149">
            <v>8838</v>
          </cell>
          <cell r="AC149">
            <v>8275</v>
          </cell>
          <cell r="AD149">
            <v>7255</v>
          </cell>
          <cell r="AE149">
            <v>6345</v>
          </cell>
          <cell r="AF149">
            <v>5490</v>
          </cell>
          <cell r="AG149">
            <v>4488</v>
          </cell>
          <cell r="AH149">
            <v>3660</v>
          </cell>
          <cell r="AI149">
            <v>2861</v>
          </cell>
          <cell r="AJ149">
            <v>2217</v>
          </cell>
          <cell r="AK149">
            <v>1710</v>
          </cell>
          <cell r="AL149">
            <v>1196</v>
          </cell>
          <cell r="AM149">
            <v>1024</v>
          </cell>
        </row>
        <row r="150">
          <cell r="A150" t="str">
            <v>140300</v>
          </cell>
          <cell r="B150" t="str">
            <v>14</v>
          </cell>
          <cell r="C150" t="str">
            <v>03</v>
          </cell>
          <cell r="D150" t="str">
            <v>00</v>
          </cell>
          <cell r="E150" t="str">
            <v>LAMBAYEQUE</v>
          </cell>
          <cell r="F150">
            <v>279232</v>
          </cell>
          <cell r="G150">
            <v>5596</v>
          </cell>
          <cell r="H150">
            <v>5603</v>
          </cell>
          <cell r="I150">
            <v>5611</v>
          </cell>
          <cell r="J150">
            <v>5615</v>
          </cell>
          <cell r="K150">
            <v>5613</v>
          </cell>
          <cell r="L150">
            <v>5578</v>
          </cell>
          <cell r="M150">
            <v>5572</v>
          </cell>
          <cell r="N150">
            <v>5569</v>
          </cell>
          <cell r="O150">
            <v>5565</v>
          </cell>
          <cell r="P150">
            <v>5562</v>
          </cell>
          <cell r="Q150">
            <v>5558</v>
          </cell>
          <cell r="R150">
            <v>5550</v>
          </cell>
          <cell r="S150">
            <v>5545</v>
          </cell>
          <cell r="T150">
            <v>5544</v>
          </cell>
          <cell r="U150">
            <v>5543</v>
          </cell>
          <cell r="V150">
            <v>5538</v>
          </cell>
          <cell r="W150">
            <v>5529</v>
          </cell>
          <cell r="X150">
            <v>5506</v>
          </cell>
          <cell r="Y150">
            <v>5462</v>
          </cell>
          <cell r="Z150">
            <v>5403</v>
          </cell>
          <cell r="AA150">
            <v>25933</v>
          </cell>
          <cell r="AB150">
            <v>23559</v>
          </cell>
          <cell r="AC150">
            <v>22058</v>
          </cell>
          <cell r="AD150">
            <v>19340</v>
          </cell>
          <cell r="AE150">
            <v>16914</v>
          </cell>
          <cell r="AF150">
            <v>14635</v>
          </cell>
          <cell r="AG150">
            <v>11964</v>
          </cell>
          <cell r="AH150">
            <v>9755</v>
          </cell>
          <cell r="AI150">
            <v>7627</v>
          </cell>
          <cell r="AJ150">
            <v>5909</v>
          </cell>
          <cell r="AK150">
            <v>4558</v>
          </cell>
          <cell r="AL150">
            <v>3189</v>
          </cell>
          <cell r="AM150">
            <v>2729</v>
          </cell>
        </row>
        <row r="151">
          <cell r="A151" t="str">
            <v>150000</v>
          </cell>
          <cell r="B151" t="str">
            <v>15</v>
          </cell>
          <cell r="C151" t="str">
            <v>00</v>
          </cell>
          <cell r="D151" t="str">
            <v>00</v>
          </cell>
          <cell r="E151" t="str">
            <v>LIMA</v>
          </cell>
          <cell r="F151">
            <v>8941558</v>
          </cell>
          <cell r="G151">
            <v>179198</v>
          </cell>
          <cell r="H151">
            <v>179409</v>
          </cell>
          <cell r="I151">
            <v>179678</v>
          </cell>
          <cell r="J151">
            <v>179789</v>
          </cell>
          <cell r="K151">
            <v>179759</v>
          </cell>
          <cell r="L151">
            <v>178617</v>
          </cell>
          <cell r="M151">
            <v>178451</v>
          </cell>
          <cell r="N151">
            <v>178321</v>
          </cell>
          <cell r="O151">
            <v>178213</v>
          </cell>
          <cell r="P151">
            <v>178112</v>
          </cell>
          <cell r="Q151">
            <v>177967</v>
          </cell>
          <cell r="R151">
            <v>177726</v>
          </cell>
          <cell r="S151">
            <v>177560</v>
          </cell>
          <cell r="T151">
            <v>177530</v>
          </cell>
          <cell r="U151">
            <v>177510</v>
          </cell>
          <cell r="V151">
            <v>177330</v>
          </cell>
          <cell r="W151">
            <v>177046</v>
          </cell>
          <cell r="X151">
            <v>176300</v>
          </cell>
          <cell r="Y151">
            <v>174904</v>
          </cell>
          <cell r="Z151">
            <v>173011</v>
          </cell>
          <cell r="AA151">
            <v>830424</v>
          </cell>
          <cell r="AB151">
            <v>754402</v>
          </cell>
          <cell r="AC151">
            <v>706351</v>
          </cell>
          <cell r="AD151">
            <v>619309</v>
          </cell>
          <cell r="AE151">
            <v>541636</v>
          </cell>
          <cell r="AF151">
            <v>468624</v>
          </cell>
          <cell r="AG151">
            <v>383092</v>
          </cell>
          <cell r="AH151">
            <v>312387</v>
          </cell>
          <cell r="AI151">
            <v>244231</v>
          </cell>
          <cell r="AJ151">
            <v>189213</v>
          </cell>
          <cell r="AK151">
            <v>145959</v>
          </cell>
          <cell r="AL151">
            <v>102118</v>
          </cell>
          <cell r="AM151">
            <v>87381</v>
          </cell>
        </row>
        <row r="152">
          <cell r="A152" t="str">
            <v>150100</v>
          </cell>
          <cell r="B152" t="str">
            <v>15</v>
          </cell>
          <cell r="C152" t="str">
            <v>01</v>
          </cell>
          <cell r="D152" t="str">
            <v>00</v>
          </cell>
          <cell r="E152" t="str">
            <v>LIMA</v>
          </cell>
          <cell r="F152">
            <v>8002346</v>
          </cell>
          <cell r="G152">
            <v>160375</v>
          </cell>
          <cell r="H152">
            <v>160564</v>
          </cell>
          <cell r="I152">
            <v>160805</v>
          </cell>
          <cell r="J152">
            <v>160905</v>
          </cell>
          <cell r="K152">
            <v>160878</v>
          </cell>
          <cell r="L152">
            <v>159855</v>
          </cell>
          <cell r="M152">
            <v>159707</v>
          </cell>
          <cell r="N152">
            <v>159590</v>
          </cell>
          <cell r="O152">
            <v>159494</v>
          </cell>
          <cell r="P152">
            <v>159403</v>
          </cell>
          <cell r="Q152">
            <v>159274</v>
          </cell>
          <cell r="R152">
            <v>159058</v>
          </cell>
          <cell r="S152">
            <v>158909</v>
          </cell>
          <cell r="T152">
            <v>158881</v>
          </cell>
          <cell r="U152">
            <v>158865</v>
          </cell>
          <cell r="V152">
            <v>158702</v>
          </cell>
          <cell r="W152">
            <v>158449</v>
          </cell>
          <cell r="X152">
            <v>157782</v>
          </cell>
          <cell r="Y152">
            <v>156532</v>
          </cell>
          <cell r="Z152">
            <v>154838</v>
          </cell>
          <cell r="AA152">
            <v>743197</v>
          </cell>
          <cell r="AB152">
            <v>675160</v>
          </cell>
          <cell r="AC152">
            <v>632157</v>
          </cell>
          <cell r="AD152">
            <v>554257</v>
          </cell>
          <cell r="AE152">
            <v>484744</v>
          </cell>
          <cell r="AF152">
            <v>419398</v>
          </cell>
          <cell r="AG152">
            <v>342854</v>
          </cell>
          <cell r="AH152">
            <v>279574</v>
          </cell>
          <cell r="AI152">
            <v>218577</v>
          </cell>
          <cell r="AJ152">
            <v>169338</v>
          </cell>
          <cell r="AK152">
            <v>130628</v>
          </cell>
          <cell r="AL152">
            <v>91392</v>
          </cell>
          <cell r="AM152">
            <v>78204</v>
          </cell>
        </row>
        <row r="153">
          <cell r="A153" t="str">
            <v>150200</v>
          </cell>
          <cell r="B153" t="str">
            <v>15</v>
          </cell>
          <cell r="C153" t="str">
            <v>02</v>
          </cell>
          <cell r="D153" t="str">
            <v>00</v>
          </cell>
          <cell r="E153" t="str">
            <v>BARRANCA</v>
          </cell>
          <cell r="F153">
            <v>142468</v>
          </cell>
          <cell r="G153">
            <v>2855</v>
          </cell>
          <cell r="H153">
            <v>2859</v>
          </cell>
          <cell r="I153">
            <v>2862</v>
          </cell>
          <cell r="J153">
            <v>2865</v>
          </cell>
          <cell r="K153">
            <v>2864</v>
          </cell>
          <cell r="L153">
            <v>2846</v>
          </cell>
          <cell r="M153">
            <v>2843</v>
          </cell>
          <cell r="N153">
            <v>2841</v>
          </cell>
          <cell r="O153">
            <v>2840</v>
          </cell>
          <cell r="P153">
            <v>2838</v>
          </cell>
          <cell r="Q153">
            <v>2836</v>
          </cell>
          <cell r="R153">
            <v>2832</v>
          </cell>
          <cell r="S153">
            <v>2829</v>
          </cell>
          <cell r="T153">
            <v>2829</v>
          </cell>
          <cell r="U153">
            <v>2828</v>
          </cell>
          <cell r="V153">
            <v>2825</v>
          </cell>
          <cell r="W153">
            <v>2821</v>
          </cell>
          <cell r="X153">
            <v>2809</v>
          </cell>
          <cell r="Y153">
            <v>2787</v>
          </cell>
          <cell r="Z153">
            <v>2757</v>
          </cell>
          <cell r="AA153">
            <v>13231</v>
          </cell>
          <cell r="AB153">
            <v>12020</v>
          </cell>
          <cell r="AC153">
            <v>11254</v>
          </cell>
          <cell r="AD153">
            <v>9868</v>
          </cell>
          <cell r="AE153">
            <v>8630</v>
          </cell>
          <cell r="AF153">
            <v>7467</v>
          </cell>
          <cell r="AG153">
            <v>6104</v>
          </cell>
          <cell r="AH153">
            <v>4977</v>
          </cell>
          <cell r="AI153">
            <v>3891</v>
          </cell>
          <cell r="AJ153">
            <v>3015</v>
          </cell>
          <cell r="AK153">
            <v>2326</v>
          </cell>
          <cell r="AL153">
            <v>1627</v>
          </cell>
          <cell r="AM153">
            <v>1392</v>
          </cell>
        </row>
        <row r="154">
          <cell r="A154" t="str">
            <v>150300</v>
          </cell>
          <cell r="B154" t="str">
            <v>15</v>
          </cell>
          <cell r="C154" t="str">
            <v>03</v>
          </cell>
          <cell r="D154" t="str">
            <v>00</v>
          </cell>
          <cell r="E154" t="str">
            <v>CAJATAMBO</v>
          </cell>
          <cell r="F154">
            <v>10066</v>
          </cell>
          <cell r="G154">
            <v>202</v>
          </cell>
          <cell r="H154">
            <v>202</v>
          </cell>
          <cell r="I154">
            <v>202</v>
          </cell>
          <cell r="J154">
            <v>202</v>
          </cell>
          <cell r="K154">
            <v>202</v>
          </cell>
          <cell r="L154">
            <v>201</v>
          </cell>
          <cell r="M154">
            <v>201</v>
          </cell>
          <cell r="N154">
            <v>201</v>
          </cell>
          <cell r="O154">
            <v>201</v>
          </cell>
          <cell r="P154">
            <v>201</v>
          </cell>
          <cell r="Q154">
            <v>200</v>
          </cell>
          <cell r="R154">
            <v>200</v>
          </cell>
          <cell r="S154">
            <v>200</v>
          </cell>
          <cell r="T154">
            <v>200</v>
          </cell>
          <cell r="U154">
            <v>200</v>
          </cell>
          <cell r="V154">
            <v>200</v>
          </cell>
          <cell r="W154">
            <v>199</v>
          </cell>
          <cell r="X154">
            <v>198</v>
          </cell>
          <cell r="Y154">
            <v>197</v>
          </cell>
          <cell r="Z154">
            <v>195</v>
          </cell>
          <cell r="AA154">
            <v>935</v>
          </cell>
          <cell r="AB154">
            <v>849</v>
          </cell>
          <cell r="AC154">
            <v>795</v>
          </cell>
          <cell r="AD154">
            <v>697</v>
          </cell>
          <cell r="AE154">
            <v>610</v>
          </cell>
          <cell r="AF154">
            <v>528</v>
          </cell>
          <cell r="AG154">
            <v>431</v>
          </cell>
          <cell r="AH154">
            <v>352</v>
          </cell>
          <cell r="AI154">
            <v>275</v>
          </cell>
          <cell r="AJ154">
            <v>213</v>
          </cell>
          <cell r="AK154">
            <v>164</v>
          </cell>
          <cell r="AL154">
            <v>115</v>
          </cell>
          <cell r="AM154">
            <v>98</v>
          </cell>
        </row>
        <row r="155">
          <cell r="A155" t="str">
            <v>150400</v>
          </cell>
          <cell r="B155" t="str">
            <v>15</v>
          </cell>
          <cell r="C155" t="str">
            <v>04</v>
          </cell>
          <cell r="D155" t="str">
            <v>00</v>
          </cell>
          <cell r="E155" t="str">
            <v>CANTA</v>
          </cell>
          <cell r="F155">
            <v>16999</v>
          </cell>
          <cell r="G155">
            <v>341</v>
          </cell>
          <cell r="H155">
            <v>341</v>
          </cell>
          <cell r="I155">
            <v>342</v>
          </cell>
          <cell r="J155">
            <v>342</v>
          </cell>
          <cell r="K155">
            <v>342</v>
          </cell>
          <cell r="L155">
            <v>340</v>
          </cell>
          <cell r="M155">
            <v>338</v>
          </cell>
          <cell r="N155">
            <v>339</v>
          </cell>
          <cell r="O155">
            <v>338</v>
          </cell>
          <cell r="P155">
            <v>339</v>
          </cell>
          <cell r="Q155">
            <v>338</v>
          </cell>
          <cell r="R155">
            <v>338</v>
          </cell>
          <cell r="S155">
            <v>338</v>
          </cell>
          <cell r="T155">
            <v>338</v>
          </cell>
          <cell r="U155">
            <v>337</v>
          </cell>
          <cell r="V155">
            <v>337</v>
          </cell>
          <cell r="W155">
            <v>337</v>
          </cell>
          <cell r="X155">
            <v>335</v>
          </cell>
          <cell r="Y155">
            <v>333</v>
          </cell>
          <cell r="Z155">
            <v>329</v>
          </cell>
          <cell r="AA155">
            <v>1579</v>
          </cell>
          <cell r="AB155">
            <v>1434</v>
          </cell>
          <cell r="AC155">
            <v>1343</v>
          </cell>
          <cell r="AD155">
            <v>1177</v>
          </cell>
          <cell r="AE155">
            <v>1030</v>
          </cell>
          <cell r="AF155">
            <v>891</v>
          </cell>
          <cell r="AG155">
            <v>728</v>
          </cell>
          <cell r="AH155">
            <v>594</v>
          </cell>
          <cell r="AI155">
            <v>464</v>
          </cell>
          <cell r="AJ155">
            <v>360</v>
          </cell>
          <cell r="AK155">
            <v>277</v>
          </cell>
          <cell r="AL155">
            <v>194</v>
          </cell>
          <cell r="AM155">
            <v>166</v>
          </cell>
        </row>
        <row r="156">
          <cell r="A156" t="str">
            <v>150500</v>
          </cell>
          <cell r="B156" t="str">
            <v>15</v>
          </cell>
          <cell r="C156" t="str">
            <v>05</v>
          </cell>
          <cell r="D156" t="str">
            <v>00</v>
          </cell>
          <cell r="E156" t="str">
            <v>CAÑETE</v>
          </cell>
          <cell r="F156">
            <v>236820</v>
          </cell>
          <cell r="G156">
            <v>4746</v>
          </cell>
          <cell r="H156">
            <v>4752</v>
          </cell>
          <cell r="I156">
            <v>4759</v>
          </cell>
          <cell r="J156">
            <v>4762</v>
          </cell>
          <cell r="K156">
            <v>4761</v>
          </cell>
          <cell r="L156">
            <v>4731</v>
          </cell>
          <cell r="M156">
            <v>4726</v>
          </cell>
          <cell r="N156">
            <v>4723</v>
          </cell>
          <cell r="O156">
            <v>4720</v>
          </cell>
          <cell r="P156">
            <v>4716</v>
          </cell>
          <cell r="Q156">
            <v>4714</v>
          </cell>
          <cell r="R156">
            <v>4707</v>
          </cell>
          <cell r="S156">
            <v>4703</v>
          </cell>
          <cell r="T156">
            <v>4702</v>
          </cell>
          <cell r="U156">
            <v>4701</v>
          </cell>
          <cell r="V156">
            <v>4697</v>
          </cell>
          <cell r="W156">
            <v>4689</v>
          </cell>
          <cell r="X156">
            <v>4669</v>
          </cell>
          <cell r="Y156">
            <v>4632</v>
          </cell>
          <cell r="Z156">
            <v>4582</v>
          </cell>
          <cell r="AA156">
            <v>21994</v>
          </cell>
          <cell r="AB156">
            <v>19981</v>
          </cell>
          <cell r="AC156">
            <v>18708</v>
          </cell>
          <cell r="AD156">
            <v>16403</v>
          </cell>
          <cell r="AE156">
            <v>14345</v>
          </cell>
          <cell r="AF156">
            <v>12412</v>
          </cell>
          <cell r="AG156">
            <v>10146</v>
          </cell>
          <cell r="AH156">
            <v>8274</v>
          </cell>
          <cell r="AI156">
            <v>6469</v>
          </cell>
          <cell r="AJ156">
            <v>5011</v>
          </cell>
          <cell r="AK156">
            <v>3866</v>
          </cell>
          <cell r="AL156">
            <v>2705</v>
          </cell>
          <cell r="AM156">
            <v>2314</v>
          </cell>
        </row>
        <row r="157">
          <cell r="A157" t="str">
            <v>150600</v>
          </cell>
          <cell r="B157" t="str">
            <v>15</v>
          </cell>
          <cell r="C157" t="str">
            <v>06</v>
          </cell>
          <cell r="D157" t="str">
            <v>00</v>
          </cell>
          <cell r="E157" t="str">
            <v>HUARAL</v>
          </cell>
          <cell r="F157">
            <v>177022</v>
          </cell>
          <cell r="G157">
            <v>3548</v>
          </cell>
          <cell r="H157">
            <v>3552</v>
          </cell>
          <cell r="I157">
            <v>3557</v>
          </cell>
          <cell r="J157">
            <v>3559</v>
          </cell>
          <cell r="K157">
            <v>3559</v>
          </cell>
          <cell r="L157">
            <v>3536</v>
          </cell>
          <cell r="M157">
            <v>3533</v>
          </cell>
          <cell r="N157">
            <v>3531</v>
          </cell>
          <cell r="O157">
            <v>3528</v>
          </cell>
          <cell r="P157">
            <v>3526</v>
          </cell>
          <cell r="Q157">
            <v>3523</v>
          </cell>
          <cell r="R157">
            <v>3519</v>
          </cell>
          <cell r="S157">
            <v>3515</v>
          </cell>
          <cell r="T157">
            <v>3515</v>
          </cell>
          <cell r="U157">
            <v>3514</v>
          </cell>
          <cell r="V157">
            <v>3511</v>
          </cell>
          <cell r="W157">
            <v>3505</v>
          </cell>
          <cell r="X157">
            <v>3490</v>
          </cell>
          <cell r="Y157">
            <v>3463</v>
          </cell>
          <cell r="Z157">
            <v>3425</v>
          </cell>
          <cell r="AA157">
            <v>16440</v>
          </cell>
          <cell r="AB157">
            <v>14935</v>
          </cell>
          <cell r="AC157">
            <v>13984</v>
          </cell>
          <cell r="AD157">
            <v>12261</v>
          </cell>
          <cell r="AE157">
            <v>10723</v>
          </cell>
          <cell r="AF157">
            <v>9278</v>
          </cell>
          <cell r="AG157">
            <v>7584</v>
          </cell>
          <cell r="AH157">
            <v>6185</v>
          </cell>
          <cell r="AI157">
            <v>4835</v>
          </cell>
          <cell r="AJ157">
            <v>3746</v>
          </cell>
          <cell r="AK157">
            <v>2890</v>
          </cell>
          <cell r="AL157">
            <v>2022</v>
          </cell>
          <cell r="AM157">
            <v>1730</v>
          </cell>
        </row>
        <row r="158">
          <cell r="A158" t="str">
            <v>150700</v>
          </cell>
          <cell r="B158" t="str">
            <v>15</v>
          </cell>
          <cell r="C158" t="str">
            <v>07</v>
          </cell>
          <cell r="D158" t="str">
            <v>00</v>
          </cell>
          <cell r="E158" t="str">
            <v>HUAROCHIRI</v>
          </cell>
          <cell r="F158">
            <v>87419</v>
          </cell>
          <cell r="G158">
            <v>1752</v>
          </cell>
          <cell r="H158">
            <v>1754</v>
          </cell>
          <cell r="I158">
            <v>1757</v>
          </cell>
          <cell r="J158">
            <v>1758</v>
          </cell>
          <cell r="K158">
            <v>1757</v>
          </cell>
          <cell r="L158">
            <v>1746</v>
          </cell>
          <cell r="M158">
            <v>1745</v>
          </cell>
          <cell r="N158">
            <v>1743</v>
          </cell>
          <cell r="O158">
            <v>1742</v>
          </cell>
          <cell r="P158">
            <v>1741</v>
          </cell>
          <cell r="Q158">
            <v>1740</v>
          </cell>
          <cell r="R158">
            <v>1738</v>
          </cell>
          <cell r="S158">
            <v>1736</v>
          </cell>
          <cell r="T158">
            <v>1736</v>
          </cell>
          <cell r="U158">
            <v>1735</v>
          </cell>
          <cell r="V158">
            <v>1734</v>
          </cell>
          <cell r="W158">
            <v>1731</v>
          </cell>
          <cell r="X158">
            <v>1724</v>
          </cell>
          <cell r="Y158">
            <v>1710</v>
          </cell>
          <cell r="Z158">
            <v>1691</v>
          </cell>
          <cell r="AA158">
            <v>8119</v>
          </cell>
          <cell r="AB158">
            <v>7376</v>
          </cell>
          <cell r="AC158">
            <v>6906</v>
          </cell>
          <cell r="AD158">
            <v>6055</v>
          </cell>
          <cell r="AE158">
            <v>5295</v>
          </cell>
          <cell r="AF158">
            <v>4582</v>
          </cell>
          <cell r="AG158">
            <v>3745</v>
          </cell>
          <cell r="AH158">
            <v>3054</v>
          </cell>
          <cell r="AI158">
            <v>2388</v>
          </cell>
          <cell r="AJ158">
            <v>1850</v>
          </cell>
          <cell r="AK158">
            <v>1427</v>
          </cell>
          <cell r="AL158">
            <v>998</v>
          </cell>
          <cell r="AM158">
            <v>854</v>
          </cell>
        </row>
        <row r="159">
          <cell r="A159" t="str">
            <v>150800</v>
          </cell>
          <cell r="B159" t="str">
            <v>15</v>
          </cell>
          <cell r="C159" t="str">
            <v>08</v>
          </cell>
          <cell r="D159" t="str">
            <v>00</v>
          </cell>
          <cell r="E159" t="str">
            <v>HUAURA</v>
          </cell>
          <cell r="F159">
            <v>212532</v>
          </cell>
          <cell r="G159">
            <v>4259</v>
          </cell>
          <cell r="H159">
            <v>4264</v>
          </cell>
          <cell r="I159">
            <v>4271</v>
          </cell>
          <cell r="J159">
            <v>4273</v>
          </cell>
          <cell r="K159">
            <v>4273</v>
          </cell>
          <cell r="L159">
            <v>4246</v>
          </cell>
          <cell r="M159">
            <v>4242</v>
          </cell>
          <cell r="N159">
            <v>4239</v>
          </cell>
          <cell r="O159">
            <v>4236</v>
          </cell>
          <cell r="P159">
            <v>4234</v>
          </cell>
          <cell r="Q159">
            <v>4230</v>
          </cell>
          <cell r="R159">
            <v>4224</v>
          </cell>
          <cell r="S159">
            <v>4220</v>
          </cell>
          <cell r="T159">
            <v>4220</v>
          </cell>
          <cell r="U159">
            <v>4219</v>
          </cell>
          <cell r="V159">
            <v>4215</v>
          </cell>
          <cell r="W159">
            <v>4208</v>
          </cell>
          <cell r="X159">
            <v>4190</v>
          </cell>
          <cell r="Y159">
            <v>4157</v>
          </cell>
          <cell r="Z159">
            <v>4112</v>
          </cell>
          <cell r="AA159">
            <v>19739</v>
          </cell>
          <cell r="AB159">
            <v>17932</v>
          </cell>
          <cell r="AC159">
            <v>16789</v>
          </cell>
          <cell r="AD159">
            <v>14721</v>
          </cell>
          <cell r="AE159">
            <v>12874</v>
          </cell>
          <cell r="AF159">
            <v>11139</v>
          </cell>
          <cell r="AG159">
            <v>9106</v>
          </cell>
          <cell r="AH159">
            <v>7425</v>
          </cell>
          <cell r="AI159">
            <v>5805</v>
          </cell>
          <cell r="AJ159">
            <v>4497</v>
          </cell>
          <cell r="AK159">
            <v>3469</v>
          </cell>
          <cell r="AL159">
            <v>2427</v>
          </cell>
          <cell r="AM159">
            <v>2077</v>
          </cell>
        </row>
        <row r="160">
          <cell r="A160" t="str">
            <v>150900</v>
          </cell>
          <cell r="B160" t="str">
            <v>15</v>
          </cell>
          <cell r="C160" t="str">
            <v>09</v>
          </cell>
          <cell r="D160" t="str">
            <v>00</v>
          </cell>
          <cell r="E160" t="str">
            <v>OYON</v>
          </cell>
          <cell r="F160">
            <v>24332</v>
          </cell>
          <cell r="G160">
            <v>488</v>
          </cell>
          <cell r="H160">
            <v>488</v>
          </cell>
          <cell r="I160">
            <v>489</v>
          </cell>
          <cell r="J160">
            <v>489</v>
          </cell>
          <cell r="K160">
            <v>489</v>
          </cell>
          <cell r="L160">
            <v>486</v>
          </cell>
          <cell r="M160">
            <v>486</v>
          </cell>
          <cell r="N160">
            <v>485</v>
          </cell>
          <cell r="O160">
            <v>485</v>
          </cell>
          <cell r="P160">
            <v>485</v>
          </cell>
          <cell r="Q160">
            <v>484</v>
          </cell>
          <cell r="R160">
            <v>483</v>
          </cell>
          <cell r="S160">
            <v>483</v>
          </cell>
          <cell r="T160">
            <v>483</v>
          </cell>
          <cell r="U160">
            <v>483</v>
          </cell>
          <cell r="V160">
            <v>483</v>
          </cell>
          <cell r="W160">
            <v>482</v>
          </cell>
          <cell r="X160">
            <v>480</v>
          </cell>
          <cell r="Y160">
            <v>476</v>
          </cell>
          <cell r="Z160">
            <v>471</v>
          </cell>
          <cell r="AA160">
            <v>2260</v>
          </cell>
          <cell r="AB160">
            <v>2053</v>
          </cell>
          <cell r="AC160">
            <v>1922</v>
          </cell>
          <cell r="AD160">
            <v>1685</v>
          </cell>
          <cell r="AE160">
            <v>1474</v>
          </cell>
          <cell r="AF160">
            <v>1275</v>
          </cell>
          <cell r="AG160">
            <v>1042</v>
          </cell>
          <cell r="AH160">
            <v>850</v>
          </cell>
          <cell r="AI160">
            <v>665</v>
          </cell>
          <cell r="AJ160">
            <v>515</v>
          </cell>
          <cell r="AK160">
            <v>397</v>
          </cell>
          <cell r="AL160">
            <v>278</v>
          </cell>
          <cell r="AM160">
            <v>238</v>
          </cell>
        </row>
        <row r="161">
          <cell r="A161" t="str">
            <v>151000</v>
          </cell>
          <cell r="B161" t="str">
            <v>15</v>
          </cell>
          <cell r="C161" t="str">
            <v>10</v>
          </cell>
          <cell r="D161" t="str">
            <v>00</v>
          </cell>
          <cell r="E161" t="str">
            <v>YAUYOS</v>
          </cell>
          <cell r="F161">
            <v>31554</v>
          </cell>
          <cell r="G161">
            <v>632</v>
          </cell>
          <cell r="H161">
            <v>633</v>
          </cell>
          <cell r="I161">
            <v>634</v>
          </cell>
          <cell r="J161">
            <v>634</v>
          </cell>
          <cell r="K161">
            <v>634</v>
          </cell>
          <cell r="L161">
            <v>630</v>
          </cell>
          <cell r="M161">
            <v>630</v>
          </cell>
          <cell r="N161">
            <v>629</v>
          </cell>
          <cell r="O161">
            <v>629</v>
          </cell>
          <cell r="P161">
            <v>629</v>
          </cell>
          <cell r="Q161">
            <v>628</v>
          </cell>
          <cell r="R161">
            <v>627</v>
          </cell>
          <cell r="S161">
            <v>627</v>
          </cell>
          <cell r="T161">
            <v>626</v>
          </cell>
          <cell r="U161">
            <v>628</v>
          </cell>
          <cell r="V161">
            <v>626</v>
          </cell>
          <cell r="W161">
            <v>625</v>
          </cell>
          <cell r="X161">
            <v>623</v>
          </cell>
          <cell r="Y161">
            <v>617</v>
          </cell>
          <cell r="Z161">
            <v>611</v>
          </cell>
          <cell r="AA161">
            <v>2930</v>
          </cell>
          <cell r="AB161">
            <v>2662</v>
          </cell>
          <cell r="AC161">
            <v>2493</v>
          </cell>
          <cell r="AD161">
            <v>2185</v>
          </cell>
          <cell r="AE161">
            <v>1911</v>
          </cell>
          <cell r="AF161">
            <v>1654</v>
          </cell>
          <cell r="AG161">
            <v>1352</v>
          </cell>
          <cell r="AH161">
            <v>1102</v>
          </cell>
          <cell r="AI161">
            <v>862</v>
          </cell>
          <cell r="AJ161">
            <v>668</v>
          </cell>
          <cell r="AK161">
            <v>515</v>
          </cell>
          <cell r="AL161">
            <v>360</v>
          </cell>
          <cell r="AM161">
            <v>308</v>
          </cell>
        </row>
        <row r="162">
          <cell r="A162" t="str">
            <v>160000</v>
          </cell>
          <cell r="B162" t="str">
            <v>16</v>
          </cell>
          <cell r="C162" t="str">
            <v>00</v>
          </cell>
          <cell r="D162" t="str">
            <v>00</v>
          </cell>
          <cell r="E162" t="str">
            <v>LORETO</v>
          </cell>
          <cell r="F162">
            <v>962047</v>
          </cell>
          <cell r="G162">
            <v>19280</v>
          </cell>
          <cell r="H162">
            <v>19303</v>
          </cell>
          <cell r="I162">
            <v>19332</v>
          </cell>
          <cell r="J162">
            <v>19344</v>
          </cell>
          <cell r="K162">
            <v>19341</v>
          </cell>
          <cell r="L162">
            <v>19218</v>
          </cell>
          <cell r="M162">
            <v>19200</v>
          </cell>
          <cell r="N162">
            <v>19186</v>
          </cell>
          <cell r="O162">
            <v>19174</v>
          </cell>
          <cell r="P162">
            <v>19164</v>
          </cell>
          <cell r="Q162">
            <v>19148</v>
          </cell>
          <cell r="R162">
            <v>19122</v>
          </cell>
          <cell r="S162">
            <v>19104</v>
          </cell>
          <cell r="T162">
            <v>19101</v>
          </cell>
          <cell r="U162">
            <v>19099</v>
          </cell>
          <cell r="V162">
            <v>19079</v>
          </cell>
          <cell r="W162">
            <v>19049</v>
          </cell>
          <cell r="X162">
            <v>18969</v>
          </cell>
          <cell r="Y162">
            <v>18818</v>
          </cell>
          <cell r="Z162">
            <v>18615</v>
          </cell>
          <cell r="AA162">
            <v>89348</v>
          </cell>
          <cell r="AB162">
            <v>81168</v>
          </cell>
          <cell r="AC162">
            <v>75998</v>
          </cell>
          <cell r="AD162">
            <v>66633</v>
          </cell>
          <cell r="AE162">
            <v>58276</v>
          </cell>
          <cell r="AF162">
            <v>50421</v>
          </cell>
          <cell r="AG162">
            <v>41218</v>
          </cell>
          <cell r="AH162">
            <v>33610</v>
          </cell>
          <cell r="AI162">
            <v>26278</v>
          </cell>
          <cell r="AJ162">
            <v>20358</v>
          </cell>
          <cell r="AK162">
            <v>15704</v>
          </cell>
          <cell r="AL162">
            <v>10987</v>
          </cell>
          <cell r="AM162">
            <v>9402</v>
          </cell>
        </row>
        <row r="163">
          <cell r="A163" t="str">
            <v>160100</v>
          </cell>
          <cell r="B163" t="str">
            <v>16</v>
          </cell>
          <cell r="C163" t="str">
            <v>01</v>
          </cell>
          <cell r="D163" t="str">
            <v>00</v>
          </cell>
          <cell r="E163" t="str">
            <v>MAYNAS</v>
          </cell>
          <cell r="F163">
            <v>529675</v>
          </cell>
          <cell r="G163">
            <v>10615</v>
          </cell>
          <cell r="H163">
            <v>10629</v>
          </cell>
          <cell r="I163">
            <v>10644</v>
          </cell>
          <cell r="J163">
            <v>10650</v>
          </cell>
          <cell r="K163">
            <v>10648</v>
          </cell>
          <cell r="L163">
            <v>10581</v>
          </cell>
          <cell r="M163">
            <v>10571</v>
          </cell>
          <cell r="N163">
            <v>10563</v>
          </cell>
          <cell r="O163">
            <v>10557</v>
          </cell>
          <cell r="P163">
            <v>10550</v>
          </cell>
          <cell r="Q163">
            <v>10542</v>
          </cell>
          <cell r="R163">
            <v>10527</v>
          </cell>
          <cell r="S163">
            <v>10518</v>
          </cell>
          <cell r="T163">
            <v>10516</v>
          </cell>
          <cell r="U163">
            <v>10515</v>
          </cell>
          <cell r="V163">
            <v>10504</v>
          </cell>
          <cell r="W163">
            <v>10488</v>
          </cell>
          <cell r="X163">
            <v>10443</v>
          </cell>
          <cell r="Y163">
            <v>10361</v>
          </cell>
          <cell r="Z163">
            <v>10250</v>
          </cell>
          <cell r="AA163">
            <v>49192</v>
          </cell>
          <cell r="AB163">
            <v>44689</v>
          </cell>
          <cell r="AC163">
            <v>41843</v>
          </cell>
          <cell r="AD163">
            <v>36686</v>
          </cell>
          <cell r="AE163">
            <v>32085</v>
          </cell>
          <cell r="AF163">
            <v>27760</v>
          </cell>
          <cell r="AG163">
            <v>22693</v>
          </cell>
          <cell r="AH163">
            <v>18505</v>
          </cell>
          <cell r="AI163">
            <v>14468</v>
          </cell>
          <cell r="AJ163">
            <v>11208</v>
          </cell>
          <cell r="AK163">
            <v>8647</v>
          </cell>
          <cell r="AL163">
            <v>6050</v>
          </cell>
          <cell r="AM163">
            <v>5177</v>
          </cell>
        </row>
        <row r="164">
          <cell r="A164" t="str">
            <v>160200</v>
          </cell>
          <cell r="B164" t="str">
            <v>16</v>
          </cell>
          <cell r="C164" t="str">
            <v>02</v>
          </cell>
          <cell r="D164" t="str">
            <v>00</v>
          </cell>
          <cell r="E164" t="str">
            <v>ALTO AMAZONAS</v>
          </cell>
          <cell r="F164">
            <v>113047</v>
          </cell>
          <cell r="G164">
            <v>2266</v>
          </cell>
          <cell r="H164">
            <v>2268</v>
          </cell>
          <cell r="I164">
            <v>2272</v>
          </cell>
          <cell r="J164">
            <v>2273</v>
          </cell>
          <cell r="K164">
            <v>2273</v>
          </cell>
          <cell r="L164">
            <v>2258</v>
          </cell>
          <cell r="M164">
            <v>2256</v>
          </cell>
          <cell r="N164">
            <v>2254</v>
          </cell>
          <cell r="O164">
            <v>2253</v>
          </cell>
          <cell r="P164">
            <v>2252</v>
          </cell>
          <cell r="Q164">
            <v>2250</v>
          </cell>
          <cell r="R164">
            <v>2247</v>
          </cell>
          <cell r="S164">
            <v>2245</v>
          </cell>
          <cell r="T164">
            <v>2245</v>
          </cell>
          <cell r="U164">
            <v>2244</v>
          </cell>
          <cell r="V164">
            <v>2243</v>
          </cell>
          <cell r="W164">
            <v>2238</v>
          </cell>
          <cell r="X164">
            <v>2229</v>
          </cell>
          <cell r="Y164">
            <v>2211</v>
          </cell>
          <cell r="Z164">
            <v>2187</v>
          </cell>
          <cell r="AA164">
            <v>10499</v>
          </cell>
          <cell r="AB164">
            <v>9538</v>
          </cell>
          <cell r="AC164">
            <v>8930</v>
          </cell>
          <cell r="AD164">
            <v>7830</v>
          </cell>
          <cell r="AE164">
            <v>6848</v>
          </cell>
          <cell r="AF164">
            <v>5925</v>
          </cell>
          <cell r="AG164">
            <v>4843</v>
          </cell>
          <cell r="AH164">
            <v>3949</v>
          </cell>
          <cell r="AI164">
            <v>3088</v>
          </cell>
          <cell r="AJ164">
            <v>2392</v>
          </cell>
          <cell r="AK164">
            <v>1845</v>
          </cell>
          <cell r="AL164">
            <v>1291</v>
          </cell>
          <cell r="AM164">
            <v>1105</v>
          </cell>
        </row>
        <row r="165">
          <cell r="A165" t="str">
            <v>160300</v>
          </cell>
          <cell r="B165" t="str">
            <v>16</v>
          </cell>
          <cell r="C165" t="str">
            <v>03</v>
          </cell>
          <cell r="D165" t="str">
            <v>00</v>
          </cell>
          <cell r="E165" t="str">
            <v>LORETO</v>
          </cell>
          <cell r="F165">
            <v>68501</v>
          </cell>
          <cell r="G165">
            <v>1373</v>
          </cell>
          <cell r="H165">
            <v>1374</v>
          </cell>
          <cell r="I165">
            <v>1377</v>
          </cell>
          <cell r="J165">
            <v>1378</v>
          </cell>
          <cell r="K165">
            <v>1377</v>
          </cell>
          <cell r="L165">
            <v>1369</v>
          </cell>
          <cell r="M165">
            <v>1367</v>
          </cell>
          <cell r="N165">
            <v>1367</v>
          </cell>
          <cell r="O165">
            <v>1365</v>
          </cell>
          <cell r="P165">
            <v>1365</v>
          </cell>
          <cell r="Q165">
            <v>1364</v>
          </cell>
          <cell r="R165">
            <v>1362</v>
          </cell>
          <cell r="S165">
            <v>1360</v>
          </cell>
          <cell r="T165">
            <v>1360</v>
          </cell>
          <cell r="U165">
            <v>1360</v>
          </cell>
          <cell r="V165">
            <v>1358</v>
          </cell>
          <cell r="W165">
            <v>1356</v>
          </cell>
          <cell r="X165">
            <v>1351</v>
          </cell>
          <cell r="Y165">
            <v>1340</v>
          </cell>
          <cell r="Z165">
            <v>1325</v>
          </cell>
          <cell r="AA165">
            <v>6362</v>
          </cell>
          <cell r="AB165">
            <v>5779</v>
          </cell>
          <cell r="AC165">
            <v>5411</v>
          </cell>
          <cell r="AD165">
            <v>4744</v>
          </cell>
          <cell r="AE165">
            <v>4149</v>
          </cell>
          <cell r="AF165">
            <v>3590</v>
          </cell>
          <cell r="AG165">
            <v>2935</v>
          </cell>
          <cell r="AH165">
            <v>2393</v>
          </cell>
          <cell r="AI165">
            <v>1871</v>
          </cell>
          <cell r="AJ165">
            <v>1450</v>
          </cell>
          <cell r="AK165">
            <v>1118</v>
          </cell>
          <cell r="AL165">
            <v>782</v>
          </cell>
          <cell r="AM165">
            <v>669</v>
          </cell>
        </row>
        <row r="166">
          <cell r="A166" t="str">
            <v>160400</v>
          </cell>
          <cell r="B166" t="str">
            <v>16</v>
          </cell>
          <cell r="C166" t="str">
            <v>04</v>
          </cell>
          <cell r="D166" t="str">
            <v>00</v>
          </cell>
          <cell r="E166" t="str">
            <v>MARISCAL RAMON CASTILLA</v>
          </cell>
          <cell r="F166">
            <v>59975</v>
          </cell>
          <cell r="G166">
            <v>1202</v>
          </cell>
          <cell r="H166">
            <v>1203</v>
          </cell>
          <cell r="I166">
            <v>1205</v>
          </cell>
          <cell r="J166">
            <v>1206</v>
          </cell>
          <cell r="K166">
            <v>1206</v>
          </cell>
          <cell r="L166">
            <v>1198</v>
          </cell>
          <cell r="M166">
            <v>1197</v>
          </cell>
          <cell r="N166">
            <v>1196</v>
          </cell>
          <cell r="O166">
            <v>1195</v>
          </cell>
          <cell r="P166">
            <v>1195</v>
          </cell>
          <cell r="Q166">
            <v>1194</v>
          </cell>
          <cell r="R166">
            <v>1192</v>
          </cell>
          <cell r="S166">
            <v>1191</v>
          </cell>
          <cell r="T166">
            <v>1191</v>
          </cell>
          <cell r="U166">
            <v>1191</v>
          </cell>
          <cell r="V166">
            <v>1189</v>
          </cell>
          <cell r="W166">
            <v>1188</v>
          </cell>
          <cell r="X166">
            <v>1183</v>
          </cell>
          <cell r="Y166">
            <v>1173</v>
          </cell>
          <cell r="Z166">
            <v>1160</v>
          </cell>
          <cell r="AA166">
            <v>5570</v>
          </cell>
          <cell r="AB166">
            <v>5060</v>
          </cell>
          <cell r="AC166">
            <v>4738</v>
          </cell>
          <cell r="AD166">
            <v>4154</v>
          </cell>
          <cell r="AE166">
            <v>3633</v>
          </cell>
          <cell r="AF166">
            <v>3143</v>
          </cell>
          <cell r="AG166">
            <v>2570</v>
          </cell>
          <cell r="AH166">
            <v>2095</v>
          </cell>
          <cell r="AI166">
            <v>1638</v>
          </cell>
          <cell r="AJ166">
            <v>1269</v>
          </cell>
          <cell r="AK166">
            <v>979</v>
          </cell>
          <cell r="AL166">
            <v>685</v>
          </cell>
          <cell r="AM166">
            <v>586</v>
          </cell>
        </row>
        <row r="167">
          <cell r="A167" t="str">
            <v>160500</v>
          </cell>
          <cell r="B167" t="str">
            <v>16</v>
          </cell>
          <cell r="C167" t="str">
            <v>05</v>
          </cell>
          <cell r="D167" t="str">
            <v>00</v>
          </cell>
          <cell r="E167" t="str">
            <v>REQUENA</v>
          </cell>
          <cell r="F167">
            <v>71031</v>
          </cell>
          <cell r="G167">
            <v>1423</v>
          </cell>
          <cell r="H167">
            <v>1425</v>
          </cell>
          <cell r="I167">
            <v>1427</v>
          </cell>
          <cell r="J167">
            <v>1428</v>
          </cell>
          <cell r="K167">
            <v>1428</v>
          </cell>
          <cell r="L167">
            <v>1419</v>
          </cell>
          <cell r="M167">
            <v>1418</v>
          </cell>
          <cell r="N167">
            <v>1417</v>
          </cell>
          <cell r="O167">
            <v>1416</v>
          </cell>
          <cell r="P167">
            <v>1415</v>
          </cell>
          <cell r="Q167">
            <v>1414</v>
          </cell>
          <cell r="R167">
            <v>1412</v>
          </cell>
          <cell r="S167">
            <v>1411</v>
          </cell>
          <cell r="T167">
            <v>1410</v>
          </cell>
          <cell r="U167">
            <v>1410</v>
          </cell>
          <cell r="V167">
            <v>1409</v>
          </cell>
          <cell r="W167">
            <v>1406</v>
          </cell>
          <cell r="X167">
            <v>1401</v>
          </cell>
          <cell r="Y167">
            <v>1389</v>
          </cell>
          <cell r="Z167">
            <v>1374</v>
          </cell>
          <cell r="AA167">
            <v>6597</v>
          </cell>
          <cell r="AB167">
            <v>5993</v>
          </cell>
          <cell r="AC167">
            <v>5611</v>
          </cell>
          <cell r="AD167">
            <v>4920</v>
          </cell>
          <cell r="AE167">
            <v>4303</v>
          </cell>
          <cell r="AF167">
            <v>3723</v>
          </cell>
          <cell r="AG167">
            <v>3043</v>
          </cell>
          <cell r="AH167">
            <v>2482</v>
          </cell>
          <cell r="AI167">
            <v>1940</v>
          </cell>
          <cell r="AJ167">
            <v>1503</v>
          </cell>
          <cell r="AK167">
            <v>1159</v>
          </cell>
          <cell r="AL167">
            <v>811</v>
          </cell>
          <cell r="AM167">
            <v>694</v>
          </cell>
        </row>
        <row r="168">
          <cell r="A168" t="str">
            <v>160600</v>
          </cell>
          <cell r="B168" t="str">
            <v>16</v>
          </cell>
          <cell r="C168" t="str">
            <v>06</v>
          </cell>
          <cell r="D168" t="str">
            <v>00</v>
          </cell>
          <cell r="E168" t="str">
            <v>UCAYALI</v>
          </cell>
          <cell r="F168">
            <v>66143</v>
          </cell>
          <cell r="G168">
            <v>1325</v>
          </cell>
          <cell r="H168">
            <v>1327</v>
          </cell>
          <cell r="I168">
            <v>1329</v>
          </cell>
          <cell r="J168">
            <v>1330</v>
          </cell>
          <cell r="K168">
            <v>1330</v>
          </cell>
          <cell r="L168">
            <v>1321</v>
          </cell>
          <cell r="M168">
            <v>1320</v>
          </cell>
          <cell r="N168">
            <v>1319</v>
          </cell>
          <cell r="O168">
            <v>1318</v>
          </cell>
          <cell r="P168">
            <v>1318</v>
          </cell>
          <cell r="Q168">
            <v>1316</v>
          </cell>
          <cell r="R168">
            <v>1315</v>
          </cell>
          <cell r="S168">
            <v>1313</v>
          </cell>
          <cell r="T168">
            <v>1313</v>
          </cell>
          <cell r="U168">
            <v>1313</v>
          </cell>
          <cell r="V168">
            <v>1312</v>
          </cell>
          <cell r="W168">
            <v>1310</v>
          </cell>
          <cell r="X168">
            <v>1304</v>
          </cell>
          <cell r="Y168">
            <v>1294</v>
          </cell>
          <cell r="Z168">
            <v>1280</v>
          </cell>
          <cell r="AA168">
            <v>6143</v>
          </cell>
          <cell r="AB168">
            <v>5580</v>
          </cell>
          <cell r="AC168">
            <v>5225</v>
          </cell>
          <cell r="AD168">
            <v>4581</v>
          </cell>
          <cell r="AE168">
            <v>4007</v>
          </cell>
          <cell r="AF168">
            <v>3467</v>
          </cell>
          <cell r="AG168">
            <v>2834</v>
          </cell>
          <cell r="AH168">
            <v>2311</v>
          </cell>
          <cell r="AI168">
            <v>1807</v>
          </cell>
          <cell r="AJ168">
            <v>1400</v>
          </cell>
          <cell r="AK168">
            <v>1080</v>
          </cell>
          <cell r="AL168">
            <v>755</v>
          </cell>
          <cell r="AM168">
            <v>646</v>
          </cell>
        </row>
        <row r="169">
          <cell r="A169" t="str">
            <v>160700</v>
          </cell>
          <cell r="B169" t="str">
            <v>16</v>
          </cell>
          <cell r="C169" t="str">
            <v>07</v>
          </cell>
          <cell r="D169" t="str">
            <v>00</v>
          </cell>
          <cell r="E169" t="str">
            <v>DATEM DEL MARAÑON</v>
          </cell>
          <cell r="F169">
            <v>53675</v>
          </cell>
          <cell r="G169">
            <v>1076</v>
          </cell>
          <cell r="H169">
            <v>1077</v>
          </cell>
          <cell r="I169">
            <v>1078</v>
          </cell>
          <cell r="J169">
            <v>1079</v>
          </cell>
          <cell r="K169">
            <v>1079</v>
          </cell>
          <cell r="L169">
            <v>1072</v>
          </cell>
          <cell r="M169">
            <v>1071</v>
          </cell>
          <cell r="N169">
            <v>1070</v>
          </cell>
          <cell r="O169">
            <v>1070</v>
          </cell>
          <cell r="P169">
            <v>1069</v>
          </cell>
          <cell r="Q169">
            <v>1068</v>
          </cell>
          <cell r="R169">
            <v>1067</v>
          </cell>
          <cell r="S169">
            <v>1066</v>
          </cell>
          <cell r="T169">
            <v>1066</v>
          </cell>
          <cell r="U169">
            <v>1066</v>
          </cell>
          <cell r="V169">
            <v>1064</v>
          </cell>
          <cell r="W169">
            <v>1063</v>
          </cell>
          <cell r="X169">
            <v>1058</v>
          </cell>
          <cell r="Y169">
            <v>1050</v>
          </cell>
          <cell r="Z169">
            <v>1039</v>
          </cell>
          <cell r="AA169">
            <v>4985</v>
          </cell>
          <cell r="AB169">
            <v>4529</v>
          </cell>
          <cell r="AC169">
            <v>4240</v>
          </cell>
          <cell r="AD169">
            <v>3718</v>
          </cell>
          <cell r="AE169">
            <v>3251</v>
          </cell>
          <cell r="AF169">
            <v>2813</v>
          </cell>
          <cell r="AG169">
            <v>2300</v>
          </cell>
          <cell r="AH169">
            <v>1875</v>
          </cell>
          <cell r="AI169">
            <v>1466</v>
          </cell>
          <cell r="AJ169">
            <v>1136</v>
          </cell>
          <cell r="AK169">
            <v>876</v>
          </cell>
          <cell r="AL169">
            <v>613</v>
          </cell>
          <cell r="AM169">
            <v>525</v>
          </cell>
        </row>
        <row r="170">
          <cell r="A170" t="str">
            <v>170000</v>
          </cell>
          <cell r="B170" t="str">
            <v>17</v>
          </cell>
          <cell r="C170" t="str">
            <v>00</v>
          </cell>
          <cell r="D170" t="str">
            <v>00</v>
          </cell>
          <cell r="E170" t="str">
            <v>MADRE DE DIOS</v>
          </cell>
          <cell r="F170">
            <v>117776</v>
          </cell>
          <cell r="G170">
            <v>2360</v>
          </cell>
          <cell r="H170">
            <v>2363</v>
          </cell>
          <cell r="I170">
            <v>2367</v>
          </cell>
          <cell r="J170">
            <v>2368</v>
          </cell>
          <cell r="K170">
            <v>2368</v>
          </cell>
          <cell r="L170">
            <v>2353</v>
          </cell>
          <cell r="M170">
            <v>2350</v>
          </cell>
          <cell r="N170">
            <v>2349</v>
          </cell>
          <cell r="O170">
            <v>2347</v>
          </cell>
          <cell r="P170">
            <v>2346</v>
          </cell>
          <cell r="Q170">
            <v>2344</v>
          </cell>
          <cell r="R170">
            <v>2341</v>
          </cell>
          <cell r="S170">
            <v>2339</v>
          </cell>
          <cell r="T170">
            <v>2338</v>
          </cell>
          <cell r="U170">
            <v>2338</v>
          </cell>
          <cell r="V170">
            <v>2336</v>
          </cell>
          <cell r="W170">
            <v>2332</v>
          </cell>
          <cell r="X170">
            <v>2322</v>
          </cell>
          <cell r="Y170">
            <v>2304</v>
          </cell>
          <cell r="Z170">
            <v>2279</v>
          </cell>
          <cell r="AA170">
            <v>10938</v>
          </cell>
          <cell r="AB170">
            <v>9937</v>
          </cell>
          <cell r="AC170">
            <v>9304</v>
          </cell>
          <cell r="AD170">
            <v>8157</v>
          </cell>
          <cell r="AE170">
            <v>7134</v>
          </cell>
          <cell r="AF170">
            <v>6173</v>
          </cell>
          <cell r="AG170">
            <v>5046</v>
          </cell>
          <cell r="AH170">
            <v>4115</v>
          </cell>
          <cell r="AI170">
            <v>3217</v>
          </cell>
          <cell r="AJ170">
            <v>2492</v>
          </cell>
          <cell r="AK170">
            <v>1923</v>
          </cell>
          <cell r="AL170">
            <v>1345</v>
          </cell>
          <cell r="AM170">
            <v>1151</v>
          </cell>
        </row>
        <row r="171">
          <cell r="A171" t="str">
            <v>170100</v>
          </cell>
          <cell r="B171" t="str">
            <v>17</v>
          </cell>
          <cell r="C171" t="str">
            <v>01</v>
          </cell>
          <cell r="D171" t="str">
            <v>00</v>
          </cell>
          <cell r="E171" t="str">
            <v>TAMBOPATA</v>
          </cell>
          <cell r="F171">
            <v>84708</v>
          </cell>
          <cell r="G171">
            <v>1698</v>
          </cell>
          <cell r="H171">
            <v>1699</v>
          </cell>
          <cell r="I171">
            <v>1702</v>
          </cell>
          <cell r="J171">
            <v>1703</v>
          </cell>
          <cell r="K171">
            <v>1703</v>
          </cell>
          <cell r="L171">
            <v>1692</v>
          </cell>
          <cell r="M171">
            <v>1690</v>
          </cell>
          <cell r="N171">
            <v>1690</v>
          </cell>
          <cell r="O171">
            <v>1688</v>
          </cell>
          <cell r="P171">
            <v>1687</v>
          </cell>
          <cell r="Q171">
            <v>1686</v>
          </cell>
          <cell r="R171">
            <v>1683</v>
          </cell>
          <cell r="S171">
            <v>1683</v>
          </cell>
          <cell r="T171">
            <v>1682</v>
          </cell>
          <cell r="U171">
            <v>1682</v>
          </cell>
          <cell r="V171">
            <v>1680</v>
          </cell>
          <cell r="W171">
            <v>1677</v>
          </cell>
          <cell r="X171">
            <v>1670</v>
          </cell>
          <cell r="Y171">
            <v>1657</v>
          </cell>
          <cell r="Z171">
            <v>1640</v>
          </cell>
          <cell r="AA171">
            <v>7867</v>
          </cell>
          <cell r="AB171">
            <v>7147</v>
          </cell>
          <cell r="AC171">
            <v>6692</v>
          </cell>
          <cell r="AD171">
            <v>5867</v>
          </cell>
          <cell r="AE171">
            <v>5131</v>
          </cell>
          <cell r="AF171">
            <v>4439</v>
          </cell>
          <cell r="AG171">
            <v>3629</v>
          </cell>
          <cell r="AH171">
            <v>2960</v>
          </cell>
          <cell r="AI171">
            <v>2314</v>
          </cell>
          <cell r="AJ171">
            <v>1792</v>
          </cell>
          <cell r="AK171">
            <v>1383</v>
          </cell>
          <cell r="AL171">
            <v>967</v>
          </cell>
          <cell r="AM171">
            <v>828</v>
          </cell>
        </row>
        <row r="172">
          <cell r="A172" t="str">
            <v>170200</v>
          </cell>
          <cell r="B172" t="str">
            <v>17</v>
          </cell>
          <cell r="C172" t="str">
            <v>02</v>
          </cell>
          <cell r="D172" t="str">
            <v>00</v>
          </cell>
          <cell r="E172" t="str">
            <v>MANU</v>
          </cell>
          <cell r="F172">
            <v>21418</v>
          </cell>
          <cell r="G172">
            <v>429</v>
          </cell>
          <cell r="H172">
            <v>430</v>
          </cell>
          <cell r="I172">
            <v>431</v>
          </cell>
          <cell r="J172">
            <v>431</v>
          </cell>
          <cell r="K172">
            <v>431</v>
          </cell>
          <cell r="L172">
            <v>428</v>
          </cell>
          <cell r="M172">
            <v>427</v>
          </cell>
          <cell r="N172">
            <v>427</v>
          </cell>
          <cell r="O172">
            <v>427</v>
          </cell>
          <cell r="P172">
            <v>427</v>
          </cell>
          <cell r="Q172">
            <v>426</v>
          </cell>
          <cell r="R172">
            <v>426</v>
          </cell>
          <cell r="S172">
            <v>425</v>
          </cell>
          <cell r="T172">
            <v>425</v>
          </cell>
          <cell r="U172">
            <v>425</v>
          </cell>
          <cell r="V172">
            <v>425</v>
          </cell>
          <cell r="W172">
            <v>424</v>
          </cell>
          <cell r="X172">
            <v>422</v>
          </cell>
          <cell r="Y172">
            <v>419</v>
          </cell>
          <cell r="Z172">
            <v>414</v>
          </cell>
          <cell r="AA172">
            <v>1989</v>
          </cell>
          <cell r="AB172">
            <v>1807</v>
          </cell>
          <cell r="AC172">
            <v>1692</v>
          </cell>
          <cell r="AD172">
            <v>1483</v>
          </cell>
          <cell r="AE172">
            <v>1297</v>
          </cell>
          <cell r="AF172">
            <v>1123</v>
          </cell>
          <cell r="AG172">
            <v>918</v>
          </cell>
          <cell r="AH172">
            <v>748</v>
          </cell>
          <cell r="AI172">
            <v>585</v>
          </cell>
          <cell r="AJ172">
            <v>453</v>
          </cell>
          <cell r="AK172">
            <v>350</v>
          </cell>
          <cell r="AL172">
            <v>245</v>
          </cell>
          <cell r="AM172">
            <v>209</v>
          </cell>
        </row>
        <row r="173">
          <cell r="A173" t="str">
            <v>170300</v>
          </cell>
          <cell r="B173" t="str">
            <v>17</v>
          </cell>
          <cell r="C173" t="str">
            <v>03</v>
          </cell>
          <cell r="D173" t="str">
            <v>00</v>
          </cell>
          <cell r="E173" t="str">
            <v>TAHUAMANU</v>
          </cell>
          <cell r="F173">
            <v>11650</v>
          </cell>
          <cell r="G173">
            <v>233</v>
          </cell>
          <cell r="H173">
            <v>234</v>
          </cell>
          <cell r="I173">
            <v>234</v>
          </cell>
          <cell r="J173">
            <v>234</v>
          </cell>
          <cell r="K173">
            <v>234</v>
          </cell>
          <cell r="L173">
            <v>233</v>
          </cell>
          <cell r="M173">
            <v>233</v>
          </cell>
          <cell r="N173">
            <v>232</v>
          </cell>
          <cell r="O173">
            <v>232</v>
          </cell>
          <cell r="P173">
            <v>232</v>
          </cell>
          <cell r="Q173">
            <v>232</v>
          </cell>
          <cell r="R173">
            <v>232</v>
          </cell>
          <cell r="S173">
            <v>231</v>
          </cell>
          <cell r="T173">
            <v>231</v>
          </cell>
          <cell r="U173">
            <v>231</v>
          </cell>
          <cell r="V173">
            <v>231</v>
          </cell>
          <cell r="W173">
            <v>231</v>
          </cell>
          <cell r="X173">
            <v>230</v>
          </cell>
          <cell r="Y173">
            <v>228</v>
          </cell>
          <cell r="Z173">
            <v>225</v>
          </cell>
          <cell r="AA173">
            <v>1082</v>
          </cell>
          <cell r="AB173">
            <v>983</v>
          </cell>
          <cell r="AC173">
            <v>920</v>
          </cell>
          <cell r="AD173">
            <v>807</v>
          </cell>
          <cell r="AE173">
            <v>706</v>
          </cell>
          <cell r="AF173">
            <v>611</v>
          </cell>
          <cell r="AG173">
            <v>499</v>
          </cell>
          <cell r="AH173">
            <v>407</v>
          </cell>
          <cell r="AI173">
            <v>318</v>
          </cell>
          <cell r="AJ173">
            <v>247</v>
          </cell>
          <cell r="AK173">
            <v>190</v>
          </cell>
          <cell r="AL173">
            <v>133</v>
          </cell>
          <cell r="AM173">
            <v>114</v>
          </cell>
        </row>
        <row r="174">
          <cell r="A174" t="str">
            <v>180000</v>
          </cell>
          <cell r="B174" t="str">
            <v>18</v>
          </cell>
          <cell r="C174" t="str">
            <v>00</v>
          </cell>
          <cell r="D174" t="str">
            <v>00</v>
          </cell>
          <cell r="E174" t="str">
            <v>MOQUEGUA</v>
          </cell>
          <cell r="F174">
            <v>172770</v>
          </cell>
          <cell r="G174">
            <v>3462</v>
          </cell>
          <cell r="H174">
            <v>3467</v>
          </cell>
          <cell r="I174">
            <v>3472</v>
          </cell>
          <cell r="J174">
            <v>3474</v>
          </cell>
          <cell r="K174">
            <v>3473</v>
          </cell>
          <cell r="L174">
            <v>3451</v>
          </cell>
          <cell r="M174">
            <v>3448</v>
          </cell>
          <cell r="N174">
            <v>3446</v>
          </cell>
          <cell r="O174">
            <v>3443</v>
          </cell>
          <cell r="P174">
            <v>3442</v>
          </cell>
          <cell r="Q174">
            <v>3439</v>
          </cell>
          <cell r="R174">
            <v>3434</v>
          </cell>
          <cell r="S174">
            <v>3431</v>
          </cell>
          <cell r="T174">
            <v>3430</v>
          </cell>
          <cell r="U174">
            <v>3430</v>
          </cell>
          <cell r="V174">
            <v>3426</v>
          </cell>
          <cell r="W174">
            <v>3421</v>
          </cell>
          <cell r="X174">
            <v>3406</v>
          </cell>
          <cell r="Y174">
            <v>3380</v>
          </cell>
          <cell r="Z174">
            <v>3343</v>
          </cell>
          <cell r="AA174">
            <v>16046</v>
          </cell>
          <cell r="AB174">
            <v>14577</v>
          </cell>
          <cell r="AC174">
            <v>13648</v>
          </cell>
          <cell r="AD174">
            <v>11966</v>
          </cell>
          <cell r="AE174">
            <v>10466</v>
          </cell>
          <cell r="AF174">
            <v>9055</v>
          </cell>
          <cell r="AG174">
            <v>7402</v>
          </cell>
          <cell r="AH174">
            <v>6036</v>
          </cell>
          <cell r="AI174">
            <v>4719</v>
          </cell>
          <cell r="AJ174">
            <v>3656</v>
          </cell>
          <cell r="AK174">
            <v>2820</v>
          </cell>
          <cell r="AL174">
            <v>1973</v>
          </cell>
          <cell r="AM174">
            <v>1688</v>
          </cell>
        </row>
        <row r="175">
          <cell r="A175" t="str">
            <v>180100</v>
          </cell>
          <cell r="B175" t="str">
            <v>18</v>
          </cell>
          <cell r="C175" t="str">
            <v>01</v>
          </cell>
          <cell r="D175" t="str">
            <v>00</v>
          </cell>
          <cell r="E175" t="str">
            <v>MARISCAL NIETO</v>
          </cell>
          <cell r="F175">
            <v>77599</v>
          </cell>
          <cell r="G175">
            <v>1555</v>
          </cell>
          <cell r="H175">
            <v>1557</v>
          </cell>
          <cell r="I175">
            <v>1559</v>
          </cell>
          <cell r="J175">
            <v>1560</v>
          </cell>
          <cell r="K175">
            <v>1560</v>
          </cell>
          <cell r="L175">
            <v>1550</v>
          </cell>
          <cell r="M175">
            <v>1548</v>
          </cell>
          <cell r="N175">
            <v>1548</v>
          </cell>
          <cell r="O175">
            <v>1546</v>
          </cell>
          <cell r="P175">
            <v>1546</v>
          </cell>
          <cell r="Q175">
            <v>1545</v>
          </cell>
          <cell r="R175">
            <v>1542</v>
          </cell>
          <cell r="S175">
            <v>1541</v>
          </cell>
          <cell r="T175">
            <v>1541</v>
          </cell>
          <cell r="U175">
            <v>1541</v>
          </cell>
          <cell r="V175">
            <v>1539</v>
          </cell>
          <cell r="W175">
            <v>1537</v>
          </cell>
          <cell r="X175">
            <v>1530</v>
          </cell>
          <cell r="Y175">
            <v>1518</v>
          </cell>
          <cell r="Z175">
            <v>1502</v>
          </cell>
          <cell r="AA175">
            <v>7207</v>
          </cell>
          <cell r="AB175">
            <v>6547</v>
          </cell>
          <cell r="AC175">
            <v>6130</v>
          </cell>
          <cell r="AD175">
            <v>5374</v>
          </cell>
          <cell r="AE175">
            <v>4701</v>
          </cell>
          <cell r="AF175">
            <v>4067</v>
          </cell>
          <cell r="AG175">
            <v>3325</v>
          </cell>
          <cell r="AH175">
            <v>2711</v>
          </cell>
          <cell r="AI175">
            <v>2120</v>
          </cell>
          <cell r="AJ175">
            <v>1642</v>
          </cell>
          <cell r="AK175">
            <v>1266</v>
          </cell>
          <cell r="AL175">
            <v>886</v>
          </cell>
          <cell r="AM175">
            <v>758</v>
          </cell>
        </row>
        <row r="176">
          <cell r="A176" t="str">
            <v>180200</v>
          </cell>
          <cell r="B176" t="str">
            <v>18</v>
          </cell>
          <cell r="C176" t="str">
            <v>02</v>
          </cell>
          <cell r="D176" t="str">
            <v>00</v>
          </cell>
          <cell r="E176" t="str">
            <v>GENERAL SANCHEZ CERRO</v>
          </cell>
          <cell r="F176">
            <v>27500</v>
          </cell>
          <cell r="G176">
            <v>551</v>
          </cell>
          <cell r="H176">
            <v>552</v>
          </cell>
          <cell r="I176">
            <v>553</v>
          </cell>
          <cell r="J176">
            <v>553</v>
          </cell>
          <cell r="K176">
            <v>553</v>
          </cell>
          <cell r="L176">
            <v>549</v>
          </cell>
          <cell r="M176">
            <v>549</v>
          </cell>
          <cell r="N176">
            <v>548</v>
          </cell>
          <cell r="O176">
            <v>548</v>
          </cell>
          <cell r="P176">
            <v>548</v>
          </cell>
          <cell r="Q176">
            <v>547</v>
          </cell>
          <cell r="R176">
            <v>547</v>
          </cell>
          <cell r="S176">
            <v>546</v>
          </cell>
          <cell r="T176">
            <v>546</v>
          </cell>
          <cell r="U176">
            <v>546</v>
          </cell>
          <cell r="V176">
            <v>545</v>
          </cell>
          <cell r="W176">
            <v>545</v>
          </cell>
          <cell r="X176">
            <v>542</v>
          </cell>
          <cell r="Y176">
            <v>538</v>
          </cell>
          <cell r="Z176">
            <v>532</v>
          </cell>
          <cell r="AA176">
            <v>2554</v>
          </cell>
          <cell r="AB176">
            <v>2320</v>
          </cell>
          <cell r="AC176">
            <v>2172</v>
          </cell>
          <cell r="AD176">
            <v>1905</v>
          </cell>
          <cell r="AE176">
            <v>1666</v>
          </cell>
          <cell r="AF176">
            <v>1441</v>
          </cell>
          <cell r="AG176">
            <v>1178</v>
          </cell>
          <cell r="AH176">
            <v>961</v>
          </cell>
          <cell r="AI176">
            <v>751</v>
          </cell>
          <cell r="AJ176">
            <v>582</v>
          </cell>
          <cell r="AK176">
            <v>449</v>
          </cell>
          <cell r="AL176">
            <v>314</v>
          </cell>
          <cell r="AM176">
            <v>269</v>
          </cell>
        </row>
        <row r="177">
          <cell r="A177" t="str">
            <v>180300</v>
          </cell>
          <cell r="B177" t="str">
            <v>18</v>
          </cell>
          <cell r="C177" t="str">
            <v>03</v>
          </cell>
          <cell r="D177" t="str">
            <v>00</v>
          </cell>
          <cell r="E177" t="str">
            <v>ILO</v>
          </cell>
          <cell r="F177">
            <v>67671</v>
          </cell>
          <cell r="G177">
            <v>1356</v>
          </cell>
          <cell r="H177">
            <v>1358</v>
          </cell>
          <cell r="I177">
            <v>1360</v>
          </cell>
          <cell r="J177">
            <v>1361</v>
          </cell>
          <cell r="K177">
            <v>1360</v>
          </cell>
          <cell r="L177">
            <v>1352</v>
          </cell>
          <cell r="M177">
            <v>1351</v>
          </cell>
          <cell r="N177">
            <v>1350</v>
          </cell>
          <cell r="O177">
            <v>1349</v>
          </cell>
          <cell r="P177">
            <v>1348</v>
          </cell>
          <cell r="Q177">
            <v>1347</v>
          </cell>
          <cell r="R177">
            <v>1345</v>
          </cell>
          <cell r="S177">
            <v>1344</v>
          </cell>
          <cell r="T177">
            <v>1343</v>
          </cell>
          <cell r="U177">
            <v>1343</v>
          </cell>
          <cell r="V177">
            <v>1342</v>
          </cell>
          <cell r="W177">
            <v>1339</v>
          </cell>
          <cell r="X177">
            <v>1334</v>
          </cell>
          <cell r="Y177">
            <v>1324</v>
          </cell>
          <cell r="Z177">
            <v>1309</v>
          </cell>
          <cell r="AA177">
            <v>6285</v>
          </cell>
          <cell r="AB177">
            <v>5710</v>
          </cell>
          <cell r="AC177">
            <v>5346</v>
          </cell>
          <cell r="AD177">
            <v>4687</v>
          </cell>
          <cell r="AE177">
            <v>4099</v>
          </cell>
          <cell r="AF177">
            <v>3547</v>
          </cell>
          <cell r="AG177">
            <v>2899</v>
          </cell>
          <cell r="AH177">
            <v>2364</v>
          </cell>
          <cell r="AI177">
            <v>1848</v>
          </cell>
          <cell r="AJ177">
            <v>1432</v>
          </cell>
          <cell r="AK177">
            <v>1105</v>
          </cell>
          <cell r="AL177">
            <v>773</v>
          </cell>
          <cell r="AM177">
            <v>661</v>
          </cell>
        </row>
        <row r="178">
          <cell r="A178" t="str">
            <v>190000</v>
          </cell>
          <cell r="B178" t="str">
            <v>19</v>
          </cell>
          <cell r="C178" t="str">
            <v>00</v>
          </cell>
          <cell r="D178" t="str">
            <v>00</v>
          </cell>
          <cell r="E178" t="str">
            <v>PASCO</v>
          </cell>
          <cell r="F178">
            <v>303041</v>
          </cell>
          <cell r="G178">
            <v>6073</v>
          </cell>
          <cell r="H178">
            <v>6080</v>
          </cell>
          <cell r="I178">
            <v>6090</v>
          </cell>
          <cell r="J178">
            <v>6093</v>
          </cell>
          <cell r="K178">
            <v>6092</v>
          </cell>
          <cell r="L178">
            <v>6054</v>
          </cell>
          <cell r="M178">
            <v>6048</v>
          </cell>
          <cell r="N178">
            <v>6044</v>
          </cell>
          <cell r="O178">
            <v>6040</v>
          </cell>
          <cell r="P178">
            <v>6036</v>
          </cell>
          <cell r="Q178">
            <v>6032</v>
          </cell>
          <cell r="R178">
            <v>6023</v>
          </cell>
          <cell r="S178">
            <v>6018</v>
          </cell>
          <cell r="T178">
            <v>6017</v>
          </cell>
          <cell r="U178">
            <v>6016</v>
          </cell>
          <cell r="V178">
            <v>6010</v>
          </cell>
          <cell r="W178">
            <v>6000</v>
          </cell>
          <cell r="X178">
            <v>5975</v>
          </cell>
          <cell r="Y178">
            <v>5928</v>
          </cell>
          <cell r="Z178">
            <v>5864</v>
          </cell>
          <cell r="AA178">
            <v>28144</v>
          </cell>
          <cell r="AB178">
            <v>25568</v>
          </cell>
          <cell r="AC178">
            <v>23939</v>
          </cell>
          <cell r="AD178">
            <v>20989</v>
          </cell>
          <cell r="AE178">
            <v>18357</v>
          </cell>
          <cell r="AF178">
            <v>15882</v>
          </cell>
          <cell r="AG178">
            <v>12983</v>
          </cell>
          <cell r="AH178">
            <v>10587</v>
          </cell>
          <cell r="AI178">
            <v>8277</v>
          </cell>
          <cell r="AJ178">
            <v>6413</v>
          </cell>
          <cell r="AK178">
            <v>4947</v>
          </cell>
          <cell r="AL178">
            <v>3461</v>
          </cell>
          <cell r="AM178">
            <v>2961</v>
          </cell>
        </row>
        <row r="179">
          <cell r="A179" t="str">
            <v>190100</v>
          </cell>
          <cell r="B179" t="str">
            <v>19</v>
          </cell>
          <cell r="C179" t="str">
            <v>01</v>
          </cell>
          <cell r="D179" t="str">
            <v>00</v>
          </cell>
          <cell r="E179" t="str">
            <v>PASCO</v>
          </cell>
          <cell r="F179">
            <v>165804</v>
          </cell>
          <cell r="G179">
            <v>3323</v>
          </cell>
          <cell r="H179">
            <v>3327</v>
          </cell>
          <cell r="I179">
            <v>3332</v>
          </cell>
          <cell r="J179">
            <v>3334</v>
          </cell>
          <cell r="K179">
            <v>3333</v>
          </cell>
          <cell r="L179">
            <v>3312</v>
          </cell>
          <cell r="M179">
            <v>3309</v>
          </cell>
          <cell r="N179">
            <v>3307</v>
          </cell>
          <cell r="O179">
            <v>3305</v>
          </cell>
          <cell r="P179">
            <v>3302</v>
          </cell>
          <cell r="Q179">
            <v>3300</v>
          </cell>
          <cell r="R179">
            <v>3295</v>
          </cell>
          <cell r="S179">
            <v>3293</v>
          </cell>
          <cell r="T179">
            <v>3292</v>
          </cell>
          <cell r="U179">
            <v>3292</v>
          </cell>
          <cell r="V179">
            <v>3288</v>
          </cell>
          <cell r="W179">
            <v>3283</v>
          </cell>
          <cell r="X179">
            <v>3269</v>
          </cell>
          <cell r="Y179">
            <v>3243</v>
          </cell>
          <cell r="Z179">
            <v>3209</v>
          </cell>
          <cell r="AA179">
            <v>15398</v>
          </cell>
          <cell r="AB179">
            <v>13989</v>
          </cell>
          <cell r="AC179">
            <v>13098</v>
          </cell>
          <cell r="AD179">
            <v>11483</v>
          </cell>
          <cell r="AE179">
            <v>10044</v>
          </cell>
          <cell r="AF179">
            <v>8689</v>
          </cell>
          <cell r="AG179">
            <v>7104</v>
          </cell>
          <cell r="AH179">
            <v>5792</v>
          </cell>
          <cell r="AI179">
            <v>4529</v>
          </cell>
          <cell r="AJ179">
            <v>3509</v>
          </cell>
          <cell r="AK179">
            <v>2707</v>
          </cell>
          <cell r="AL179">
            <v>1894</v>
          </cell>
          <cell r="AM179">
            <v>1620</v>
          </cell>
        </row>
        <row r="180">
          <cell r="A180" t="str">
            <v>190200</v>
          </cell>
          <cell r="B180" t="str">
            <v>19</v>
          </cell>
          <cell r="C180" t="str">
            <v>02</v>
          </cell>
          <cell r="D180" t="str">
            <v>00</v>
          </cell>
          <cell r="E180" t="str">
            <v>DANIEL ALCIDES CARRION</v>
          </cell>
          <cell r="F180">
            <v>51337</v>
          </cell>
          <cell r="G180">
            <v>1029</v>
          </cell>
          <cell r="H180">
            <v>1030</v>
          </cell>
          <cell r="I180">
            <v>1032</v>
          </cell>
          <cell r="J180">
            <v>1032</v>
          </cell>
          <cell r="K180">
            <v>1032</v>
          </cell>
          <cell r="L180">
            <v>1026</v>
          </cell>
          <cell r="M180">
            <v>1025</v>
          </cell>
          <cell r="N180">
            <v>1024</v>
          </cell>
          <cell r="O180">
            <v>1023</v>
          </cell>
          <cell r="P180">
            <v>1023</v>
          </cell>
          <cell r="Q180">
            <v>1022</v>
          </cell>
          <cell r="R180">
            <v>1021</v>
          </cell>
          <cell r="S180">
            <v>1019</v>
          </cell>
          <cell r="T180">
            <v>1019</v>
          </cell>
          <cell r="U180">
            <v>1019</v>
          </cell>
          <cell r="V180">
            <v>1018</v>
          </cell>
          <cell r="W180">
            <v>1016</v>
          </cell>
          <cell r="X180">
            <v>1012</v>
          </cell>
          <cell r="Y180">
            <v>1004</v>
          </cell>
          <cell r="Z180">
            <v>993</v>
          </cell>
          <cell r="AA180">
            <v>4768</v>
          </cell>
          <cell r="AB180">
            <v>4331</v>
          </cell>
          <cell r="AC180">
            <v>4055</v>
          </cell>
          <cell r="AD180">
            <v>3556</v>
          </cell>
          <cell r="AE180">
            <v>3110</v>
          </cell>
          <cell r="AF180">
            <v>2691</v>
          </cell>
          <cell r="AG180">
            <v>2199</v>
          </cell>
          <cell r="AH180">
            <v>1794</v>
          </cell>
          <cell r="AI180">
            <v>1402</v>
          </cell>
          <cell r="AJ180">
            <v>1086</v>
          </cell>
          <cell r="AK180">
            <v>838</v>
          </cell>
          <cell r="AL180">
            <v>586</v>
          </cell>
          <cell r="AM180">
            <v>502</v>
          </cell>
        </row>
        <row r="181">
          <cell r="A181" t="str">
            <v>190300</v>
          </cell>
          <cell r="B181" t="str">
            <v>19</v>
          </cell>
          <cell r="C181" t="str">
            <v>03</v>
          </cell>
          <cell r="D181" t="str">
            <v>00</v>
          </cell>
          <cell r="E181" t="str">
            <v>OXAPAMPA</v>
          </cell>
          <cell r="F181">
            <v>85900</v>
          </cell>
          <cell r="G181">
            <v>1721</v>
          </cell>
          <cell r="H181">
            <v>1723</v>
          </cell>
          <cell r="I181">
            <v>1726</v>
          </cell>
          <cell r="J181">
            <v>1727</v>
          </cell>
          <cell r="K181">
            <v>1727</v>
          </cell>
          <cell r="L181">
            <v>1716</v>
          </cell>
          <cell r="M181">
            <v>1714</v>
          </cell>
          <cell r="N181">
            <v>1713</v>
          </cell>
          <cell r="O181">
            <v>1712</v>
          </cell>
          <cell r="P181">
            <v>1711</v>
          </cell>
          <cell r="Q181">
            <v>1710</v>
          </cell>
          <cell r="R181">
            <v>1707</v>
          </cell>
          <cell r="S181">
            <v>1706</v>
          </cell>
          <cell r="T181">
            <v>1706</v>
          </cell>
          <cell r="U181">
            <v>1705</v>
          </cell>
          <cell r="V181">
            <v>1704</v>
          </cell>
          <cell r="W181">
            <v>1701</v>
          </cell>
          <cell r="X181">
            <v>1694</v>
          </cell>
          <cell r="Y181">
            <v>1681</v>
          </cell>
          <cell r="Z181">
            <v>1662</v>
          </cell>
          <cell r="AA181">
            <v>7978</v>
          </cell>
          <cell r="AB181">
            <v>7248</v>
          </cell>
          <cell r="AC181">
            <v>6786</v>
          </cell>
          <cell r="AD181">
            <v>5950</v>
          </cell>
          <cell r="AE181">
            <v>5203</v>
          </cell>
          <cell r="AF181">
            <v>4502</v>
          </cell>
          <cell r="AG181">
            <v>3680</v>
          </cell>
          <cell r="AH181">
            <v>3001</v>
          </cell>
          <cell r="AI181">
            <v>2346</v>
          </cell>
          <cell r="AJ181">
            <v>1818</v>
          </cell>
          <cell r="AK181">
            <v>1402</v>
          </cell>
          <cell r="AL181">
            <v>981</v>
          </cell>
          <cell r="AM181">
            <v>839</v>
          </cell>
        </row>
        <row r="182">
          <cell r="A182" t="str">
            <v>200000</v>
          </cell>
          <cell r="B182" t="str">
            <v>20</v>
          </cell>
          <cell r="C182" t="str">
            <v>00</v>
          </cell>
          <cell r="D182" t="str">
            <v>00</v>
          </cell>
          <cell r="E182" t="str">
            <v>PIURA</v>
          </cell>
          <cell r="F182">
            <v>1801376</v>
          </cell>
          <cell r="G182">
            <v>36101</v>
          </cell>
          <cell r="H182">
            <v>36144</v>
          </cell>
          <cell r="I182">
            <v>36198</v>
          </cell>
          <cell r="J182">
            <v>36221</v>
          </cell>
          <cell r="K182">
            <v>36214</v>
          </cell>
          <cell r="L182">
            <v>35984</v>
          </cell>
          <cell r="M182">
            <v>35951</v>
          </cell>
          <cell r="N182">
            <v>35925</v>
          </cell>
          <cell r="O182">
            <v>35903</v>
          </cell>
          <cell r="P182">
            <v>35883</v>
          </cell>
          <cell r="Q182">
            <v>35853</v>
          </cell>
          <cell r="R182">
            <v>35805</v>
          </cell>
          <cell r="S182">
            <v>35771</v>
          </cell>
          <cell r="T182">
            <v>35765</v>
          </cell>
          <cell r="U182">
            <v>35761</v>
          </cell>
          <cell r="V182">
            <v>35726</v>
          </cell>
          <cell r="W182">
            <v>35668</v>
          </cell>
          <cell r="X182">
            <v>35518</v>
          </cell>
          <cell r="Y182">
            <v>35236</v>
          </cell>
          <cell r="Z182">
            <v>34855</v>
          </cell>
          <cell r="AA182">
            <v>167299</v>
          </cell>
          <cell r="AB182">
            <v>151983</v>
          </cell>
          <cell r="AC182">
            <v>142302</v>
          </cell>
          <cell r="AD182">
            <v>124766</v>
          </cell>
          <cell r="AE182">
            <v>109118</v>
          </cell>
          <cell r="AF182">
            <v>94410</v>
          </cell>
          <cell r="AG182">
            <v>77178</v>
          </cell>
          <cell r="AH182">
            <v>62934</v>
          </cell>
          <cell r="AI182">
            <v>49203</v>
          </cell>
          <cell r="AJ182">
            <v>38119</v>
          </cell>
          <cell r="AK182">
            <v>29405</v>
          </cell>
          <cell r="AL182">
            <v>20573</v>
          </cell>
          <cell r="AM182">
            <v>17604</v>
          </cell>
        </row>
        <row r="183">
          <cell r="A183" t="str">
            <v>200100</v>
          </cell>
          <cell r="B183" t="str">
            <v>20</v>
          </cell>
          <cell r="C183" t="str">
            <v>01</v>
          </cell>
          <cell r="D183" t="str">
            <v>00</v>
          </cell>
          <cell r="E183" t="str">
            <v>PIURA</v>
          </cell>
          <cell r="F183">
            <v>710708</v>
          </cell>
          <cell r="G183">
            <v>14243</v>
          </cell>
          <cell r="H183">
            <v>14261</v>
          </cell>
          <cell r="I183">
            <v>14281</v>
          </cell>
          <cell r="J183">
            <v>14291</v>
          </cell>
          <cell r="K183">
            <v>14288</v>
          </cell>
          <cell r="L183">
            <v>14198</v>
          </cell>
          <cell r="M183">
            <v>14184</v>
          </cell>
          <cell r="N183">
            <v>14174</v>
          </cell>
          <cell r="O183">
            <v>14165</v>
          </cell>
          <cell r="P183">
            <v>14157</v>
          </cell>
          <cell r="Q183">
            <v>14145</v>
          </cell>
          <cell r="R183">
            <v>14126</v>
          </cell>
          <cell r="S183">
            <v>14113</v>
          </cell>
          <cell r="T183">
            <v>14111</v>
          </cell>
          <cell r="U183">
            <v>14109</v>
          </cell>
          <cell r="V183">
            <v>14095</v>
          </cell>
          <cell r="W183">
            <v>14073</v>
          </cell>
          <cell r="X183">
            <v>14013</v>
          </cell>
          <cell r="Y183">
            <v>13902</v>
          </cell>
          <cell r="Z183">
            <v>13752</v>
          </cell>
          <cell r="AA183">
            <v>66006</v>
          </cell>
          <cell r="AB183">
            <v>59962</v>
          </cell>
          <cell r="AC183">
            <v>56144</v>
          </cell>
          <cell r="AD183">
            <v>49225</v>
          </cell>
          <cell r="AE183">
            <v>43051</v>
          </cell>
          <cell r="AF183">
            <v>37248</v>
          </cell>
          <cell r="AG183">
            <v>30448</v>
          </cell>
          <cell r="AH183">
            <v>24830</v>
          </cell>
          <cell r="AI183">
            <v>19413</v>
          </cell>
          <cell r="AJ183">
            <v>15039</v>
          </cell>
          <cell r="AK183">
            <v>11601</v>
          </cell>
          <cell r="AL183">
            <v>8116</v>
          </cell>
          <cell r="AM183">
            <v>6944</v>
          </cell>
        </row>
        <row r="184">
          <cell r="A184" t="str">
            <v>200200</v>
          </cell>
          <cell r="B184" t="str">
            <v>20</v>
          </cell>
          <cell r="C184" t="str">
            <v>02</v>
          </cell>
          <cell r="D184" t="str">
            <v>00</v>
          </cell>
          <cell r="E184" t="str">
            <v>AYABACA</v>
          </cell>
          <cell r="F184">
            <v>149349</v>
          </cell>
          <cell r="G184">
            <v>2993</v>
          </cell>
          <cell r="H184">
            <v>2997</v>
          </cell>
          <cell r="I184">
            <v>3001</v>
          </cell>
          <cell r="J184">
            <v>3003</v>
          </cell>
          <cell r="K184">
            <v>3002</v>
          </cell>
          <cell r="L184">
            <v>2983</v>
          </cell>
          <cell r="M184">
            <v>2980</v>
          </cell>
          <cell r="N184">
            <v>2978</v>
          </cell>
          <cell r="O184">
            <v>2977</v>
          </cell>
          <cell r="P184">
            <v>2975</v>
          </cell>
          <cell r="Q184">
            <v>2973</v>
          </cell>
          <cell r="R184">
            <v>2969</v>
          </cell>
          <cell r="S184">
            <v>2966</v>
          </cell>
          <cell r="T184">
            <v>2965</v>
          </cell>
          <cell r="U184">
            <v>2965</v>
          </cell>
          <cell r="V184">
            <v>2962</v>
          </cell>
          <cell r="W184">
            <v>2957</v>
          </cell>
          <cell r="X184">
            <v>2945</v>
          </cell>
          <cell r="Y184">
            <v>2921</v>
          </cell>
          <cell r="Z184">
            <v>2890</v>
          </cell>
          <cell r="AA184">
            <v>13870</v>
          </cell>
          <cell r="AB184">
            <v>12601</v>
          </cell>
          <cell r="AC184">
            <v>11798</v>
          </cell>
          <cell r="AD184">
            <v>10344</v>
          </cell>
          <cell r="AE184">
            <v>9047</v>
          </cell>
          <cell r="AF184">
            <v>7827</v>
          </cell>
          <cell r="AG184">
            <v>6399</v>
          </cell>
          <cell r="AH184">
            <v>5218</v>
          </cell>
          <cell r="AI184">
            <v>4079</v>
          </cell>
          <cell r="AJ184">
            <v>3160</v>
          </cell>
          <cell r="AK184">
            <v>2438</v>
          </cell>
          <cell r="AL184">
            <v>1706</v>
          </cell>
          <cell r="AM184">
            <v>1460</v>
          </cell>
        </row>
        <row r="185">
          <cell r="A185" t="str">
            <v>200300</v>
          </cell>
          <cell r="B185" t="str">
            <v>20</v>
          </cell>
          <cell r="C185" t="str">
            <v>03</v>
          </cell>
          <cell r="D185" t="str">
            <v>00</v>
          </cell>
          <cell r="E185" t="str">
            <v>HUANCABAMBA</v>
          </cell>
          <cell r="F185">
            <v>136974</v>
          </cell>
          <cell r="G185">
            <v>2745</v>
          </cell>
          <cell r="H185">
            <v>2748</v>
          </cell>
          <cell r="I185">
            <v>2752</v>
          </cell>
          <cell r="J185">
            <v>2754</v>
          </cell>
          <cell r="K185">
            <v>2754</v>
          </cell>
          <cell r="L185">
            <v>2736</v>
          </cell>
          <cell r="M185">
            <v>2734</v>
          </cell>
          <cell r="N185">
            <v>2732</v>
          </cell>
          <cell r="O185">
            <v>2730</v>
          </cell>
          <cell r="P185">
            <v>2728</v>
          </cell>
          <cell r="Q185">
            <v>2726</v>
          </cell>
          <cell r="R185">
            <v>2723</v>
          </cell>
          <cell r="S185">
            <v>2720</v>
          </cell>
          <cell r="T185">
            <v>2720</v>
          </cell>
          <cell r="U185">
            <v>2719</v>
          </cell>
          <cell r="V185">
            <v>2717</v>
          </cell>
          <cell r="W185">
            <v>2712</v>
          </cell>
          <cell r="X185">
            <v>2701</v>
          </cell>
          <cell r="Y185">
            <v>2679</v>
          </cell>
          <cell r="Z185">
            <v>2650</v>
          </cell>
          <cell r="AA185">
            <v>12721</v>
          </cell>
          <cell r="AB185">
            <v>11557</v>
          </cell>
          <cell r="AC185">
            <v>10820</v>
          </cell>
          <cell r="AD185">
            <v>9487</v>
          </cell>
          <cell r="AE185">
            <v>8297</v>
          </cell>
          <cell r="AF185">
            <v>7179</v>
          </cell>
          <cell r="AG185">
            <v>5869</v>
          </cell>
          <cell r="AH185">
            <v>4785</v>
          </cell>
          <cell r="AI185">
            <v>3741</v>
          </cell>
          <cell r="AJ185">
            <v>2899</v>
          </cell>
          <cell r="AK185">
            <v>2236</v>
          </cell>
          <cell r="AL185">
            <v>1564</v>
          </cell>
          <cell r="AM185">
            <v>1339</v>
          </cell>
        </row>
        <row r="186">
          <cell r="A186" t="str">
            <v>200400</v>
          </cell>
          <cell r="B186" t="str">
            <v>20</v>
          </cell>
          <cell r="C186" t="str">
            <v>04</v>
          </cell>
          <cell r="D186" t="str">
            <v>00</v>
          </cell>
          <cell r="E186" t="str">
            <v>MORROPON</v>
          </cell>
          <cell r="F186">
            <v>173854</v>
          </cell>
          <cell r="G186">
            <v>3484</v>
          </cell>
          <cell r="H186">
            <v>3488</v>
          </cell>
          <cell r="I186">
            <v>3494</v>
          </cell>
          <cell r="J186">
            <v>3496</v>
          </cell>
          <cell r="K186">
            <v>3495</v>
          </cell>
          <cell r="L186">
            <v>3473</v>
          </cell>
          <cell r="M186">
            <v>3470</v>
          </cell>
          <cell r="N186">
            <v>3467</v>
          </cell>
          <cell r="O186">
            <v>3465</v>
          </cell>
          <cell r="P186">
            <v>3463</v>
          </cell>
          <cell r="Q186">
            <v>3460</v>
          </cell>
          <cell r="R186">
            <v>3456</v>
          </cell>
          <cell r="S186">
            <v>3452</v>
          </cell>
          <cell r="T186">
            <v>3451</v>
          </cell>
          <cell r="U186">
            <v>3451</v>
          </cell>
          <cell r="V186">
            <v>3448</v>
          </cell>
          <cell r="W186">
            <v>3442</v>
          </cell>
          <cell r="X186">
            <v>3428</v>
          </cell>
          <cell r="Y186">
            <v>3401</v>
          </cell>
          <cell r="Z186">
            <v>3364</v>
          </cell>
          <cell r="AA186">
            <v>16146</v>
          </cell>
          <cell r="AB186">
            <v>14668</v>
          </cell>
          <cell r="AC186">
            <v>13734</v>
          </cell>
          <cell r="AD186">
            <v>12041</v>
          </cell>
          <cell r="AE186">
            <v>10531</v>
          </cell>
          <cell r="AF186">
            <v>9112</v>
          </cell>
          <cell r="AG186">
            <v>7449</v>
          </cell>
          <cell r="AH186">
            <v>6074</v>
          </cell>
          <cell r="AI186">
            <v>4749</v>
          </cell>
          <cell r="AJ186">
            <v>3679</v>
          </cell>
          <cell r="AK186">
            <v>2838</v>
          </cell>
          <cell r="AL186">
            <v>1986</v>
          </cell>
          <cell r="AM186">
            <v>1699</v>
          </cell>
        </row>
        <row r="187">
          <cell r="A187" t="str">
            <v>200500</v>
          </cell>
          <cell r="B187" t="str">
            <v>20</v>
          </cell>
          <cell r="C187" t="str">
            <v>05</v>
          </cell>
          <cell r="D187" t="str">
            <v>00</v>
          </cell>
          <cell r="E187" t="str">
            <v>PAITA</v>
          </cell>
          <cell r="F187">
            <v>116543</v>
          </cell>
          <cell r="G187">
            <v>2336</v>
          </cell>
          <cell r="H187">
            <v>2338</v>
          </cell>
          <cell r="I187">
            <v>2342</v>
          </cell>
          <cell r="J187">
            <v>2343</v>
          </cell>
          <cell r="K187">
            <v>2343</v>
          </cell>
          <cell r="L187">
            <v>2328</v>
          </cell>
          <cell r="M187">
            <v>2326</v>
          </cell>
          <cell r="N187">
            <v>2324</v>
          </cell>
          <cell r="O187">
            <v>2323</v>
          </cell>
          <cell r="P187">
            <v>2322</v>
          </cell>
          <cell r="Q187">
            <v>2320</v>
          </cell>
          <cell r="R187">
            <v>2316</v>
          </cell>
          <cell r="S187">
            <v>2314</v>
          </cell>
          <cell r="T187">
            <v>2314</v>
          </cell>
          <cell r="U187">
            <v>2314</v>
          </cell>
          <cell r="V187">
            <v>2311</v>
          </cell>
          <cell r="W187">
            <v>2308</v>
          </cell>
          <cell r="X187">
            <v>2298</v>
          </cell>
          <cell r="Y187">
            <v>2280</v>
          </cell>
          <cell r="Z187">
            <v>2254</v>
          </cell>
          <cell r="AA187">
            <v>10824</v>
          </cell>
          <cell r="AB187">
            <v>9833</v>
          </cell>
          <cell r="AC187">
            <v>9206</v>
          </cell>
          <cell r="AD187">
            <v>8072</v>
          </cell>
          <cell r="AE187">
            <v>7060</v>
          </cell>
          <cell r="AF187">
            <v>6108</v>
          </cell>
          <cell r="AG187">
            <v>4993</v>
          </cell>
          <cell r="AH187">
            <v>4072</v>
          </cell>
          <cell r="AI187">
            <v>3183</v>
          </cell>
          <cell r="AJ187">
            <v>2466</v>
          </cell>
          <cell r="AK187">
            <v>1902</v>
          </cell>
          <cell r="AL187">
            <v>1331</v>
          </cell>
          <cell r="AM187">
            <v>1139</v>
          </cell>
        </row>
        <row r="188">
          <cell r="A188" t="str">
            <v>200600</v>
          </cell>
          <cell r="B188" t="str">
            <v>20</v>
          </cell>
          <cell r="C188" t="str">
            <v>06</v>
          </cell>
          <cell r="D188" t="str">
            <v>00</v>
          </cell>
          <cell r="E188" t="str">
            <v>SULLANA</v>
          </cell>
          <cell r="F188">
            <v>307874</v>
          </cell>
          <cell r="G188">
            <v>6170</v>
          </cell>
          <cell r="H188">
            <v>6177</v>
          </cell>
          <cell r="I188">
            <v>6187</v>
          </cell>
          <cell r="J188">
            <v>6191</v>
          </cell>
          <cell r="K188">
            <v>6189</v>
          </cell>
          <cell r="L188">
            <v>6150</v>
          </cell>
          <cell r="M188">
            <v>6144</v>
          </cell>
          <cell r="N188">
            <v>6140</v>
          </cell>
          <cell r="O188">
            <v>6136</v>
          </cell>
          <cell r="P188">
            <v>6133</v>
          </cell>
          <cell r="Q188">
            <v>6128</v>
          </cell>
          <cell r="R188">
            <v>6119</v>
          </cell>
          <cell r="S188">
            <v>6114</v>
          </cell>
          <cell r="T188">
            <v>6113</v>
          </cell>
          <cell r="U188">
            <v>6112</v>
          </cell>
          <cell r="V188">
            <v>6106</v>
          </cell>
          <cell r="W188">
            <v>6096</v>
          </cell>
          <cell r="X188">
            <v>6070</v>
          </cell>
          <cell r="Y188">
            <v>6022</v>
          </cell>
          <cell r="Z188">
            <v>5957</v>
          </cell>
          <cell r="AA188">
            <v>28593</v>
          </cell>
          <cell r="AB188">
            <v>25975</v>
          </cell>
          <cell r="AC188">
            <v>24321</v>
          </cell>
          <cell r="AD188">
            <v>21324</v>
          </cell>
          <cell r="AE188">
            <v>18649</v>
          </cell>
          <cell r="AF188">
            <v>16136</v>
          </cell>
          <cell r="AG188">
            <v>13191</v>
          </cell>
          <cell r="AH188">
            <v>10756</v>
          </cell>
          <cell r="AI188">
            <v>8409</v>
          </cell>
          <cell r="AJ188">
            <v>6515</v>
          </cell>
          <cell r="AK188">
            <v>5026</v>
          </cell>
          <cell r="AL188">
            <v>3516</v>
          </cell>
          <cell r="AM188">
            <v>3009</v>
          </cell>
        </row>
        <row r="189">
          <cell r="A189" t="str">
            <v>200700</v>
          </cell>
          <cell r="B189" t="str">
            <v>20</v>
          </cell>
          <cell r="C189" t="str">
            <v>07</v>
          </cell>
          <cell r="D189" t="str">
            <v>00</v>
          </cell>
          <cell r="E189" t="str">
            <v>TALARA</v>
          </cell>
          <cell r="F189">
            <v>137972</v>
          </cell>
          <cell r="G189">
            <v>2765</v>
          </cell>
          <cell r="H189">
            <v>2769</v>
          </cell>
          <cell r="I189">
            <v>2772</v>
          </cell>
          <cell r="J189">
            <v>2774</v>
          </cell>
          <cell r="K189">
            <v>2774</v>
          </cell>
          <cell r="L189">
            <v>2756</v>
          </cell>
          <cell r="M189">
            <v>2754</v>
          </cell>
          <cell r="N189">
            <v>2752</v>
          </cell>
          <cell r="O189">
            <v>2750</v>
          </cell>
          <cell r="P189">
            <v>2748</v>
          </cell>
          <cell r="Q189">
            <v>2746</v>
          </cell>
          <cell r="R189">
            <v>2742</v>
          </cell>
          <cell r="S189">
            <v>2740</v>
          </cell>
          <cell r="T189">
            <v>2739</v>
          </cell>
          <cell r="U189">
            <v>2739</v>
          </cell>
          <cell r="V189">
            <v>2736</v>
          </cell>
          <cell r="W189">
            <v>2732</v>
          </cell>
          <cell r="X189">
            <v>2720</v>
          </cell>
          <cell r="Y189">
            <v>2699</v>
          </cell>
          <cell r="Z189">
            <v>2670</v>
          </cell>
          <cell r="AA189">
            <v>12814</v>
          </cell>
          <cell r="AB189">
            <v>11641</v>
          </cell>
          <cell r="AC189">
            <v>10899</v>
          </cell>
          <cell r="AD189">
            <v>9556</v>
          </cell>
          <cell r="AE189">
            <v>8358</v>
          </cell>
          <cell r="AF189">
            <v>7231</v>
          </cell>
          <cell r="AG189">
            <v>5911</v>
          </cell>
          <cell r="AH189">
            <v>4820</v>
          </cell>
          <cell r="AI189">
            <v>3769</v>
          </cell>
          <cell r="AJ189">
            <v>2920</v>
          </cell>
          <cell r="AK189">
            <v>2252</v>
          </cell>
          <cell r="AL189">
            <v>1576</v>
          </cell>
          <cell r="AM189">
            <v>1348</v>
          </cell>
        </row>
        <row r="190">
          <cell r="A190" t="str">
            <v>200800</v>
          </cell>
          <cell r="B190" t="str">
            <v>20</v>
          </cell>
          <cell r="C190" t="str">
            <v>08</v>
          </cell>
          <cell r="D190" t="str">
            <v>00</v>
          </cell>
          <cell r="E190" t="str">
            <v>SECHURA</v>
          </cell>
          <cell r="F190">
            <v>68102</v>
          </cell>
          <cell r="G190">
            <v>1365</v>
          </cell>
          <cell r="H190">
            <v>1366</v>
          </cell>
          <cell r="I190">
            <v>1369</v>
          </cell>
          <cell r="J190">
            <v>1369</v>
          </cell>
          <cell r="K190">
            <v>1369</v>
          </cell>
          <cell r="L190">
            <v>1360</v>
          </cell>
          <cell r="M190">
            <v>1359</v>
          </cell>
          <cell r="N190">
            <v>1358</v>
          </cell>
          <cell r="O190">
            <v>1357</v>
          </cell>
          <cell r="P190">
            <v>1357</v>
          </cell>
          <cell r="Q190">
            <v>1355</v>
          </cell>
          <cell r="R190">
            <v>1354</v>
          </cell>
          <cell r="S190">
            <v>1352</v>
          </cell>
          <cell r="T190">
            <v>1352</v>
          </cell>
          <cell r="U190">
            <v>1352</v>
          </cell>
          <cell r="V190">
            <v>1351</v>
          </cell>
          <cell r="W190">
            <v>1348</v>
          </cell>
          <cell r="X190">
            <v>1343</v>
          </cell>
          <cell r="Y190">
            <v>1332</v>
          </cell>
          <cell r="Z190">
            <v>1318</v>
          </cell>
          <cell r="AA190">
            <v>6325</v>
          </cell>
          <cell r="AB190">
            <v>5746</v>
          </cell>
          <cell r="AC190">
            <v>5380</v>
          </cell>
          <cell r="AD190">
            <v>4717</v>
          </cell>
          <cell r="AE190">
            <v>4125</v>
          </cell>
          <cell r="AF190">
            <v>3569</v>
          </cell>
          <cell r="AG190">
            <v>2918</v>
          </cell>
          <cell r="AH190">
            <v>2379</v>
          </cell>
          <cell r="AI190">
            <v>1860</v>
          </cell>
          <cell r="AJ190">
            <v>1441</v>
          </cell>
          <cell r="AK190">
            <v>1112</v>
          </cell>
          <cell r="AL190">
            <v>778</v>
          </cell>
          <cell r="AM190">
            <v>666</v>
          </cell>
        </row>
        <row r="191">
          <cell r="A191" t="str">
            <v>210000</v>
          </cell>
          <cell r="B191" t="str">
            <v>21</v>
          </cell>
          <cell r="C191" t="str">
            <v>00</v>
          </cell>
          <cell r="D191" t="str">
            <v>00</v>
          </cell>
          <cell r="E191" t="str">
            <v>PUNO</v>
          </cell>
          <cell r="F191">
            <v>1378133</v>
          </cell>
          <cell r="G191">
            <v>27619</v>
          </cell>
          <cell r="H191">
            <v>27652</v>
          </cell>
          <cell r="I191">
            <v>27693</v>
          </cell>
          <cell r="J191">
            <v>27710</v>
          </cell>
          <cell r="K191">
            <v>27706</v>
          </cell>
          <cell r="L191">
            <v>27530</v>
          </cell>
          <cell r="M191">
            <v>27504</v>
          </cell>
          <cell r="N191">
            <v>27484</v>
          </cell>
          <cell r="O191">
            <v>27467</v>
          </cell>
          <cell r="P191">
            <v>27450</v>
          </cell>
          <cell r="Q191">
            <v>27430</v>
          </cell>
          <cell r="R191">
            <v>27391</v>
          </cell>
          <cell r="S191">
            <v>27367</v>
          </cell>
          <cell r="T191">
            <v>27362</v>
          </cell>
          <cell r="U191">
            <v>27359</v>
          </cell>
          <cell r="V191">
            <v>27331</v>
          </cell>
          <cell r="W191">
            <v>27288</v>
          </cell>
          <cell r="X191">
            <v>27173</v>
          </cell>
          <cell r="Y191">
            <v>26957</v>
          </cell>
          <cell r="Z191">
            <v>26666</v>
          </cell>
          <cell r="AA191">
            <v>127991</v>
          </cell>
          <cell r="AB191">
            <v>116274</v>
          </cell>
          <cell r="AC191">
            <v>108868</v>
          </cell>
          <cell r="AD191">
            <v>95452</v>
          </cell>
          <cell r="AE191">
            <v>83480</v>
          </cell>
          <cell r="AF191">
            <v>72228</v>
          </cell>
          <cell r="AG191">
            <v>59045</v>
          </cell>
          <cell r="AH191">
            <v>48147</v>
          </cell>
          <cell r="AI191">
            <v>37643</v>
          </cell>
          <cell r="AJ191">
            <v>29163</v>
          </cell>
          <cell r="AK191">
            <v>22496</v>
          </cell>
          <cell r="AL191">
            <v>15739</v>
          </cell>
          <cell r="AM191">
            <v>13468</v>
          </cell>
        </row>
        <row r="192">
          <cell r="A192" t="str">
            <v>210100</v>
          </cell>
          <cell r="B192" t="str">
            <v>21</v>
          </cell>
          <cell r="C192" t="str">
            <v>01</v>
          </cell>
          <cell r="D192" t="str">
            <v>00</v>
          </cell>
          <cell r="E192" t="str">
            <v>PUNO</v>
          </cell>
          <cell r="F192">
            <v>245242</v>
          </cell>
          <cell r="G192">
            <v>4916</v>
          </cell>
          <cell r="H192">
            <v>4921</v>
          </cell>
          <cell r="I192">
            <v>4928</v>
          </cell>
          <cell r="J192">
            <v>4931</v>
          </cell>
          <cell r="K192">
            <v>4930</v>
          </cell>
          <cell r="L192">
            <v>4899</v>
          </cell>
          <cell r="M192">
            <v>4894</v>
          </cell>
          <cell r="N192">
            <v>4891</v>
          </cell>
          <cell r="O192">
            <v>4888</v>
          </cell>
          <cell r="P192">
            <v>4885</v>
          </cell>
          <cell r="Q192">
            <v>4881</v>
          </cell>
          <cell r="R192">
            <v>4874</v>
          </cell>
          <cell r="S192">
            <v>4870</v>
          </cell>
          <cell r="T192">
            <v>4869</v>
          </cell>
          <cell r="U192">
            <v>4869</v>
          </cell>
          <cell r="V192">
            <v>4864</v>
          </cell>
          <cell r="W192">
            <v>4856</v>
          </cell>
          <cell r="X192">
            <v>4835</v>
          </cell>
          <cell r="Y192">
            <v>4797</v>
          </cell>
          <cell r="Z192">
            <v>4745</v>
          </cell>
          <cell r="AA192">
            <v>22776</v>
          </cell>
          <cell r="AB192">
            <v>20691</v>
          </cell>
          <cell r="AC192">
            <v>19373</v>
          </cell>
          <cell r="AD192">
            <v>16986</v>
          </cell>
          <cell r="AE192">
            <v>14855</v>
          </cell>
          <cell r="AF192">
            <v>12853</v>
          </cell>
          <cell r="AG192">
            <v>10507</v>
          </cell>
          <cell r="AH192">
            <v>8568</v>
          </cell>
          <cell r="AI192">
            <v>6699</v>
          </cell>
          <cell r="AJ192">
            <v>5190</v>
          </cell>
          <cell r="AK192">
            <v>4003</v>
          </cell>
          <cell r="AL192">
            <v>2801</v>
          </cell>
          <cell r="AM192">
            <v>2397</v>
          </cell>
        </row>
        <row r="193">
          <cell r="A193" t="str">
            <v>210200</v>
          </cell>
          <cell r="B193" t="str">
            <v>21</v>
          </cell>
          <cell r="C193" t="str">
            <v>02</v>
          </cell>
          <cell r="D193" t="str">
            <v>00</v>
          </cell>
          <cell r="E193" t="str">
            <v>AZANGARO</v>
          </cell>
          <cell r="F193">
            <v>152292</v>
          </cell>
          <cell r="G193">
            <v>3052</v>
          </cell>
          <cell r="H193">
            <v>3056</v>
          </cell>
          <cell r="I193">
            <v>3060</v>
          </cell>
          <cell r="J193">
            <v>3062</v>
          </cell>
          <cell r="K193">
            <v>3062</v>
          </cell>
          <cell r="L193">
            <v>3042</v>
          </cell>
          <cell r="M193">
            <v>3039</v>
          </cell>
          <cell r="N193">
            <v>3037</v>
          </cell>
          <cell r="O193">
            <v>3035</v>
          </cell>
          <cell r="P193">
            <v>3033</v>
          </cell>
          <cell r="Q193">
            <v>3031</v>
          </cell>
          <cell r="R193">
            <v>3027</v>
          </cell>
          <cell r="S193">
            <v>3024</v>
          </cell>
          <cell r="T193">
            <v>3024</v>
          </cell>
          <cell r="U193">
            <v>3023</v>
          </cell>
          <cell r="V193">
            <v>3020</v>
          </cell>
          <cell r="W193">
            <v>3015</v>
          </cell>
          <cell r="X193">
            <v>3003</v>
          </cell>
          <cell r="Y193">
            <v>2979</v>
          </cell>
          <cell r="Z193">
            <v>2947</v>
          </cell>
          <cell r="AA193">
            <v>14144</v>
          </cell>
          <cell r="AB193">
            <v>12849</v>
          </cell>
          <cell r="AC193">
            <v>12031</v>
          </cell>
          <cell r="AD193">
            <v>10548</v>
          </cell>
          <cell r="AE193">
            <v>9225</v>
          </cell>
          <cell r="AF193">
            <v>7982</v>
          </cell>
          <cell r="AG193">
            <v>6525</v>
          </cell>
          <cell r="AH193">
            <v>5321</v>
          </cell>
          <cell r="AI193">
            <v>4160</v>
          </cell>
          <cell r="AJ193">
            <v>3223</v>
          </cell>
          <cell r="AK193">
            <v>2486</v>
          </cell>
          <cell r="AL193">
            <v>1739</v>
          </cell>
          <cell r="AM193">
            <v>1488</v>
          </cell>
        </row>
        <row r="194">
          <cell r="A194" t="str">
            <v>210300</v>
          </cell>
          <cell r="B194" t="str">
            <v>21</v>
          </cell>
          <cell r="C194" t="str">
            <v>03</v>
          </cell>
          <cell r="D194" t="str">
            <v>00</v>
          </cell>
          <cell r="E194" t="str">
            <v>CARABAYA</v>
          </cell>
          <cell r="F194">
            <v>77600</v>
          </cell>
          <cell r="G194">
            <v>1555</v>
          </cell>
          <cell r="H194">
            <v>1557</v>
          </cell>
          <cell r="I194">
            <v>1559</v>
          </cell>
          <cell r="J194">
            <v>1560</v>
          </cell>
          <cell r="K194">
            <v>1560</v>
          </cell>
          <cell r="L194">
            <v>1550</v>
          </cell>
          <cell r="M194">
            <v>1549</v>
          </cell>
          <cell r="N194">
            <v>1548</v>
          </cell>
          <cell r="O194">
            <v>1547</v>
          </cell>
          <cell r="P194">
            <v>1546</v>
          </cell>
          <cell r="Q194">
            <v>1545</v>
          </cell>
          <cell r="R194">
            <v>1542</v>
          </cell>
          <cell r="S194">
            <v>1541</v>
          </cell>
          <cell r="T194">
            <v>1541</v>
          </cell>
          <cell r="U194">
            <v>1541</v>
          </cell>
          <cell r="V194">
            <v>1539</v>
          </cell>
          <cell r="W194">
            <v>1537</v>
          </cell>
          <cell r="X194">
            <v>1530</v>
          </cell>
          <cell r="Y194">
            <v>1518</v>
          </cell>
          <cell r="Z194">
            <v>1502</v>
          </cell>
          <cell r="AA194">
            <v>7205</v>
          </cell>
          <cell r="AB194">
            <v>6547</v>
          </cell>
          <cell r="AC194">
            <v>6129</v>
          </cell>
          <cell r="AD194">
            <v>5375</v>
          </cell>
          <cell r="AE194">
            <v>4701</v>
          </cell>
          <cell r="AF194">
            <v>4067</v>
          </cell>
          <cell r="AG194">
            <v>3325</v>
          </cell>
          <cell r="AH194">
            <v>2711</v>
          </cell>
          <cell r="AI194">
            <v>2120</v>
          </cell>
          <cell r="AJ194">
            <v>1642</v>
          </cell>
          <cell r="AK194">
            <v>1267</v>
          </cell>
          <cell r="AL194">
            <v>886</v>
          </cell>
          <cell r="AM194">
            <v>758</v>
          </cell>
        </row>
        <row r="195">
          <cell r="A195" t="str">
            <v>210400</v>
          </cell>
          <cell r="B195" t="str">
            <v>21</v>
          </cell>
          <cell r="C195" t="str">
            <v>04</v>
          </cell>
          <cell r="D195" t="str">
            <v>00</v>
          </cell>
          <cell r="E195" t="str">
            <v>CHUCUITO</v>
          </cell>
          <cell r="F195">
            <v>133684</v>
          </cell>
          <cell r="G195">
            <v>2679</v>
          </cell>
          <cell r="H195">
            <v>2682</v>
          </cell>
          <cell r="I195">
            <v>2686</v>
          </cell>
          <cell r="J195">
            <v>2688</v>
          </cell>
          <cell r="K195">
            <v>2687</v>
          </cell>
          <cell r="L195">
            <v>2671</v>
          </cell>
          <cell r="M195">
            <v>2668</v>
          </cell>
          <cell r="N195">
            <v>2666</v>
          </cell>
          <cell r="O195">
            <v>2664</v>
          </cell>
          <cell r="P195">
            <v>2663</v>
          </cell>
          <cell r="Q195">
            <v>2661</v>
          </cell>
          <cell r="R195">
            <v>2657</v>
          </cell>
          <cell r="S195">
            <v>2655</v>
          </cell>
          <cell r="T195">
            <v>2654</v>
          </cell>
          <cell r="U195">
            <v>2654</v>
          </cell>
          <cell r="V195">
            <v>2651</v>
          </cell>
          <cell r="W195">
            <v>2647</v>
          </cell>
          <cell r="X195">
            <v>2636</v>
          </cell>
          <cell r="Y195">
            <v>2615</v>
          </cell>
          <cell r="Z195">
            <v>2587</v>
          </cell>
          <cell r="AA195">
            <v>12416</v>
          </cell>
          <cell r="AB195">
            <v>11279</v>
          </cell>
          <cell r="AC195">
            <v>10561</v>
          </cell>
          <cell r="AD195">
            <v>9259</v>
          </cell>
          <cell r="AE195">
            <v>8098</v>
          </cell>
          <cell r="AF195">
            <v>7006</v>
          </cell>
          <cell r="AG195">
            <v>5728</v>
          </cell>
          <cell r="AH195">
            <v>4670</v>
          </cell>
          <cell r="AI195">
            <v>3652</v>
          </cell>
          <cell r="AJ195">
            <v>2829</v>
          </cell>
          <cell r="AK195">
            <v>2182</v>
          </cell>
          <cell r="AL195">
            <v>1527</v>
          </cell>
          <cell r="AM195">
            <v>1306</v>
          </cell>
        </row>
        <row r="196">
          <cell r="A196" t="str">
            <v>210500</v>
          </cell>
          <cell r="B196" t="str">
            <v>21</v>
          </cell>
          <cell r="C196" t="str">
            <v>05</v>
          </cell>
          <cell r="D196" t="str">
            <v>00</v>
          </cell>
          <cell r="E196" t="str">
            <v>EL COLLAO</v>
          </cell>
          <cell r="F196">
            <v>87923</v>
          </cell>
          <cell r="G196">
            <v>1762</v>
          </cell>
          <cell r="H196">
            <v>1764</v>
          </cell>
          <cell r="I196">
            <v>1767</v>
          </cell>
          <cell r="J196">
            <v>1768</v>
          </cell>
          <cell r="K196">
            <v>1768</v>
          </cell>
          <cell r="L196">
            <v>1756</v>
          </cell>
          <cell r="M196">
            <v>1754</v>
          </cell>
          <cell r="N196">
            <v>1753</v>
          </cell>
          <cell r="O196">
            <v>1752</v>
          </cell>
          <cell r="P196">
            <v>1751</v>
          </cell>
          <cell r="Q196">
            <v>1750</v>
          </cell>
          <cell r="R196">
            <v>1748</v>
          </cell>
          <cell r="S196">
            <v>1746</v>
          </cell>
          <cell r="T196">
            <v>1746</v>
          </cell>
          <cell r="U196">
            <v>1745</v>
          </cell>
          <cell r="V196">
            <v>1744</v>
          </cell>
          <cell r="W196">
            <v>1741</v>
          </cell>
          <cell r="X196">
            <v>1734</v>
          </cell>
          <cell r="Y196">
            <v>1720</v>
          </cell>
          <cell r="Z196">
            <v>1700</v>
          </cell>
          <cell r="AA196">
            <v>8166</v>
          </cell>
          <cell r="AB196">
            <v>7418</v>
          </cell>
          <cell r="AC196">
            <v>6946</v>
          </cell>
          <cell r="AD196">
            <v>6090</v>
          </cell>
          <cell r="AE196">
            <v>5326</v>
          </cell>
          <cell r="AF196">
            <v>4608</v>
          </cell>
          <cell r="AG196">
            <v>3767</v>
          </cell>
          <cell r="AH196">
            <v>3072</v>
          </cell>
          <cell r="AI196">
            <v>2402</v>
          </cell>
          <cell r="AJ196">
            <v>1861</v>
          </cell>
          <cell r="AK196">
            <v>1435</v>
          </cell>
          <cell r="AL196">
            <v>1004</v>
          </cell>
          <cell r="AM196">
            <v>859</v>
          </cell>
        </row>
        <row r="197">
          <cell r="A197" t="str">
            <v>210600</v>
          </cell>
          <cell r="B197" t="str">
            <v>21</v>
          </cell>
          <cell r="C197" t="str">
            <v>06</v>
          </cell>
          <cell r="D197" t="str">
            <v>00</v>
          </cell>
          <cell r="E197" t="str">
            <v>HUANCANE</v>
          </cell>
          <cell r="F197">
            <v>76205</v>
          </cell>
          <cell r="G197">
            <v>1527</v>
          </cell>
          <cell r="H197">
            <v>1529</v>
          </cell>
          <cell r="I197">
            <v>1531</v>
          </cell>
          <cell r="J197">
            <v>1532</v>
          </cell>
          <cell r="K197">
            <v>1532</v>
          </cell>
          <cell r="L197">
            <v>1522</v>
          </cell>
          <cell r="M197">
            <v>1521</v>
          </cell>
          <cell r="N197">
            <v>1520</v>
          </cell>
          <cell r="O197">
            <v>1519</v>
          </cell>
          <cell r="P197">
            <v>1518</v>
          </cell>
          <cell r="Q197">
            <v>1517</v>
          </cell>
          <cell r="R197">
            <v>1515</v>
          </cell>
          <cell r="S197">
            <v>1513</v>
          </cell>
          <cell r="T197">
            <v>1513</v>
          </cell>
          <cell r="U197">
            <v>1513</v>
          </cell>
          <cell r="V197">
            <v>1511</v>
          </cell>
          <cell r="W197">
            <v>1509</v>
          </cell>
          <cell r="X197">
            <v>1503</v>
          </cell>
          <cell r="Y197">
            <v>1490</v>
          </cell>
          <cell r="Z197">
            <v>1475</v>
          </cell>
          <cell r="AA197">
            <v>7077</v>
          </cell>
          <cell r="AB197">
            <v>6429</v>
          </cell>
          <cell r="AC197">
            <v>6020</v>
          </cell>
          <cell r="AD197">
            <v>5278</v>
          </cell>
          <cell r="AE197">
            <v>4616</v>
          </cell>
          <cell r="AF197">
            <v>3994</v>
          </cell>
          <cell r="AG197">
            <v>3265</v>
          </cell>
          <cell r="AH197">
            <v>2662</v>
          </cell>
          <cell r="AI197">
            <v>2082</v>
          </cell>
          <cell r="AJ197">
            <v>1613</v>
          </cell>
          <cell r="AK197">
            <v>1244</v>
          </cell>
          <cell r="AL197">
            <v>870</v>
          </cell>
          <cell r="AM197">
            <v>745</v>
          </cell>
        </row>
        <row r="198">
          <cell r="A198" t="str">
            <v>210700</v>
          </cell>
          <cell r="B198" t="str">
            <v>21</v>
          </cell>
          <cell r="C198" t="str">
            <v>07</v>
          </cell>
          <cell r="D198" t="str">
            <v>00</v>
          </cell>
          <cell r="E198" t="str">
            <v>LAMPA</v>
          </cell>
          <cell r="F198">
            <v>53548</v>
          </cell>
          <cell r="G198">
            <v>1073</v>
          </cell>
          <cell r="H198">
            <v>1074</v>
          </cell>
          <cell r="I198">
            <v>1076</v>
          </cell>
          <cell r="J198">
            <v>1077</v>
          </cell>
          <cell r="K198">
            <v>1077</v>
          </cell>
          <cell r="L198">
            <v>1070</v>
          </cell>
          <cell r="M198">
            <v>1069</v>
          </cell>
          <cell r="N198">
            <v>1068</v>
          </cell>
          <cell r="O198">
            <v>1067</v>
          </cell>
          <cell r="P198">
            <v>1067</v>
          </cell>
          <cell r="Q198">
            <v>1066</v>
          </cell>
          <cell r="R198">
            <v>1064</v>
          </cell>
          <cell r="S198">
            <v>1063</v>
          </cell>
          <cell r="T198">
            <v>1063</v>
          </cell>
          <cell r="U198">
            <v>1063</v>
          </cell>
          <cell r="V198">
            <v>1062</v>
          </cell>
          <cell r="W198">
            <v>1060</v>
          </cell>
          <cell r="X198">
            <v>1056</v>
          </cell>
          <cell r="Y198">
            <v>1047</v>
          </cell>
          <cell r="Z198">
            <v>1036</v>
          </cell>
          <cell r="AA198">
            <v>4973</v>
          </cell>
          <cell r="AB198">
            <v>4518</v>
          </cell>
          <cell r="AC198">
            <v>4230</v>
          </cell>
          <cell r="AD198">
            <v>3709</v>
          </cell>
          <cell r="AE198">
            <v>3244</v>
          </cell>
          <cell r="AF198">
            <v>2806</v>
          </cell>
          <cell r="AG198">
            <v>2294</v>
          </cell>
          <cell r="AH198">
            <v>1871</v>
          </cell>
          <cell r="AI198">
            <v>1463</v>
          </cell>
          <cell r="AJ198">
            <v>1133</v>
          </cell>
          <cell r="AK198">
            <v>874</v>
          </cell>
          <cell r="AL198">
            <v>612</v>
          </cell>
          <cell r="AM198">
            <v>523</v>
          </cell>
        </row>
        <row r="199">
          <cell r="A199" t="str">
            <v>210800</v>
          </cell>
          <cell r="B199" t="str">
            <v>21</v>
          </cell>
          <cell r="C199" t="str">
            <v>08</v>
          </cell>
          <cell r="D199" t="str">
            <v>00</v>
          </cell>
          <cell r="E199" t="str">
            <v>MELGAR</v>
          </cell>
          <cell r="F199">
            <v>83583</v>
          </cell>
          <cell r="G199">
            <v>1675</v>
          </cell>
          <cell r="H199">
            <v>1677</v>
          </cell>
          <cell r="I199">
            <v>1680</v>
          </cell>
          <cell r="J199">
            <v>1681</v>
          </cell>
          <cell r="K199">
            <v>1680</v>
          </cell>
          <cell r="L199">
            <v>1670</v>
          </cell>
          <cell r="M199">
            <v>1668</v>
          </cell>
          <cell r="N199">
            <v>1667</v>
          </cell>
          <cell r="O199">
            <v>1666</v>
          </cell>
          <cell r="P199">
            <v>1665</v>
          </cell>
          <cell r="Q199">
            <v>1664</v>
          </cell>
          <cell r="R199">
            <v>1661</v>
          </cell>
          <cell r="S199">
            <v>1660</v>
          </cell>
          <cell r="T199">
            <v>1659</v>
          </cell>
          <cell r="U199">
            <v>1659</v>
          </cell>
          <cell r="V199">
            <v>1658</v>
          </cell>
          <cell r="W199">
            <v>1655</v>
          </cell>
          <cell r="X199">
            <v>1646</v>
          </cell>
          <cell r="Y199">
            <v>1635</v>
          </cell>
          <cell r="Z199">
            <v>1617</v>
          </cell>
          <cell r="AA199">
            <v>7763</v>
          </cell>
          <cell r="AB199">
            <v>7052</v>
          </cell>
          <cell r="AC199">
            <v>6603</v>
          </cell>
          <cell r="AD199">
            <v>5789</v>
          </cell>
          <cell r="AE199">
            <v>5063</v>
          </cell>
          <cell r="AF199">
            <v>4381</v>
          </cell>
          <cell r="AG199">
            <v>3581</v>
          </cell>
          <cell r="AH199">
            <v>2920</v>
          </cell>
          <cell r="AI199">
            <v>2283</v>
          </cell>
          <cell r="AJ199">
            <v>1769</v>
          </cell>
          <cell r="AK199">
            <v>1364</v>
          </cell>
          <cell r="AL199">
            <v>955</v>
          </cell>
          <cell r="AM199">
            <v>817</v>
          </cell>
        </row>
        <row r="200">
          <cell r="A200" t="str">
            <v>210900</v>
          </cell>
          <cell r="B200" t="str">
            <v>21</v>
          </cell>
          <cell r="C200" t="str">
            <v>09</v>
          </cell>
          <cell r="D200" t="str">
            <v>00</v>
          </cell>
          <cell r="E200" t="str">
            <v>MOHO</v>
          </cell>
          <cell r="F200">
            <v>33062</v>
          </cell>
          <cell r="G200">
            <v>663</v>
          </cell>
          <cell r="H200">
            <v>663</v>
          </cell>
          <cell r="I200">
            <v>664</v>
          </cell>
          <cell r="J200">
            <v>665</v>
          </cell>
          <cell r="K200">
            <v>665</v>
          </cell>
          <cell r="L200">
            <v>660</v>
          </cell>
          <cell r="M200">
            <v>660</v>
          </cell>
          <cell r="N200">
            <v>659</v>
          </cell>
          <cell r="O200">
            <v>659</v>
          </cell>
          <cell r="P200">
            <v>657</v>
          </cell>
          <cell r="Q200">
            <v>657</v>
          </cell>
          <cell r="R200">
            <v>657</v>
          </cell>
          <cell r="S200">
            <v>657</v>
          </cell>
          <cell r="T200">
            <v>656</v>
          </cell>
          <cell r="U200">
            <v>656</v>
          </cell>
          <cell r="V200">
            <v>656</v>
          </cell>
          <cell r="W200">
            <v>655</v>
          </cell>
          <cell r="X200">
            <v>652</v>
          </cell>
          <cell r="Y200">
            <v>647</v>
          </cell>
          <cell r="Z200">
            <v>640</v>
          </cell>
          <cell r="AA200">
            <v>3071</v>
          </cell>
          <cell r="AB200">
            <v>2789</v>
          </cell>
          <cell r="AC200">
            <v>2612</v>
          </cell>
          <cell r="AD200">
            <v>2290</v>
          </cell>
          <cell r="AE200">
            <v>2003</v>
          </cell>
          <cell r="AF200">
            <v>1733</v>
          </cell>
          <cell r="AG200">
            <v>1417</v>
          </cell>
          <cell r="AH200">
            <v>1155</v>
          </cell>
          <cell r="AI200">
            <v>903</v>
          </cell>
          <cell r="AJ200">
            <v>700</v>
          </cell>
          <cell r="AK200">
            <v>540</v>
          </cell>
          <cell r="AL200">
            <v>378</v>
          </cell>
          <cell r="AM200">
            <v>323</v>
          </cell>
        </row>
        <row r="201">
          <cell r="A201" t="str">
            <v>211000</v>
          </cell>
          <cell r="B201" t="str">
            <v>21</v>
          </cell>
          <cell r="C201" t="str">
            <v>10</v>
          </cell>
          <cell r="D201" t="str">
            <v>00</v>
          </cell>
          <cell r="E201" t="str">
            <v>SAN ANTONIO DE PUTINA</v>
          </cell>
          <cell r="F201">
            <v>54806</v>
          </cell>
          <cell r="G201">
            <v>1098</v>
          </cell>
          <cell r="H201">
            <v>1100</v>
          </cell>
          <cell r="I201">
            <v>1101</v>
          </cell>
          <cell r="J201">
            <v>1102</v>
          </cell>
          <cell r="K201">
            <v>1102</v>
          </cell>
          <cell r="L201">
            <v>1095</v>
          </cell>
          <cell r="M201">
            <v>1094</v>
          </cell>
          <cell r="N201">
            <v>1093</v>
          </cell>
          <cell r="O201">
            <v>1092</v>
          </cell>
          <cell r="P201">
            <v>1092</v>
          </cell>
          <cell r="Q201">
            <v>1091</v>
          </cell>
          <cell r="R201">
            <v>1089</v>
          </cell>
          <cell r="S201">
            <v>1088</v>
          </cell>
          <cell r="T201">
            <v>1088</v>
          </cell>
          <cell r="U201">
            <v>1088</v>
          </cell>
          <cell r="V201">
            <v>1087</v>
          </cell>
          <cell r="W201">
            <v>1085</v>
          </cell>
          <cell r="X201">
            <v>1081</v>
          </cell>
          <cell r="Y201">
            <v>1072</v>
          </cell>
          <cell r="Z201">
            <v>1060</v>
          </cell>
          <cell r="AA201">
            <v>5090</v>
          </cell>
          <cell r="AB201">
            <v>4624</v>
          </cell>
          <cell r="AC201">
            <v>4329</v>
          </cell>
          <cell r="AD201">
            <v>3796</v>
          </cell>
          <cell r="AE201">
            <v>3320</v>
          </cell>
          <cell r="AF201">
            <v>2872</v>
          </cell>
          <cell r="AG201">
            <v>2348</v>
          </cell>
          <cell r="AH201">
            <v>1915</v>
          </cell>
          <cell r="AI201">
            <v>1497</v>
          </cell>
          <cell r="AJ201">
            <v>1160</v>
          </cell>
          <cell r="AK201">
            <v>895</v>
          </cell>
          <cell r="AL201">
            <v>626</v>
          </cell>
          <cell r="AM201">
            <v>536</v>
          </cell>
        </row>
        <row r="202">
          <cell r="A202" t="str">
            <v>211100</v>
          </cell>
          <cell r="B202" t="str">
            <v>21</v>
          </cell>
          <cell r="C202" t="str">
            <v>11</v>
          </cell>
          <cell r="D202" t="str">
            <v>00</v>
          </cell>
          <cell r="E202" t="str">
            <v>SAN ROMAN</v>
          </cell>
          <cell r="F202">
            <v>260311</v>
          </cell>
          <cell r="G202">
            <v>5217</v>
          </cell>
          <cell r="H202">
            <v>5223</v>
          </cell>
          <cell r="I202">
            <v>5231</v>
          </cell>
          <cell r="J202">
            <v>5234</v>
          </cell>
          <cell r="K202">
            <v>5233</v>
          </cell>
          <cell r="L202">
            <v>5200</v>
          </cell>
          <cell r="M202">
            <v>5195</v>
          </cell>
          <cell r="N202">
            <v>5191</v>
          </cell>
          <cell r="O202">
            <v>5189</v>
          </cell>
          <cell r="P202">
            <v>5185</v>
          </cell>
          <cell r="Q202">
            <v>5181</v>
          </cell>
          <cell r="R202">
            <v>5175</v>
          </cell>
          <cell r="S202">
            <v>5170</v>
          </cell>
          <cell r="T202">
            <v>5169</v>
          </cell>
          <cell r="U202">
            <v>5168</v>
          </cell>
          <cell r="V202">
            <v>5162</v>
          </cell>
          <cell r="W202">
            <v>5155</v>
          </cell>
          <cell r="X202">
            <v>5133</v>
          </cell>
          <cell r="Y202">
            <v>5092</v>
          </cell>
          <cell r="Z202">
            <v>5037</v>
          </cell>
          <cell r="AA202">
            <v>24176</v>
          </cell>
          <cell r="AB202">
            <v>21964</v>
          </cell>
          <cell r="AC202">
            <v>20564</v>
          </cell>
          <cell r="AD202">
            <v>18030</v>
          </cell>
          <cell r="AE202">
            <v>15768</v>
          </cell>
          <cell r="AF202">
            <v>13643</v>
          </cell>
          <cell r="AG202">
            <v>11152</v>
          </cell>
          <cell r="AH202">
            <v>9094</v>
          </cell>
          <cell r="AI202">
            <v>7108</v>
          </cell>
          <cell r="AJ202">
            <v>5507</v>
          </cell>
          <cell r="AK202">
            <v>4249</v>
          </cell>
          <cell r="AL202">
            <v>2972</v>
          </cell>
          <cell r="AM202">
            <v>2544</v>
          </cell>
        </row>
        <row r="203">
          <cell r="A203" t="str">
            <v>211200</v>
          </cell>
          <cell r="B203" t="str">
            <v>21</v>
          </cell>
          <cell r="C203" t="str">
            <v>12</v>
          </cell>
          <cell r="D203" t="str">
            <v>00</v>
          </cell>
          <cell r="E203" t="str">
            <v>SANDIA</v>
          </cell>
          <cell r="F203">
            <v>67735</v>
          </cell>
          <cell r="G203">
            <v>1357</v>
          </cell>
          <cell r="H203">
            <v>1359</v>
          </cell>
          <cell r="I203">
            <v>1361</v>
          </cell>
          <cell r="J203">
            <v>1362</v>
          </cell>
          <cell r="K203">
            <v>1362</v>
          </cell>
          <cell r="L203">
            <v>1353</v>
          </cell>
          <cell r="M203">
            <v>1352</v>
          </cell>
          <cell r="N203">
            <v>1351</v>
          </cell>
          <cell r="O203">
            <v>1350</v>
          </cell>
          <cell r="P203">
            <v>1349</v>
          </cell>
          <cell r="Q203">
            <v>1348</v>
          </cell>
          <cell r="R203">
            <v>1346</v>
          </cell>
          <cell r="S203">
            <v>1345</v>
          </cell>
          <cell r="T203">
            <v>1345</v>
          </cell>
          <cell r="U203">
            <v>1345</v>
          </cell>
          <cell r="V203">
            <v>1343</v>
          </cell>
          <cell r="W203">
            <v>1341</v>
          </cell>
          <cell r="X203">
            <v>1336</v>
          </cell>
          <cell r="Y203">
            <v>1325</v>
          </cell>
          <cell r="Z203">
            <v>1311</v>
          </cell>
          <cell r="AA203">
            <v>6291</v>
          </cell>
          <cell r="AB203">
            <v>5715</v>
          </cell>
          <cell r="AC203">
            <v>5351</v>
          </cell>
          <cell r="AD203">
            <v>4691</v>
          </cell>
          <cell r="AE203">
            <v>4103</v>
          </cell>
          <cell r="AF203">
            <v>3550</v>
          </cell>
          <cell r="AG203">
            <v>2902</v>
          </cell>
          <cell r="AH203">
            <v>2366</v>
          </cell>
          <cell r="AI203">
            <v>1850</v>
          </cell>
          <cell r="AJ203">
            <v>1433</v>
          </cell>
          <cell r="AK203">
            <v>1106</v>
          </cell>
          <cell r="AL203">
            <v>774</v>
          </cell>
          <cell r="AM203">
            <v>662</v>
          </cell>
        </row>
        <row r="204">
          <cell r="A204" t="str">
            <v>211300</v>
          </cell>
          <cell r="B204" t="str">
            <v>21</v>
          </cell>
          <cell r="C204" t="str">
            <v>13</v>
          </cell>
          <cell r="D204" t="str">
            <v>00</v>
          </cell>
          <cell r="E204" t="str">
            <v>YUNGUYO</v>
          </cell>
          <cell r="F204">
            <v>52142</v>
          </cell>
          <cell r="G204">
            <v>1045</v>
          </cell>
          <cell r="H204">
            <v>1047</v>
          </cell>
          <cell r="I204">
            <v>1049</v>
          </cell>
          <cell r="J204">
            <v>1048</v>
          </cell>
          <cell r="K204">
            <v>1048</v>
          </cell>
          <cell r="L204">
            <v>1042</v>
          </cell>
          <cell r="M204">
            <v>1041</v>
          </cell>
          <cell r="N204">
            <v>1040</v>
          </cell>
          <cell r="O204">
            <v>1039</v>
          </cell>
          <cell r="P204">
            <v>1039</v>
          </cell>
          <cell r="Q204">
            <v>1038</v>
          </cell>
          <cell r="R204">
            <v>1036</v>
          </cell>
          <cell r="S204">
            <v>1035</v>
          </cell>
          <cell r="T204">
            <v>1035</v>
          </cell>
          <cell r="U204">
            <v>1035</v>
          </cell>
          <cell r="V204">
            <v>1034</v>
          </cell>
          <cell r="W204">
            <v>1032</v>
          </cell>
          <cell r="X204">
            <v>1028</v>
          </cell>
          <cell r="Y204">
            <v>1020</v>
          </cell>
          <cell r="Z204">
            <v>1009</v>
          </cell>
          <cell r="AA204">
            <v>4843</v>
          </cell>
          <cell r="AB204">
            <v>4399</v>
          </cell>
          <cell r="AC204">
            <v>4119</v>
          </cell>
          <cell r="AD204">
            <v>3611</v>
          </cell>
          <cell r="AE204">
            <v>3158</v>
          </cell>
          <cell r="AF204">
            <v>2733</v>
          </cell>
          <cell r="AG204">
            <v>2234</v>
          </cell>
          <cell r="AH204">
            <v>1822</v>
          </cell>
          <cell r="AI204">
            <v>1424</v>
          </cell>
          <cell r="AJ204">
            <v>1103</v>
          </cell>
          <cell r="AK204">
            <v>851</v>
          </cell>
          <cell r="AL204">
            <v>595</v>
          </cell>
          <cell r="AM204">
            <v>510</v>
          </cell>
        </row>
        <row r="205">
          <cell r="A205" t="str">
            <v>220000</v>
          </cell>
          <cell r="B205" t="str">
            <v>22</v>
          </cell>
          <cell r="C205" t="str">
            <v>00</v>
          </cell>
          <cell r="D205" t="str">
            <v>00</v>
          </cell>
          <cell r="E205" t="str">
            <v>SAN MARTIN</v>
          </cell>
          <cell r="F205">
            <v>786471</v>
          </cell>
          <cell r="G205">
            <v>15762</v>
          </cell>
          <cell r="H205">
            <v>15780</v>
          </cell>
          <cell r="I205">
            <v>15804</v>
          </cell>
          <cell r="J205">
            <v>15814</v>
          </cell>
          <cell r="K205">
            <v>15811</v>
          </cell>
          <cell r="L205">
            <v>15711</v>
          </cell>
          <cell r="M205">
            <v>15696</v>
          </cell>
          <cell r="N205">
            <v>15685</v>
          </cell>
          <cell r="O205">
            <v>15675</v>
          </cell>
          <cell r="P205">
            <v>15666</v>
          </cell>
          <cell r="Q205">
            <v>15653</v>
          </cell>
          <cell r="R205">
            <v>15632</v>
          </cell>
          <cell r="S205">
            <v>15618</v>
          </cell>
          <cell r="T205">
            <v>15615</v>
          </cell>
          <cell r="U205">
            <v>15613</v>
          </cell>
          <cell r="V205">
            <v>15597</v>
          </cell>
          <cell r="W205">
            <v>15572</v>
          </cell>
          <cell r="X205">
            <v>15507</v>
          </cell>
          <cell r="Y205">
            <v>15384</v>
          </cell>
          <cell r="Z205">
            <v>15218</v>
          </cell>
          <cell r="AA205">
            <v>73042</v>
          </cell>
          <cell r="AB205">
            <v>66355</v>
          </cell>
          <cell r="AC205">
            <v>62128</v>
          </cell>
          <cell r="AD205">
            <v>54472</v>
          </cell>
          <cell r="AE205">
            <v>47640</v>
          </cell>
          <cell r="AF205">
            <v>41219</v>
          </cell>
          <cell r="AG205">
            <v>33696</v>
          </cell>
          <cell r="AH205">
            <v>27476</v>
          </cell>
          <cell r="AI205">
            <v>21482</v>
          </cell>
          <cell r="AJ205">
            <v>16642</v>
          </cell>
          <cell r="AK205">
            <v>12838</v>
          </cell>
          <cell r="AL205">
            <v>8982</v>
          </cell>
          <cell r="AM205">
            <v>7686</v>
          </cell>
        </row>
        <row r="206">
          <cell r="A206" t="str">
            <v>220100</v>
          </cell>
          <cell r="B206" t="str">
            <v>22</v>
          </cell>
          <cell r="C206" t="str">
            <v>01</v>
          </cell>
          <cell r="D206" t="str">
            <v>00</v>
          </cell>
          <cell r="E206" t="str">
            <v>MOYOBAMBA</v>
          </cell>
          <cell r="F206">
            <v>122916</v>
          </cell>
          <cell r="G206">
            <v>2464</v>
          </cell>
          <cell r="H206">
            <v>2467</v>
          </cell>
          <cell r="I206">
            <v>2470</v>
          </cell>
          <cell r="J206">
            <v>2472</v>
          </cell>
          <cell r="K206">
            <v>2471</v>
          </cell>
          <cell r="L206">
            <v>2455</v>
          </cell>
          <cell r="M206">
            <v>2453</v>
          </cell>
          <cell r="N206">
            <v>2451</v>
          </cell>
          <cell r="O206">
            <v>2450</v>
          </cell>
          <cell r="P206">
            <v>2448</v>
          </cell>
          <cell r="Q206">
            <v>2446</v>
          </cell>
          <cell r="R206">
            <v>2443</v>
          </cell>
          <cell r="S206">
            <v>2441</v>
          </cell>
          <cell r="T206">
            <v>2441</v>
          </cell>
          <cell r="U206">
            <v>2440</v>
          </cell>
          <cell r="V206">
            <v>2438</v>
          </cell>
          <cell r="W206">
            <v>2434</v>
          </cell>
          <cell r="X206">
            <v>2424</v>
          </cell>
          <cell r="Y206">
            <v>2404</v>
          </cell>
          <cell r="Z206">
            <v>2378</v>
          </cell>
          <cell r="AA206">
            <v>11416</v>
          </cell>
          <cell r="AB206">
            <v>10370</v>
          </cell>
          <cell r="AC206">
            <v>9710</v>
          </cell>
          <cell r="AD206">
            <v>8513</v>
          </cell>
          <cell r="AE206">
            <v>7446</v>
          </cell>
          <cell r="AF206">
            <v>6442</v>
          </cell>
          <cell r="AG206">
            <v>5266</v>
          </cell>
          <cell r="AH206">
            <v>4294</v>
          </cell>
          <cell r="AI206">
            <v>3357</v>
          </cell>
          <cell r="AJ206">
            <v>2601</v>
          </cell>
          <cell r="AK206">
            <v>2006</v>
          </cell>
          <cell r="AL206">
            <v>1404</v>
          </cell>
          <cell r="AM206">
            <v>1201</v>
          </cell>
        </row>
        <row r="207">
          <cell r="A207" t="str">
            <v>220200</v>
          </cell>
          <cell r="B207" t="str">
            <v>22</v>
          </cell>
          <cell r="C207" t="str">
            <v>02</v>
          </cell>
          <cell r="D207" t="str">
            <v>00</v>
          </cell>
          <cell r="E207" t="str">
            <v>BELLAVISTA</v>
          </cell>
          <cell r="F207">
            <v>53146</v>
          </cell>
          <cell r="G207">
            <v>1065</v>
          </cell>
          <cell r="H207">
            <v>1066</v>
          </cell>
          <cell r="I207">
            <v>1068</v>
          </cell>
          <cell r="J207">
            <v>1069</v>
          </cell>
          <cell r="K207">
            <v>1068</v>
          </cell>
          <cell r="L207">
            <v>1062</v>
          </cell>
          <cell r="M207">
            <v>1061</v>
          </cell>
          <cell r="N207">
            <v>1060</v>
          </cell>
          <cell r="O207">
            <v>1059</v>
          </cell>
          <cell r="P207">
            <v>1059</v>
          </cell>
          <cell r="Q207">
            <v>1058</v>
          </cell>
          <cell r="R207">
            <v>1056</v>
          </cell>
          <cell r="S207">
            <v>1055</v>
          </cell>
          <cell r="T207">
            <v>1055</v>
          </cell>
          <cell r="U207">
            <v>1055</v>
          </cell>
          <cell r="V207">
            <v>1054</v>
          </cell>
          <cell r="W207">
            <v>1052</v>
          </cell>
          <cell r="X207">
            <v>1048</v>
          </cell>
          <cell r="Y207">
            <v>1040</v>
          </cell>
          <cell r="Z207">
            <v>1028</v>
          </cell>
          <cell r="AA207">
            <v>4936</v>
          </cell>
          <cell r="AB207">
            <v>4484</v>
          </cell>
          <cell r="AC207">
            <v>4198</v>
          </cell>
          <cell r="AD207">
            <v>3681</v>
          </cell>
          <cell r="AE207">
            <v>3219</v>
          </cell>
          <cell r="AF207">
            <v>2785</v>
          </cell>
          <cell r="AG207">
            <v>2277</v>
          </cell>
          <cell r="AH207">
            <v>1857</v>
          </cell>
          <cell r="AI207">
            <v>1452</v>
          </cell>
          <cell r="AJ207">
            <v>1125</v>
          </cell>
          <cell r="AK207">
            <v>868</v>
          </cell>
          <cell r="AL207">
            <v>607</v>
          </cell>
          <cell r="AM207">
            <v>519</v>
          </cell>
        </row>
        <row r="208">
          <cell r="A208" t="str">
            <v>220300</v>
          </cell>
          <cell r="B208" t="str">
            <v>22</v>
          </cell>
          <cell r="C208" t="str">
            <v>03</v>
          </cell>
          <cell r="D208" t="str">
            <v>00</v>
          </cell>
          <cell r="E208" t="str">
            <v>EL DORADO</v>
          </cell>
          <cell r="F208">
            <v>37274</v>
          </cell>
          <cell r="G208">
            <v>747</v>
          </cell>
          <cell r="H208">
            <v>748</v>
          </cell>
          <cell r="I208">
            <v>749</v>
          </cell>
          <cell r="J208">
            <v>749</v>
          </cell>
          <cell r="K208">
            <v>749</v>
          </cell>
          <cell r="L208">
            <v>745</v>
          </cell>
          <cell r="M208">
            <v>744</v>
          </cell>
          <cell r="N208">
            <v>743</v>
          </cell>
          <cell r="O208">
            <v>743</v>
          </cell>
          <cell r="P208">
            <v>742</v>
          </cell>
          <cell r="Q208">
            <v>742</v>
          </cell>
          <cell r="R208">
            <v>742</v>
          </cell>
          <cell r="S208">
            <v>740</v>
          </cell>
          <cell r="T208">
            <v>740</v>
          </cell>
          <cell r="U208">
            <v>740</v>
          </cell>
          <cell r="V208">
            <v>739</v>
          </cell>
          <cell r="W208">
            <v>738</v>
          </cell>
          <cell r="X208">
            <v>735</v>
          </cell>
          <cell r="Y208">
            <v>729</v>
          </cell>
          <cell r="Z208">
            <v>721</v>
          </cell>
          <cell r="AA208">
            <v>3462</v>
          </cell>
          <cell r="AB208">
            <v>3145</v>
          </cell>
          <cell r="AC208">
            <v>2944</v>
          </cell>
          <cell r="AD208">
            <v>2582</v>
          </cell>
          <cell r="AE208">
            <v>2258</v>
          </cell>
          <cell r="AF208">
            <v>1954</v>
          </cell>
          <cell r="AG208">
            <v>1597</v>
          </cell>
          <cell r="AH208">
            <v>1302</v>
          </cell>
          <cell r="AI208">
            <v>1018</v>
          </cell>
          <cell r="AJ208">
            <v>789</v>
          </cell>
          <cell r="AK208">
            <v>608</v>
          </cell>
          <cell r="AL208">
            <v>426</v>
          </cell>
          <cell r="AM208">
            <v>364</v>
          </cell>
        </row>
        <row r="209">
          <cell r="A209" t="str">
            <v>220400</v>
          </cell>
          <cell r="B209" t="str">
            <v>22</v>
          </cell>
          <cell r="C209" t="str">
            <v>04</v>
          </cell>
          <cell r="D209" t="str">
            <v>00</v>
          </cell>
          <cell r="E209" t="str">
            <v>HUALLAGA</v>
          </cell>
          <cell r="F209">
            <v>27847</v>
          </cell>
          <cell r="G209">
            <v>558</v>
          </cell>
          <cell r="H209">
            <v>559</v>
          </cell>
          <cell r="I209">
            <v>560</v>
          </cell>
          <cell r="J209">
            <v>560</v>
          </cell>
          <cell r="K209">
            <v>560</v>
          </cell>
          <cell r="L209">
            <v>556</v>
          </cell>
          <cell r="M209">
            <v>556</v>
          </cell>
          <cell r="N209">
            <v>555</v>
          </cell>
          <cell r="O209">
            <v>555</v>
          </cell>
          <cell r="P209">
            <v>555</v>
          </cell>
          <cell r="Q209">
            <v>554</v>
          </cell>
          <cell r="R209">
            <v>553</v>
          </cell>
          <cell r="S209">
            <v>553</v>
          </cell>
          <cell r="T209">
            <v>553</v>
          </cell>
          <cell r="U209">
            <v>553</v>
          </cell>
          <cell r="V209">
            <v>552</v>
          </cell>
          <cell r="W209">
            <v>551</v>
          </cell>
          <cell r="X209">
            <v>549</v>
          </cell>
          <cell r="Y209">
            <v>545</v>
          </cell>
          <cell r="Z209">
            <v>539</v>
          </cell>
          <cell r="AA209">
            <v>2586</v>
          </cell>
          <cell r="AB209">
            <v>2349</v>
          </cell>
          <cell r="AC209">
            <v>2200</v>
          </cell>
          <cell r="AD209">
            <v>1929</v>
          </cell>
          <cell r="AE209">
            <v>1687</v>
          </cell>
          <cell r="AF209">
            <v>1459</v>
          </cell>
          <cell r="AG209">
            <v>1193</v>
          </cell>
          <cell r="AH209">
            <v>973</v>
          </cell>
          <cell r="AI209">
            <v>761</v>
          </cell>
          <cell r="AJ209">
            <v>589</v>
          </cell>
          <cell r="AK209">
            <v>455</v>
          </cell>
          <cell r="AL209">
            <v>318</v>
          </cell>
          <cell r="AM209">
            <v>272</v>
          </cell>
        </row>
        <row r="210">
          <cell r="A210" t="str">
            <v>220500</v>
          </cell>
          <cell r="B210" t="str">
            <v>22</v>
          </cell>
          <cell r="C210" t="str">
            <v>05</v>
          </cell>
          <cell r="D210" t="str">
            <v>00</v>
          </cell>
          <cell r="E210" t="str">
            <v>LAMAS</v>
          </cell>
          <cell r="F210">
            <v>86920</v>
          </cell>
          <cell r="G210">
            <v>1742</v>
          </cell>
          <cell r="H210">
            <v>1744</v>
          </cell>
          <cell r="I210">
            <v>1747</v>
          </cell>
          <cell r="J210">
            <v>1748</v>
          </cell>
          <cell r="K210">
            <v>1747</v>
          </cell>
          <cell r="L210">
            <v>1736</v>
          </cell>
          <cell r="M210">
            <v>1735</v>
          </cell>
          <cell r="N210">
            <v>1733</v>
          </cell>
          <cell r="O210">
            <v>1732</v>
          </cell>
          <cell r="P210">
            <v>1731</v>
          </cell>
          <cell r="Q210">
            <v>1731</v>
          </cell>
          <cell r="R210">
            <v>1728</v>
          </cell>
          <cell r="S210">
            <v>1726</v>
          </cell>
          <cell r="T210">
            <v>1726</v>
          </cell>
          <cell r="U210">
            <v>1726</v>
          </cell>
          <cell r="V210">
            <v>1724</v>
          </cell>
          <cell r="W210">
            <v>1721</v>
          </cell>
          <cell r="X210">
            <v>1714</v>
          </cell>
          <cell r="Y210">
            <v>1700</v>
          </cell>
          <cell r="Z210">
            <v>1682</v>
          </cell>
          <cell r="AA210">
            <v>8073</v>
          </cell>
          <cell r="AB210">
            <v>7333</v>
          </cell>
          <cell r="AC210">
            <v>6866</v>
          </cell>
          <cell r="AD210">
            <v>6020</v>
          </cell>
          <cell r="AE210">
            <v>5265</v>
          </cell>
          <cell r="AF210">
            <v>4555</v>
          </cell>
          <cell r="AG210">
            <v>3724</v>
          </cell>
          <cell r="AH210">
            <v>3037</v>
          </cell>
          <cell r="AI210">
            <v>2374</v>
          </cell>
          <cell r="AJ210">
            <v>1839</v>
          </cell>
          <cell r="AK210">
            <v>1419</v>
          </cell>
          <cell r="AL210">
            <v>993</v>
          </cell>
          <cell r="AM210">
            <v>849</v>
          </cell>
        </row>
        <row r="211">
          <cell r="A211" t="str">
            <v>220600</v>
          </cell>
          <cell r="B211" t="str">
            <v>22</v>
          </cell>
          <cell r="C211" t="str">
            <v>06</v>
          </cell>
          <cell r="D211" t="str">
            <v>00</v>
          </cell>
          <cell r="E211" t="str">
            <v>MARISCAL CACERES</v>
          </cell>
          <cell r="F211">
            <v>57036</v>
          </cell>
          <cell r="G211">
            <v>1143</v>
          </cell>
          <cell r="H211">
            <v>1144</v>
          </cell>
          <cell r="I211">
            <v>1146</v>
          </cell>
          <cell r="J211">
            <v>1147</v>
          </cell>
          <cell r="K211">
            <v>1147</v>
          </cell>
          <cell r="L211">
            <v>1139</v>
          </cell>
          <cell r="M211">
            <v>1138</v>
          </cell>
          <cell r="N211">
            <v>1138</v>
          </cell>
          <cell r="O211">
            <v>1137</v>
          </cell>
          <cell r="P211">
            <v>1136</v>
          </cell>
          <cell r="Q211">
            <v>1135</v>
          </cell>
          <cell r="R211">
            <v>1134</v>
          </cell>
          <cell r="S211">
            <v>1133</v>
          </cell>
          <cell r="T211">
            <v>1132</v>
          </cell>
          <cell r="U211">
            <v>1132</v>
          </cell>
          <cell r="V211">
            <v>1131</v>
          </cell>
          <cell r="W211">
            <v>1129</v>
          </cell>
          <cell r="X211">
            <v>1125</v>
          </cell>
          <cell r="Y211">
            <v>1116</v>
          </cell>
          <cell r="Z211">
            <v>1104</v>
          </cell>
          <cell r="AA211">
            <v>5297</v>
          </cell>
          <cell r="AB211">
            <v>4812</v>
          </cell>
          <cell r="AC211">
            <v>4506</v>
          </cell>
          <cell r="AD211">
            <v>3950</v>
          </cell>
          <cell r="AE211">
            <v>3455</v>
          </cell>
          <cell r="AF211">
            <v>2989</v>
          </cell>
          <cell r="AG211">
            <v>2444</v>
          </cell>
          <cell r="AH211">
            <v>1993</v>
          </cell>
          <cell r="AI211">
            <v>1558</v>
          </cell>
          <cell r="AJ211">
            <v>1207</v>
          </cell>
          <cell r="AK211">
            <v>931</v>
          </cell>
          <cell r="AL211">
            <v>651</v>
          </cell>
          <cell r="AM211">
            <v>557</v>
          </cell>
        </row>
        <row r="212">
          <cell r="A212" t="str">
            <v>220700</v>
          </cell>
          <cell r="B212" t="str">
            <v>22</v>
          </cell>
          <cell r="C212" t="str">
            <v>07</v>
          </cell>
          <cell r="D212" t="str">
            <v>00</v>
          </cell>
          <cell r="E212" t="str">
            <v>PICOTA</v>
          </cell>
          <cell r="F212">
            <v>40667</v>
          </cell>
          <cell r="G212">
            <v>815</v>
          </cell>
          <cell r="H212">
            <v>816</v>
          </cell>
          <cell r="I212">
            <v>817</v>
          </cell>
          <cell r="J212">
            <v>818</v>
          </cell>
          <cell r="K212">
            <v>818</v>
          </cell>
          <cell r="L212">
            <v>812</v>
          </cell>
          <cell r="M212">
            <v>812</v>
          </cell>
          <cell r="N212">
            <v>812</v>
          </cell>
          <cell r="O212">
            <v>811</v>
          </cell>
          <cell r="P212">
            <v>810</v>
          </cell>
          <cell r="Q212">
            <v>809</v>
          </cell>
          <cell r="R212">
            <v>808</v>
          </cell>
          <cell r="S212">
            <v>808</v>
          </cell>
          <cell r="T212">
            <v>807</v>
          </cell>
          <cell r="U212">
            <v>807</v>
          </cell>
          <cell r="V212">
            <v>806</v>
          </cell>
          <cell r="W212">
            <v>805</v>
          </cell>
          <cell r="X212">
            <v>802</v>
          </cell>
          <cell r="Y212">
            <v>795</v>
          </cell>
          <cell r="Z212">
            <v>787</v>
          </cell>
          <cell r="AA212">
            <v>3777</v>
          </cell>
          <cell r="AB212">
            <v>3431</v>
          </cell>
          <cell r="AC212">
            <v>3213</v>
          </cell>
          <cell r="AD212">
            <v>2817</v>
          </cell>
          <cell r="AE212">
            <v>2463</v>
          </cell>
          <cell r="AF212">
            <v>2131</v>
          </cell>
          <cell r="AG212">
            <v>1742</v>
          </cell>
          <cell r="AH212">
            <v>1421</v>
          </cell>
          <cell r="AI212">
            <v>1111</v>
          </cell>
          <cell r="AJ212">
            <v>861</v>
          </cell>
          <cell r="AK212">
            <v>664</v>
          </cell>
          <cell r="AL212">
            <v>464</v>
          </cell>
          <cell r="AM212">
            <v>397</v>
          </cell>
        </row>
        <row r="213">
          <cell r="A213" t="str">
            <v>220800</v>
          </cell>
          <cell r="B213" t="str">
            <v>22</v>
          </cell>
          <cell r="C213" t="str">
            <v>08</v>
          </cell>
          <cell r="D213" t="str">
            <v>00</v>
          </cell>
          <cell r="E213" t="str">
            <v>RIOJA</v>
          </cell>
          <cell r="F213">
            <v>111955</v>
          </cell>
          <cell r="G213">
            <v>2244</v>
          </cell>
          <cell r="H213">
            <v>2246</v>
          </cell>
          <cell r="I213">
            <v>2250</v>
          </cell>
          <cell r="J213">
            <v>2250</v>
          </cell>
          <cell r="K213">
            <v>2251</v>
          </cell>
          <cell r="L213">
            <v>2236</v>
          </cell>
          <cell r="M213">
            <v>2234</v>
          </cell>
          <cell r="N213">
            <v>2233</v>
          </cell>
          <cell r="O213">
            <v>2231</v>
          </cell>
          <cell r="P213">
            <v>2230</v>
          </cell>
          <cell r="Q213">
            <v>2228</v>
          </cell>
          <cell r="R213">
            <v>2225</v>
          </cell>
          <cell r="S213">
            <v>2223</v>
          </cell>
          <cell r="T213">
            <v>2223</v>
          </cell>
          <cell r="U213">
            <v>2223</v>
          </cell>
          <cell r="V213">
            <v>2220</v>
          </cell>
          <cell r="W213">
            <v>2217</v>
          </cell>
          <cell r="X213">
            <v>2207</v>
          </cell>
          <cell r="Y213">
            <v>2190</v>
          </cell>
          <cell r="Z213">
            <v>2166</v>
          </cell>
          <cell r="AA213">
            <v>10398</v>
          </cell>
          <cell r="AB213">
            <v>9446</v>
          </cell>
          <cell r="AC213">
            <v>8844</v>
          </cell>
          <cell r="AD213">
            <v>7754</v>
          </cell>
          <cell r="AE213">
            <v>6782</v>
          </cell>
          <cell r="AF213">
            <v>5868</v>
          </cell>
          <cell r="AG213">
            <v>4797</v>
          </cell>
          <cell r="AH213">
            <v>3911</v>
          </cell>
          <cell r="AI213">
            <v>3058</v>
          </cell>
          <cell r="AJ213">
            <v>2369</v>
          </cell>
          <cell r="AK213">
            <v>1828</v>
          </cell>
          <cell r="AL213">
            <v>1279</v>
          </cell>
          <cell r="AM213">
            <v>1094</v>
          </cell>
        </row>
        <row r="214">
          <cell r="A214" t="str">
            <v>220900</v>
          </cell>
          <cell r="B214" t="str">
            <v>22</v>
          </cell>
          <cell r="C214" t="str">
            <v>09</v>
          </cell>
          <cell r="D214" t="str">
            <v>00</v>
          </cell>
          <cell r="E214" t="str">
            <v>SAN MARTIN</v>
          </cell>
          <cell r="F214">
            <v>169616</v>
          </cell>
          <cell r="G214">
            <v>3399</v>
          </cell>
          <cell r="H214">
            <v>3403</v>
          </cell>
          <cell r="I214">
            <v>3408</v>
          </cell>
          <cell r="J214">
            <v>3411</v>
          </cell>
          <cell r="K214">
            <v>3410</v>
          </cell>
          <cell r="L214">
            <v>3388</v>
          </cell>
          <cell r="M214">
            <v>3384</v>
          </cell>
          <cell r="N214">
            <v>3383</v>
          </cell>
          <cell r="O214">
            <v>3381</v>
          </cell>
          <cell r="P214">
            <v>3379</v>
          </cell>
          <cell r="Q214">
            <v>3376</v>
          </cell>
          <cell r="R214">
            <v>3371</v>
          </cell>
          <cell r="S214">
            <v>3368</v>
          </cell>
          <cell r="T214">
            <v>3368</v>
          </cell>
          <cell r="U214">
            <v>3367</v>
          </cell>
          <cell r="V214">
            <v>3364</v>
          </cell>
          <cell r="W214">
            <v>3359</v>
          </cell>
          <cell r="X214">
            <v>3343</v>
          </cell>
          <cell r="Y214">
            <v>3318</v>
          </cell>
          <cell r="Z214">
            <v>3283</v>
          </cell>
          <cell r="AA214">
            <v>15751</v>
          </cell>
          <cell r="AB214">
            <v>14312</v>
          </cell>
          <cell r="AC214">
            <v>13399</v>
          </cell>
          <cell r="AD214">
            <v>11748</v>
          </cell>
          <cell r="AE214">
            <v>10274</v>
          </cell>
          <cell r="AF214">
            <v>8891</v>
          </cell>
          <cell r="AG214">
            <v>7267</v>
          </cell>
          <cell r="AH214">
            <v>5925</v>
          </cell>
          <cell r="AI214">
            <v>4633</v>
          </cell>
          <cell r="AJ214">
            <v>3588</v>
          </cell>
          <cell r="AK214">
            <v>2768</v>
          </cell>
          <cell r="AL214">
            <v>1937</v>
          </cell>
          <cell r="AM214">
            <v>1660</v>
          </cell>
        </row>
        <row r="215">
          <cell r="A215" t="str">
            <v>221000</v>
          </cell>
          <cell r="B215" t="str">
            <v>22</v>
          </cell>
          <cell r="C215" t="str">
            <v>10</v>
          </cell>
          <cell r="D215" t="str">
            <v>00</v>
          </cell>
          <cell r="E215" t="str">
            <v>TOCACHE</v>
          </cell>
          <cell r="F215">
            <v>79094</v>
          </cell>
          <cell r="G215">
            <v>1585</v>
          </cell>
          <cell r="H215">
            <v>1587</v>
          </cell>
          <cell r="I215">
            <v>1589</v>
          </cell>
          <cell r="J215">
            <v>1590</v>
          </cell>
          <cell r="K215">
            <v>1590</v>
          </cell>
          <cell r="L215">
            <v>1582</v>
          </cell>
          <cell r="M215">
            <v>1579</v>
          </cell>
          <cell r="N215">
            <v>1577</v>
          </cell>
          <cell r="O215">
            <v>1576</v>
          </cell>
          <cell r="P215">
            <v>1576</v>
          </cell>
          <cell r="Q215">
            <v>1574</v>
          </cell>
          <cell r="R215">
            <v>1572</v>
          </cell>
          <cell r="S215">
            <v>1571</v>
          </cell>
          <cell r="T215">
            <v>1570</v>
          </cell>
          <cell r="U215">
            <v>1570</v>
          </cell>
          <cell r="V215">
            <v>1569</v>
          </cell>
          <cell r="W215">
            <v>1566</v>
          </cell>
          <cell r="X215">
            <v>1560</v>
          </cell>
          <cell r="Y215">
            <v>1547</v>
          </cell>
          <cell r="Z215">
            <v>1530</v>
          </cell>
          <cell r="AA215">
            <v>7346</v>
          </cell>
          <cell r="AB215">
            <v>6673</v>
          </cell>
          <cell r="AC215">
            <v>6248</v>
          </cell>
          <cell r="AD215">
            <v>5478</v>
          </cell>
          <cell r="AE215">
            <v>4791</v>
          </cell>
          <cell r="AF215">
            <v>4145</v>
          </cell>
          <cell r="AG215">
            <v>3389</v>
          </cell>
          <cell r="AH215">
            <v>2763</v>
          </cell>
          <cell r="AI215">
            <v>2160</v>
          </cell>
          <cell r="AJ215">
            <v>1674</v>
          </cell>
          <cell r="AK215">
            <v>1291</v>
          </cell>
          <cell r="AL215">
            <v>903</v>
          </cell>
          <cell r="AM215">
            <v>773</v>
          </cell>
        </row>
        <row r="216">
          <cell r="A216" t="str">
            <v>230000</v>
          </cell>
          <cell r="B216" t="str">
            <v>23</v>
          </cell>
          <cell r="C216" t="str">
            <v>00</v>
          </cell>
          <cell r="D216" t="str">
            <v>00</v>
          </cell>
          <cell r="E216" t="str">
            <v>TACNA</v>
          </cell>
          <cell r="F216">
            <v>307938</v>
          </cell>
          <cell r="G216">
            <v>6171</v>
          </cell>
          <cell r="H216">
            <v>6179</v>
          </cell>
          <cell r="I216">
            <v>6188</v>
          </cell>
          <cell r="J216">
            <v>6192</v>
          </cell>
          <cell r="K216">
            <v>6191</v>
          </cell>
          <cell r="L216">
            <v>6151</v>
          </cell>
          <cell r="M216">
            <v>6146</v>
          </cell>
          <cell r="N216">
            <v>6141</v>
          </cell>
          <cell r="O216">
            <v>6137</v>
          </cell>
          <cell r="P216">
            <v>6134</v>
          </cell>
          <cell r="Q216">
            <v>6129</v>
          </cell>
          <cell r="R216">
            <v>6121</v>
          </cell>
          <cell r="S216">
            <v>6115</v>
          </cell>
          <cell r="T216">
            <v>6114</v>
          </cell>
          <cell r="U216">
            <v>6113</v>
          </cell>
          <cell r="V216">
            <v>6108</v>
          </cell>
          <cell r="W216">
            <v>6097</v>
          </cell>
          <cell r="X216">
            <v>6072</v>
          </cell>
          <cell r="Y216">
            <v>6024</v>
          </cell>
          <cell r="Z216">
            <v>5958</v>
          </cell>
          <cell r="AA216">
            <v>28599</v>
          </cell>
          <cell r="AB216">
            <v>25981</v>
          </cell>
          <cell r="AC216">
            <v>24326</v>
          </cell>
          <cell r="AD216">
            <v>21328</v>
          </cell>
          <cell r="AE216">
            <v>18653</v>
          </cell>
          <cell r="AF216">
            <v>16139</v>
          </cell>
          <cell r="AG216">
            <v>13193</v>
          </cell>
          <cell r="AH216">
            <v>10758</v>
          </cell>
          <cell r="AI216">
            <v>8411</v>
          </cell>
          <cell r="AJ216">
            <v>6516</v>
          </cell>
          <cell r="AK216">
            <v>5027</v>
          </cell>
          <cell r="AL216">
            <v>3517</v>
          </cell>
          <cell r="AM216">
            <v>3009</v>
          </cell>
        </row>
        <row r="217">
          <cell r="A217" t="str">
            <v>230100</v>
          </cell>
          <cell r="B217" t="str">
            <v>23</v>
          </cell>
          <cell r="C217" t="str">
            <v>01</v>
          </cell>
          <cell r="D217" t="str">
            <v>00</v>
          </cell>
          <cell r="E217" t="str">
            <v>TACNA</v>
          </cell>
          <cell r="F217">
            <v>277343</v>
          </cell>
          <cell r="G217">
            <v>5558</v>
          </cell>
          <cell r="H217">
            <v>5565</v>
          </cell>
          <cell r="I217">
            <v>5573</v>
          </cell>
          <cell r="J217">
            <v>5577</v>
          </cell>
          <cell r="K217">
            <v>5576</v>
          </cell>
          <cell r="L217">
            <v>5540</v>
          </cell>
          <cell r="M217">
            <v>5535</v>
          </cell>
          <cell r="N217">
            <v>5531</v>
          </cell>
          <cell r="O217">
            <v>5527</v>
          </cell>
          <cell r="P217">
            <v>5525</v>
          </cell>
          <cell r="Q217">
            <v>5520</v>
          </cell>
          <cell r="R217">
            <v>5513</v>
          </cell>
          <cell r="S217">
            <v>5507</v>
          </cell>
          <cell r="T217">
            <v>5506</v>
          </cell>
          <cell r="U217">
            <v>5506</v>
          </cell>
          <cell r="V217">
            <v>5501</v>
          </cell>
          <cell r="W217">
            <v>5491</v>
          </cell>
          <cell r="X217">
            <v>5469</v>
          </cell>
          <cell r="Y217">
            <v>5425</v>
          </cell>
          <cell r="Z217">
            <v>5366</v>
          </cell>
          <cell r="AA217">
            <v>25757</v>
          </cell>
          <cell r="AB217">
            <v>23400</v>
          </cell>
          <cell r="AC217">
            <v>21909</v>
          </cell>
          <cell r="AD217">
            <v>19209</v>
          </cell>
          <cell r="AE217">
            <v>16799</v>
          </cell>
          <cell r="AF217">
            <v>14536</v>
          </cell>
          <cell r="AG217">
            <v>11883</v>
          </cell>
          <cell r="AH217">
            <v>9689</v>
          </cell>
          <cell r="AI217">
            <v>7576</v>
          </cell>
          <cell r="AJ217">
            <v>5868</v>
          </cell>
          <cell r="AK217">
            <v>4528</v>
          </cell>
          <cell r="AL217">
            <v>3168</v>
          </cell>
          <cell r="AM217">
            <v>2710</v>
          </cell>
        </row>
        <row r="218">
          <cell r="A218" t="str">
            <v>230200</v>
          </cell>
          <cell r="B218" t="str">
            <v>23</v>
          </cell>
          <cell r="C218" t="str">
            <v>02</v>
          </cell>
          <cell r="D218" t="str">
            <v>00</v>
          </cell>
          <cell r="E218" t="str">
            <v>CANDARAVE</v>
          </cell>
          <cell r="F218">
            <v>9948</v>
          </cell>
          <cell r="G218">
            <v>199</v>
          </cell>
          <cell r="H218">
            <v>200</v>
          </cell>
          <cell r="I218">
            <v>200</v>
          </cell>
          <cell r="J218">
            <v>199</v>
          </cell>
          <cell r="K218">
            <v>200</v>
          </cell>
          <cell r="L218">
            <v>199</v>
          </cell>
          <cell r="M218">
            <v>199</v>
          </cell>
          <cell r="N218">
            <v>198</v>
          </cell>
          <cell r="O218">
            <v>198</v>
          </cell>
          <cell r="P218">
            <v>198</v>
          </cell>
          <cell r="Q218">
            <v>198</v>
          </cell>
          <cell r="R218">
            <v>198</v>
          </cell>
          <cell r="S218">
            <v>198</v>
          </cell>
          <cell r="T218">
            <v>198</v>
          </cell>
          <cell r="U218">
            <v>197</v>
          </cell>
          <cell r="V218">
            <v>197</v>
          </cell>
          <cell r="W218">
            <v>197</v>
          </cell>
          <cell r="X218">
            <v>196</v>
          </cell>
          <cell r="Y218">
            <v>195</v>
          </cell>
          <cell r="Z218">
            <v>192</v>
          </cell>
          <cell r="AA218">
            <v>924</v>
          </cell>
          <cell r="AB218">
            <v>839</v>
          </cell>
          <cell r="AC218">
            <v>786</v>
          </cell>
          <cell r="AD218">
            <v>689</v>
          </cell>
          <cell r="AE218">
            <v>603</v>
          </cell>
          <cell r="AF218">
            <v>521</v>
          </cell>
          <cell r="AG218">
            <v>426</v>
          </cell>
          <cell r="AH218">
            <v>348</v>
          </cell>
          <cell r="AI218">
            <v>272</v>
          </cell>
          <cell r="AJ218">
            <v>211</v>
          </cell>
          <cell r="AK218">
            <v>162</v>
          </cell>
          <cell r="AL218">
            <v>114</v>
          </cell>
          <cell r="AM218">
            <v>97</v>
          </cell>
        </row>
        <row r="219">
          <cell r="A219" t="str">
            <v>230300</v>
          </cell>
          <cell r="B219" t="str">
            <v>23</v>
          </cell>
          <cell r="C219" t="str">
            <v>03</v>
          </cell>
          <cell r="D219" t="str">
            <v>00</v>
          </cell>
          <cell r="E219" t="str">
            <v>JORGE BASADRE</v>
          </cell>
          <cell r="F219">
            <v>11769</v>
          </cell>
          <cell r="G219">
            <v>236</v>
          </cell>
          <cell r="H219">
            <v>236</v>
          </cell>
          <cell r="I219">
            <v>236</v>
          </cell>
          <cell r="J219">
            <v>237</v>
          </cell>
          <cell r="K219">
            <v>237</v>
          </cell>
          <cell r="L219">
            <v>235</v>
          </cell>
          <cell r="M219">
            <v>235</v>
          </cell>
          <cell r="N219">
            <v>235</v>
          </cell>
          <cell r="O219">
            <v>235</v>
          </cell>
          <cell r="P219">
            <v>234</v>
          </cell>
          <cell r="Q219">
            <v>234</v>
          </cell>
          <cell r="R219">
            <v>234</v>
          </cell>
          <cell r="S219">
            <v>234</v>
          </cell>
          <cell r="T219">
            <v>234</v>
          </cell>
          <cell r="U219">
            <v>234</v>
          </cell>
          <cell r="V219">
            <v>233</v>
          </cell>
          <cell r="W219">
            <v>233</v>
          </cell>
          <cell r="X219">
            <v>232</v>
          </cell>
          <cell r="Y219">
            <v>230</v>
          </cell>
          <cell r="Z219">
            <v>228</v>
          </cell>
          <cell r="AA219">
            <v>1093</v>
          </cell>
          <cell r="AB219">
            <v>993</v>
          </cell>
          <cell r="AC219">
            <v>930</v>
          </cell>
          <cell r="AD219">
            <v>815</v>
          </cell>
          <cell r="AE219">
            <v>713</v>
          </cell>
          <cell r="AF219">
            <v>617</v>
          </cell>
          <cell r="AG219">
            <v>504</v>
          </cell>
          <cell r="AH219">
            <v>411</v>
          </cell>
          <cell r="AI219">
            <v>321</v>
          </cell>
          <cell r="AJ219">
            <v>249</v>
          </cell>
          <cell r="AK219">
            <v>192</v>
          </cell>
          <cell r="AL219">
            <v>134</v>
          </cell>
          <cell r="AM219">
            <v>115</v>
          </cell>
        </row>
        <row r="220">
          <cell r="A220" t="str">
            <v>230400</v>
          </cell>
          <cell r="B220" t="str">
            <v>23</v>
          </cell>
          <cell r="C220" t="str">
            <v>04</v>
          </cell>
          <cell r="D220" t="str">
            <v>00</v>
          </cell>
          <cell r="E220" t="str">
            <v>TARATA</v>
          </cell>
          <cell r="F220">
            <v>8878</v>
          </cell>
          <cell r="G220">
            <v>178</v>
          </cell>
          <cell r="H220">
            <v>178</v>
          </cell>
          <cell r="I220">
            <v>179</v>
          </cell>
          <cell r="J220">
            <v>179</v>
          </cell>
          <cell r="K220">
            <v>178</v>
          </cell>
          <cell r="L220">
            <v>177</v>
          </cell>
          <cell r="M220">
            <v>177</v>
          </cell>
          <cell r="N220">
            <v>177</v>
          </cell>
          <cell r="O220">
            <v>177</v>
          </cell>
          <cell r="P220">
            <v>177</v>
          </cell>
          <cell r="Q220">
            <v>177</v>
          </cell>
          <cell r="R220">
            <v>176</v>
          </cell>
          <cell r="S220">
            <v>176</v>
          </cell>
          <cell r="T220">
            <v>176</v>
          </cell>
          <cell r="U220">
            <v>176</v>
          </cell>
          <cell r="V220">
            <v>177</v>
          </cell>
          <cell r="W220">
            <v>176</v>
          </cell>
          <cell r="X220">
            <v>175</v>
          </cell>
          <cell r="Y220">
            <v>174</v>
          </cell>
          <cell r="Z220">
            <v>172</v>
          </cell>
          <cell r="AA220">
            <v>825</v>
          </cell>
          <cell r="AB220">
            <v>749</v>
          </cell>
          <cell r="AC220">
            <v>701</v>
          </cell>
          <cell r="AD220">
            <v>615</v>
          </cell>
          <cell r="AE220">
            <v>538</v>
          </cell>
          <cell r="AF220">
            <v>465</v>
          </cell>
          <cell r="AG220">
            <v>380</v>
          </cell>
          <cell r="AH220">
            <v>310</v>
          </cell>
          <cell r="AI220">
            <v>242</v>
          </cell>
          <cell r="AJ220">
            <v>188</v>
          </cell>
          <cell r="AK220">
            <v>145</v>
          </cell>
          <cell r="AL220">
            <v>101</v>
          </cell>
          <cell r="AM220">
            <v>87</v>
          </cell>
        </row>
        <row r="221">
          <cell r="A221" t="str">
            <v>240000</v>
          </cell>
          <cell r="B221" t="str">
            <v>24</v>
          </cell>
          <cell r="C221" t="str">
            <v>00</v>
          </cell>
          <cell r="D221" t="str">
            <v>00</v>
          </cell>
          <cell r="E221" t="str">
            <v>TUMBES</v>
          </cell>
          <cell r="F221">
            <v>213650</v>
          </cell>
          <cell r="G221">
            <v>4282</v>
          </cell>
          <cell r="H221">
            <v>4287</v>
          </cell>
          <cell r="I221">
            <v>4293</v>
          </cell>
          <cell r="J221">
            <v>4296</v>
          </cell>
          <cell r="K221">
            <v>4295</v>
          </cell>
          <cell r="L221">
            <v>4268</v>
          </cell>
          <cell r="M221">
            <v>4264</v>
          </cell>
          <cell r="N221">
            <v>4261</v>
          </cell>
          <cell r="O221">
            <v>4258</v>
          </cell>
          <cell r="P221">
            <v>4256</v>
          </cell>
          <cell r="Q221">
            <v>4252</v>
          </cell>
          <cell r="R221">
            <v>4247</v>
          </cell>
          <cell r="S221">
            <v>4243</v>
          </cell>
          <cell r="T221">
            <v>4242</v>
          </cell>
          <cell r="U221">
            <v>4241</v>
          </cell>
          <cell r="V221">
            <v>4237</v>
          </cell>
          <cell r="W221">
            <v>4230</v>
          </cell>
          <cell r="X221">
            <v>4211</v>
          </cell>
          <cell r="Y221">
            <v>4179</v>
          </cell>
          <cell r="Z221">
            <v>4134</v>
          </cell>
          <cell r="AA221">
            <v>19842</v>
          </cell>
          <cell r="AB221">
            <v>18026</v>
          </cell>
          <cell r="AC221">
            <v>16878</v>
          </cell>
          <cell r="AD221">
            <v>14798</v>
          </cell>
          <cell r="AE221">
            <v>12942</v>
          </cell>
          <cell r="AF221">
            <v>11197</v>
          </cell>
          <cell r="AG221">
            <v>9154</v>
          </cell>
          <cell r="AH221">
            <v>7464</v>
          </cell>
          <cell r="AI221">
            <v>5836</v>
          </cell>
          <cell r="AJ221">
            <v>4521</v>
          </cell>
          <cell r="AK221">
            <v>3488</v>
          </cell>
          <cell r="AL221">
            <v>2440</v>
          </cell>
          <cell r="AM221">
            <v>2088</v>
          </cell>
        </row>
        <row r="222">
          <cell r="A222" t="str">
            <v>240100</v>
          </cell>
          <cell r="B222" t="str">
            <v>24</v>
          </cell>
          <cell r="C222" t="str">
            <v>01</v>
          </cell>
          <cell r="D222" t="str">
            <v>00</v>
          </cell>
          <cell r="E222" t="str">
            <v>TUMBES</v>
          </cell>
          <cell r="F222">
            <v>151881</v>
          </cell>
          <cell r="G222">
            <v>3044</v>
          </cell>
          <cell r="H222">
            <v>3048</v>
          </cell>
          <cell r="I222">
            <v>3052</v>
          </cell>
          <cell r="J222">
            <v>3054</v>
          </cell>
          <cell r="K222">
            <v>3053</v>
          </cell>
          <cell r="L222">
            <v>3034</v>
          </cell>
          <cell r="M222">
            <v>3031</v>
          </cell>
          <cell r="N222">
            <v>3029</v>
          </cell>
          <cell r="O222">
            <v>3027</v>
          </cell>
          <cell r="P222">
            <v>3026</v>
          </cell>
          <cell r="Q222">
            <v>3023</v>
          </cell>
          <cell r="R222">
            <v>3020</v>
          </cell>
          <cell r="S222">
            <v>3016</v>
          </cell>
          <cell r="T222">
            <v>3016</v>
          </cell>
          <cell r="U222">
            <v>3015</v>
          </cell>
          <cell r="V222">
            <v>3012</v>
          </cell>
          <cell r="W222">
            <v>3007</v>
          </cell>
          <cell r="X222">
            <v>2994</v>
          </cell>
          <cell r="Y222">
            <v>2970</v>
          </cell>
          <cell r="Z222">
            <v>2939</v>
          </cell>
          <cell r="AA222">
            <v>14105</v>
          </cell>
          <cell r="AB222">
            <v>12815</v>
          </cell>
          <cell r="AC222">
            <v>11998</v>
          </cell>
          <cell r="AD222">
            <v>10520</v>
          </cell>
          <cell r="AE222">
            <v>9200</v>
          </cell>
          <cell r="AF222">
            <v>7960</v>
          </cell>
          <cell r="AG222">
            <v>6508</v>
          </cell>
          <cell r="AH222">
            <v>5306</v>
          </cell>
          <cell r="AI222">
            <v>4148</v>
          </cell>
          <cell r="AJ222">
            <v>3214</v>
          </cell>
          <cell r="AK222">
            <v>2479</v>
          </cell>
          <cell r="AL222">
            <v>1734</v>
          </cell>
          <cell r="AM222">
            <v>1484</v>
          </cell>
        </row>
        <row r="223">
          <cell r="A223" t="str">
            <v>240200</v>
          </cell>
          <cell r="B223" t="str">
            <v>24</v>
          </cell>
          <cell r="C223" t="str">
            <v>02</v>
          </cell>
          <cell r="D223" t="str">
            <v>00</v>
          </cell>
          <cell r="E223" t="str">
            <v>CONTRALMIRANTE VILLAR</v>
          </cell>
          <cell r="F223">
            <v>18184</v>
          </cell>
          <cell r="G223">
            <v>364</v>
          </cell>
          <cell r="H223">
            <v>364</v>
          </cell>
          <cell r="I223">
            <v>365</v>
          </cell>
          <cell r="J223">
            <v>366</v>
          </cell>
          <cell r="K223">
            <v>366</v>
          </cell>
          <cell r="L223">
            <v>363</v>
          </cell>
          <cell r="M223">
            <v>363</v>
          </cell>
          <cell r="N223">
            <v>363</v>
          </cell>
          <cell r="O223">
            <v>362</v>
          </cell>
          <cell r="P223">
            <v>362</v>
          </cell>
          <cell r="Q223">
            <v>362</v>
          </cell>
          <cell r="R223">
            <v>361</v>
          </cell>
          <cell r="S223">
            <v>361</v>
          </cell>
          <cell r="T223">
            <v>361</v>
          </cell>
          <cell r="U223">
            <v>361</v>
          </cell>
          <cell r="V223">
            <v>361</v>
          </cell>
          <cell r="W223">
            <v>360</v>
          </cell>
          <cell r="X223">
            <v>358</v>
          </cell>
          <cell r="Y223">
            <v>356</v>
          </cell>
          <cell r="Z223">
            <v>352</v>
          </cell>
          <cell r="AA223">
            <v>1689</v>
          </cell>
          <cell r="AB223">
            <v>1534</v>
          </cell>
          <cell r="AC223">
            <v>1437</v>
          </cell>
          <cell r="AD223">
            <v>1259</v>
          </cell>
          <cell r="AE223">
            <v>1102</v>
          </cell>
          <cell r="AF223">
            <v>953</v>
          </cell>
          <cell r="AG223">
            <v>779</v>
          </cell>
          <cell r="AH223">
            <v>635</v>
          </cell>
          <cell r="AI223">
            <v>497</v>
          </cell>
          <cell r="AJ223">
            <v>385</v>
          </cell>
          <cell r="AK223">
            <v>297</v>
          </cell>
          <cell r="AL223">
            <v>208</v>
          </cell>
          <cell r="AM223">
            <v>178</v>
          </cell>
        </row>
        <row r="224">
          <cell r="A224" t="str">
            <v>240300</v>
          </cell>
          <cell r="B224" t="str">
            <v>24</v>
          </cell>
          <cell r="C224" t="str">
            <v>03</v>
          </cell>
          <cell r="D224" t="str">
            <v>00</v>
          </cell>
          <cell r="E224" t="str">
            <v>ZARUMILLA</v>
          </cell>
          <cell r="F224">
            <v>43585</v>
          </cell>
          <cell r="G224">
            <v>874</v>
          </cell>
          <cell r="H224">
            <v>875</v>
          </cell>
          <cell r="I224">
            <v>876</v>
          </cell>
          <cell r="J224">
            <v>876</v>
          </cell>
          <cell r="K224">
            <v>876</v>
          </cell>
          <cell r="L224">
            <v>871</v>
          </cell>
          <cell r="M224">
            <v>870</v>
          </cell>
          <cell r="N224">
            <v>869</v>
          </cell>
          <cell r="O224">
            <v>869</v>
          </cell>
          <cell r="P224">
            <v>868</v>
          </cell>
          <cell r="Q224">
            <v>867</v>
          </cell>
          <cell r="R224">
            <v>866</v>
          </cell>
          <cell r="S224">
            <v>866</v>
          </cell>
          <cell r="T224">
            <v>865</v>
          </cell>
          <cell r="U224">
            <v>865</v>
          </cell>
          <cell r="V224">
            <v>864</v>
          </cell>
          <cell r="W224">
            <v>863</v>
          </cell>
          <cell r="X224">
            <v>859</v>
          </cell>
          <cell r="Y224">
            <v>853</v>
          </cell>
          <cell r="Z224">
            <v>843</v>
          </cell>
          <cell r="AA224">
            <v>4048</v>
          </cell>
          <cell r="AB224">
            <v>3677</v>
          </cell>
          <cell r="AC224">
            <v>3443</v>
          </cell>
          <cell r="AD224">
            <v>3019</v>
          </cell>
          <cell r="AE224">
            <v>2640</v>
          </cell>
          <cell r="AF224">
            <v>2284</v>
          </cell>
          <cell r="AG224">
            <v>1867</v>
          </cell>
          <cell r="AH224">
            <v>1523</v>
          </cell>
          <cell r="AI224">
            <v>1191</v>
          </cell>
          <cell r="AJ224">
            <v>922</v>
          </cell>
          <cell r="AK224">
            <v>712</v>
          </cell>
          <cell r="AL224">
            <v>498</v>
          </cell>
          <cell r="AM224">
            <v>426</v>
          </cell>
        </row>
        <row r="225">
          <cell r="A225" t="str">
            <v>250000</v>
          </cell>
          <cell r="B225" t="str">
            <v>25</v>
          </cell>
          <cell r="C225" t="str">
            <v>00</v>
          </cell>
          <cell r="D225" t="str">
            <v>00</v>
          </cell>
          <cell r="E225" t="str">
            <v>UCAYALI</v>
          </cell>
          <cell r="F225">
            <v>464174</v>
          </cell>
          <cell r="G225">
            <v>9303</v>
          </cell>
          <cell r="H225">
            <v>9313</v>
          </cell>
          <cell r="I225">
            <v>9327</v>
          </cell>
          <cell r="J225">
            <v>9333</v>
          </cell>
          <cell r="K225">
            <v>9332</v>
          </cell>
          <cell r="L225">
            <v>9272</v>
          </cell>
          <cell r="M225">
            <v>9264</v>
          </cell>
          <cell r="N225">
            <v>9257</v>
          </cell>
          <cell r="O225">
            <v>9251</v>
          </cell>
          <cell r="P225">
            <v>9246</v>
          </cell>
          <cell r="Q225">
            <v>9239</v>
          </cell>
          <cell r="R225">
            <v>9226</v>
          </cell>
          <cell r="S225">
            <v>9217</v>
          </cell>
          <cell r="T225">
            <v>9216</v>
          </cell>
          <cell r="U225">
            <v>9215</v>
          </cell>
          <cell r="V225">
            <v>9206</v>
          </cell>
          <cell r="W225">
            <v>9191</v>
          </cell>
          <cell r="X225">
            <v>9152</v>
          </cell>
          <cell r="Y225">
            <v>9080</v>
          </cell>
          <cell r="Z225">
            <v>8981</v>
          </cell>
          <cell r="AA225">
            <v>43109</v>
          </cell>
          <cell r="AB225">
            <v>39163</v>
          </cell>
          <cell r="AC225">
            <v>36669</v>
          </cell>
          <cell r="AD225">
            <v>32149</v>
          </cell>
          <cell r="AE225">
            <v>28117</v>
          </cell>
          <cell r="AF225">
            <v>24327</v>
          </cell>
          <cell r="AG225">
            <v>19887</v>
          </cell>
          <cell r="AH225">
            <v>16217</v>
          </cell>
          <cell r="AI225">
            <v>12679</v>
          </cell>
          <cell r="AJ225">
            <v>9822</v>
          </cell>
          <cell r="AK225">
            <v>7577</v>
          </cell>
          <cell r="AL225">
            <v>5301</v>
          </cell>
          <cell r="AM225">
            <v>4536</v>
          </cell>
        </row>
        <row r="226">
          <cell r="A226" t="str">
            <v>250100</v>
          </cell>
          <cell r="B226" t="str">
            <v>25</v>
          </cell>
          <cell r="C226" t="str">
            <v>01</v>
          </cell>
          <cell r="D226" t="str">
            <v>00</v>
          </cell>
          <cell r="E226" t="str">
            <v>CORONEL PORTILLO</v>
          </cell>
          <cell r="F226">
            <v>354263</v>
          </cell>
          <cell r="G226">
            <v>7100</v>
          </cell>
          <cell r="H226">
            <v>7108</v>
          </cell>
          <cell r="I226">
            <v>7118</v>
          </cell>
          <cell r="J226">
            <v>7124</v>
          </cell>
          <cell r="K226">
            <v>7123</v>
          </cell>
          <cell r="L226">
            <v>7076</v>
          </cell>
          <cell r="M226">
            <v>7070</v>
          </cell>
          <cell r="N226">
            <v>7065</v>
          </cell>
          <cell r="O226">
            <v>7060</v>
          </cell>
          <cell r="P226">
            <v>7057</v>
          </cell>
          <cell r="Q226">
            <v>7051</v>
          </cell>
          <cell r="R226">
            <v>7041</v>
          </cell>
          <cell r="S226">
            <v>7035</v>
          </cell>
          <cell r="T226">
            <v>7034</v>
          </cell>
          <cell r="U226">
            <v>7033</v>
          </cell>
          <cell r="V226">
            <v>7026</v>
          </cell>
          <cell r="W226">
            <v>7015</v>
          </cell>
          <cell r="X226">
            <v>6985</v>
          </cell>
          <cell r="Y226">
            <v>6930</v>
          </cell>
          <cell r="Z226">
            <v>6854</v>
          </cell>
          <cell r="AA226">
            <v>32901</v>
          </cell>
          <cell r="AB226">
            <v>29889</v>
          </cell>
          <cell r="AC226">
            <v>27986</v>
          </cell>
          <cell r="AD226">
            <v>24536</v>
          </cell>
          <cell r="AE226">
            <v>21460</v>
          </cell>
          <cell r="AF226">
            <v>18567</v>
          </cell>
          <cell r="AG226">
            <v>15178</v>
          </cell>
          <cell r="AH226">
            <v>12377</v>
          </cell>
          <cell r="AI226">
            <v>9677</v>
          </cell>
          <cell r="AJ226">
            <v>7496</v>
          </cell>
          <cell r="AK226">
            <v>5783</v>
          </cell>
          <cell r="AL226">
            <v>4046</v>
          </cell>
          <cell r="AM226">
            <v>3462</v>
          </cell>
        </row>
        <row r="227">
          <cell r="A227" t="str">
            <v>250200</v>
          </cell>
          <cell r="B227" t="str">
            <v>25</v>
          </cell>
          <cell r="C227" t="str">
            <v>02</v>
          </cell>
          <cell r="D227" t="str">
            <v>00</v>
          </cell>
          <cell r="E227" t="str">
            <v>ATALAYA</v>
          </cell>
          <cell r="F227">
            <v>47964</v>
          </cell>
          <cell r="G227">
            <v>961</v>
          </cell>
          <cell r="H227">
            <v>962</v>
          </cell>
          <cell r="I227">
            <v>964</v>
          </cell>
          <cell r="J227">
            <v>964</v>
          </cell>
          <cell r="K227">
            <v>964</v>
          </cell>
          <cell r="L227">
            <v>958</v>
          </cell>
          <cell r="M227">
            <v>957</v>
          </cell>
          <cell r="N227">
            <v>957</v>
          </cell>
          <cell r="O227">
            <v>957</v>
          </cell>
          <cell r="P227">
            <v>955</v>
          </cell>
          <cell r="Q227">
            <v>955</v>
          </cell>
          <cell r="R227">
            <v>953</v>
          </cell>
          <cell r="S227">
            <v>952</v>
          </cell>
          <cell r="T227">
            <v>952</v>
          </cell>
          <cell r="U227">
            <v>952</v>
          </cell>
          <cell r="V227">
            <v>951</v>
          </cell>
          <cell r="W227">
            <v>950</v>
          </cell>
          <cell r="X227">
            <v>946</v>
          </cell>
          <cell r="Y227">
            <v>938</v>
          </cell>
          <cell r="Z227">
            <v>928</v>
          </cell>
          <cell r="AA227">
            <v>4455</v>
          </cell>
          <cell r="AB227">
            <v>4047</v>
          </cell>
          <cell r="AC227">
            <v>3789</v>
          </cell>
          <cell r="AD227">
            <v>3322</v>
          </cell>
          <cell r="AE227">
            <v>2905</v>
          </cell>
          <cell r="AF227">
            <v>2514</v>
          </cell>
          <cell r="AG227">
            <v>2055</v>
          </cell>
          <cell r="AH227">
            <v>1676</v>
          </cell>
          <cell r="AI227">
            <v>1310</v>
          </cell>
          <cell r="AJ227">
            <v>1015</v>
          </cell>
          <cell r="AK227">
            <v>783</v>
          </cell>
          <cell r="AL227">
            <v>548</v>
          </cell>
          <cell r="AM227">
            <v>469</v>
          </cell>
        </row>
        <row r="228">
          <cell r="A228" t="str">
            <v>250300</v>
          </cell>
          <cell r="B228" t="str">
            <v>25</v>
          </cell>
          <cell r="C228" t="str">
            <v>03</v>
          </cell>
          <cell r="D228" t="str">
            <v>00</v>
          </cell>
          <cell r="E228" t="str">
            <v>PADRE ABAD</v>
          </cell>
          <cell r="F228">
            <v>57457</v>
          </cell>
          <cell r="G228">
            <v>1152</v>
          </cell>
          <cell r="H228">
            <v>1153</v>
          </cell>
          <cell r="I228">
            <v>1155</v>
          </cell>
          <cell r="J228">
            <v>1155</v>
          </cell>
          <cell r="K228">
            <v>1155</v>
          </cell>
          <cell r="L228">
            <v>1148</v>
          </cell>
          <cell r="M228">
            <v>1147</v>
          </cell>
          <cell r="N228">
            <v>1145</v>
          </cell>
          <cell r="O228">
            <v>1145</v>
          </cell>
          <cell r="P228">
            <v>1145</v>
          </cell>
          <cell r="Q228">
            <v>1144</v>
          </cell>
          <cell r="R228">
            <v>1142</v>
          </cell>
          <cell r="S228">
            <v>1141</v>
          </cell>
          <cell r="T228">
            <v>1141</v>
          </cell>
          <cell r="U228">
            <v>1141</v>
          </cell>
          <cell r="V228">
            <v>1140</v>
          </cell>
          <cell r="W228">
            <v>1137</v>
          </cell>
          <cell r="X228">
            <v>1132</v>
          </cell>
          <cell r="Y228">
            <v>1124</v>
          </cell>
          <cell r="Z228">
            <v>1112</v>
          </cell>
          <cell r="AA228">
            <v>5336</v>
          </cell>
          <cell r="AB228">
            <v>4848</v>
          </cell>
          <cell r="AC228">
            <v>4539</v>
          </cell>
          <cell r="AD228">
            <v>3980</v>
          </cell>
          <cell r="AE228">
            <v>3480</v>
          </cell>
          <cell r="AF228">
            <v>3011</v>
          </cell>
          <cell r="AG228">
            <v>2462</v>
          </cell>
          <cell r="AH228">
            <v>2007</v>
          </cell>
          <cell r="AI228">
            <v>1569</v>
          </cell>
          <cell r="AJ228">
            <v>1216</v>
          </cell>
          <cell r="AK228">
            <v>938</v>
          </cell>
          <cell r="AL228">
            <v>656</v>
          </cell>
          <cell r="AM228">
            <v>561</v>
          </cell>
        </row>
        <row r="229">
          <cell r="A229" t="str">
            <v>250400</v>
          </cell>
          <cell r="B229" t="str">
            <v>25</v>
          </cell>
          <cell r="C229" t="str">
            <v>04</v>
          </cell>
          <cell r="D229" t="str">
            <v>00</v>
          </cell>
          <cell r="E229" t="str">
            <v>PURUS</v>
          </cell>
          <cell r="F229">
            <v>4490</v>
          </cell>
          <cell r="G229">
            <v>90</v>
          </cell>
          <cell r="H229">
            <v>90</v>
          </cell>
          <cell r="I229">
            <v>90</v>
          </cell>
          <cell r="J229">
            <v>90</v>
          </cell>
          <cell r="K229">
            <v>90</v>
          </cell>
          <cell r="L229">
            <v>90</v>
          </cell>
          <cell r="M229">
            <v>90</v>
          </cell>
          <cell r="N229">
            <v>90</v>
          </cell>
          <cell r="O229">
            <v>89</v>
          </cell>
          <cell r="P229">
            <v>89</v>
          </cell>
          <cell r="Q229">
            <v>89</v>
          </cell>
          <cell r="R229">
            <v>90</v>
          </cell>
          <cell r="S229">
            <v>89</v>
          </cell>
          <cell r="T229">
            <v>89</v>
          </cell>
          <cell r="U229">
            <v>89</v>
          </cell>
          <cell r="V229">
            <v>89</v>
          </cell>
          <cell r="W229">
            <v>89</v>
          </cell>
          <cell r="X229">
            <v>89</v>
          </cell>
          <cell r="Y229">
            <v>88</v>
          </cell>
          <cell r="Z229">
            <v>87</v>
          </cell>
          <cell r="AA229">
            <v>417</v>
          </cell>
          <cell r="AB229">
            <v>379</v>
          </cell>
          <cell r="AC229">
            <v>355</v>
          </cell>
          <cell r="AD229">
            <v>311</v>
          </cell>
          <cell r="AE229">
            <v>272</v>
          </cell>
          <cell r="AF229">
            <v>235</v>
          </cell>
          <cell r="AG229">
            <v>192</v>
          </cell>
          <cell r="AH229">
            <v>157</v>
          </cell>
          <cell r="AI229">
            <v>123</v>
          </cell>
          <cell r="AJ229">
            <v>95</v>
          </cell>
          <cell r="AK229">
            <v>73</v>
          </cell>
          <cell r="AL229">
            <v>51</v>
          </cell>
          <cell r="AM229">
            <v>44</v>
          </cell>
        </row>
      </sheetData>
      <sheetData sheetId="7"/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07"/>
      <sheetName val="PUNTUAL DPTO06"/>
      <sheetName val="ESTI"/>
      <sheetName val="NUEPRO"/>
      <sheetName val="AJUNPROV"/>
      <sheetName val="DIST06"/>
      <sheetName val="ajuDIST06"/>
      <sheetName val="Hoja3"/>
      <sheetName val="Hoja2"/>
      <sheetName val="TOT0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0">
          <cell r="A10" t="str">
            <v>010000</v>
          </cell>
          <cell r="B10" t="str">
            <v>01</v>
          </cell>
          <cell r="C10" t="str">
            <v>00</v>
          </cell>
          <cell r="D10" t="str">
            <v>00</v>
          </cell>
          <cell r="E10" t="str">
            <v>AMAZONAS</v>
          </cell>
          <cell r="F10">
            <v>411298</v>
          </cell>
          <cell r="G10">
            <v>411298</v>
          </cell>
          <cell r="H10">
            <v>10892</v>
          </cell>
          <cell r="I10">
            <v>10797</v>
          </cell>
          <cell r="J10">
            <v>10897</v>
          </cell>
          <cell r="K10">
            <v>10895</v>
          </cell>
          <cell r="L10">
            <v>10817</v>
          </cell>
          <cell r="M10">
            <v>10683</v>
          </cell>
          <cell r="N10">
            <v>10537</v>
          </cell>
          <cell r="O10">
            <v>10426</v>
          </cell>
          <cell r="P10">
            <v>10359</v>
          </cell>
          <cell r="Q10">
            <v>10351</v>
          </cell>
          <cell r="R10">
            <v>10368</v>
          </cell>
          <cell r="S10">
            <v>10398</v>
          </cell>
          <cell r="T10">
            <v>10404</v>
          </cell>
          <cell r="U10">
            <v>10289</v>
          </cell>
          <cell r="V10">
            <v>10011</v>
          </cell>
          <cell r="W10">
            <v>9588</v>
          </cell>
          <cell r="X10">
            <v>9123</v>
          </cell>
          <cell r="Y10">
            <v>8711</v>
          </cell>
          <cell r="Z10">
            <v>8312</v>
          </cell>
          <cell r="AA10">
            <v>7957</v>
          </cell>
          <cell r="AB10">
            <v>35818</v>
          </cell>
          <cell r="AC10">
            <v>31961</v>
          </cell>
          <cell r="AD10">
            <v>27485</v>
          </cell>
          <cell r="AE10">
            <v>25181</v>
          </cell>
          <cell r="AF10">
            <v>20758</v>
          </cell>
          <cell r="AG10">
            <v>17095</v>
          </cell>
          <cell r="AH10">
            <v>13411</v>
          </cell>
          <cell r="AI10">
            <v>10045</v>
          </cell>
          <cell r="AJ10">
            <v>8720</v>
          </cell>
          <cell r="AK10">
            <v>6671</v>
          </cell>
          <cell r="AL10">
            <v>4972</v>
          </cell>
          <cell r="AM10">
            <v>3533</v>
          </cell>
          <cell r="AN10">
            <v>3833</v>
          </cell>
        </row>
        <row r="11">
          <cell r="A11" t="str">
            <v>010100</v>
          </cell>
          <cell r="B11" t="str">
            <v>01</v>
          </cell>
          <cell r="C11" t="str">
            <v>01</v>
          </cell>
          <cell r="D11" t="str">
            <v>00</v>
          </cell>
          <cell r="E11" t="str">
            <v>CHACHAPOYAS</v>
          </cell>
          <cell r="G11">
            <v>51853</v>
          </cell>
          <cell r="H11">
            <v>1373</v>
          </cell>
          <cell r="I11">
            <v>1361</v>
          </cell>
          <cell r="J11">
            <v>1374</v>
          </cell>
          <cell r="K11">
            <v>1374</v>
          </cell>
          <cell r="L11">
            <v>1364</v>
          </cell>
          <cell r="M11">
            <v>1347</v>
          </cell>
          <cell r="N11">
            <v>1328</v>
          </cell>
          <cell r="O11">
            <v>1314</v>
          </cell>
          <cell r="P11">
            <v>1306</v>
          </cell>
          <cell r="Q11">
            <v>1305</v>
          </cell>
          <cell r="R11">
            <v>1307</v>
          </cell>
          <cell r="S11">
            <v>1311</v>
          </cell>
          <cell r="T11">
            <v>1312</v>
          </cell>
          <cell r="U11">
            <v>1297</v>
          </cell>
          <cell r="V11">
            <v>1262</v>
          </cell>
          <cell r="W11">
            <v>1209</v>
          </cell>
          <cell r="X11">
            <v>1150</v>
          </cell>
          <cell r="Y11">
            <v>1098</v>
          </cell>
          <cell r="Z11">
            <v>1048</v>
          </cell>
          <cell r="AA11">
            <v>1003</v>
          </cell>
          <cell r="AB11">
            <v>4516</v>
          </cell>
          <cell r="AC11">
            <v>4030</v>
          </cell>
          <cell r="AD11">
            <v>3465</v>
          </cell>
          <cell r="AE11">
            <v>3175</v>
          </cell>
          <cell r="AF11">
            <v>2617</v>
          </cell>
          <cell r="AG11">
            <v>2155</v>
          </cell>
          <cell r="AH11">
            <v>1691</v>
          </cell>
          <cell r="AI11">
            <v>1266</v>
          </cell>
          <cell r="AJ11">
            <v>1099</v>
          </cell>
          <cell r="AK11">
            <v>841</v>
          </cell>
          <cell r="AL11">
            <v>627</v>
          </cell>
          <cell r="AM11">
            <v>445</v>
          </cell>
          <cell r="AN11">
            <v>483</v>
          </cell>
        </row>
        <row r="12">
          <cell r="A12" t="str">
            <v>010200</v>
          </cell>
          <cell r="B12" t="str">
            <v>01</v>
          </cell>
          <cell r="C12" t="str">
            <v>02</v>
          </cell>
          <cell r="D12" t="str">
            <v>00</v>
          </cell>
          <cell r="E12" t="str">
            <v>BAGUA</v>
          </cell>
          <cell r="G12">
            <v>77303</v>
          </cell>
          <cell r="H12">
            <v>2047</v>
          </cell>
          <cell r="I12">
            <v>2029</v>
          </cell>
          <cell r="J12">
            <v>2048</v>
          </cell>
          <cell r="K12">
            <v>2048</v>
          </cell>
          <cell r="L12">
            <v>2033</v>
          </cell>
          <cell r="M12">
            <v>2008</v>
          </cell>
          <cell r="N12">
            <v>1980</v>
          </cell>
          <cell r="O12">
            <v>1960</v>
          </cell>
          <cell r="P12">
            <v>1947</v>
          </cell>
          <cell r="Q12">
            <v>1945</v>
          </cell>
          <cell r="R12">
            <v>1949</v>
          </cell>
          <cell r="S12">
            <v>1954</v>
          </cell>
          <cell r="T12">
            <v>1955</v>
          </cell>
          <cell r="U12">
            <v>1934</v>
          </cell>
          <cell r="V12">
            <v>1882</v>
          </cell>
          <cell r="W12">
            <v>1802</v>
          </cell>
          <cell r="X12">
            <v>1715</v>
          </cell>
          <cell r="Y12">
            <v>1637</v>
          </cell>
          <cell r="Z12">
            <v>1562</v>
          </cell>
          <cell r="AA12">
            <v>1496</v>
          </cell>
          <cell r="AB12">
            <v>6732</v>
          </cell>
          <cell r="AC12">
            <v>6007</v>
          </cell>
          <cell r="AD12">
            <v>5166</v>
          </cell>
          <cell r="AE12">
            <v>4733</v>
          </cell>
          <cell r="AF12">
            <v>3901</v>
          </cell>
          <cell r="AG12">
            <v>3213</v>
          </cell>
          <cell r="AH12">
            <v>2521</v>
          </cell>
          <cell r="AI12">
            <v>1888</v>
          </cell>
          <cell r="AJ12">
            <v>1639</v>
          </cell>
          <cell r="AK12">
            <v>1254</v>
          </cell>
          <cell r="AL12">
            <v>934</v>
          </cell>
          <cell r="AM12">
            <v>664</v>
          </cell>
          <cell r="AN12">
            <v>720</v>
          </cell>
        </row>
        <row r="13">
          <cell r="A13" t="str">
            <v>010300</v>
          </cell>
          <cell r="B13" t="str">
            <v>01</v>
          </cell>
          <cell r="C13" t="str">
            <v>03</v>
          </cell>
          <cell r="D13" t="str">
            <v>00</v>
          </cell>
          <cell r="E13" t="str">
            <v>BONGARA</v>
          </cell>
          <cell r="G13">
            <v>26560</v>
          </cell>
          <cell r="H13">
            <v>703</v>
          </cell>
          <cell r="I13">
            <v>697</v>
          </cell>
          <cell r="J13">
            <v>704</v>
          </cell>
          <cell r="K13">
            <v>704</v>
          </cell>
          <cell r="L13">
            <v>699</v>
          </cell>
          <cell r="M13">
            <v>690</v>
          </cell>
          <cell r="N13">
            <v>680</v>
          </cell>
          <cell r="O13">
            <v>673</v>
          </cell>
          <cell r="P13">
            <v>669</v>
          </cell>
          <cell r="Q13">
            <v>668</v>
          </cell>
          <cell r="R13">
            <v>670</v>
          </cell>
          <cell r="S13">
            <v>671</v>
          </cell>
          <cell r="T13">
            <v>672</v>
          </cell>
          <cell r="U13">
            <v>664</v>
          </cell>
          <cell r="V13">
            <v>646</v>
          </cell>
          <cell r="W13">
            <v>619</v>
          </cell>
          <cell r="X13">
            <v>589</v>
          </cell>
          <cell r="Y13">
            <v>563</v>
          </cell>
          <cell r="Z13">
            <v>537</v>
          </cell>
          <cell r="AA13">
            <v>514</v>
          </cell>
          <cell r="AB13">
            <v>2313</v>
          </cell>
          <cell r="AC13">
            <v>2064</v>
          </cell>
          <cell r="AD13">
            <v>1775</v>
          </cell>
          <cell r="AE13">
            <v>1626</v>
          </cell>
          <cell r="AF13">
            <v>1340</v>
          </cell>
          <cell r="AG13">
            <v>1104</v>
          </cell>
          <cell r="AH13">
            <v>866</v>
          </cell>
          <cell r="AI13">
            <v>649</v>
          </cell>
          <cell r="AJ13">
            <v>563</v>
          </cell>
          <cell r="AK13">
            <v>431</v>
          </cell>
          <cell r="AL13">
            <v>321</v>
          </cell>
          <cell r="AM13">
            <v>228</v>
          </cell>
          <cell r="AN13">
            <v>248</v>
          </cell>
        </row>
        <row r="14">
          <cell r="A14" t="str">
            <v>010400</v>
          </cell>
          <cell r="B14" t="str">
            <v>01</v>
          </cell>
          <cell r="C14" t="str">
            <v>04</v>
          </cell>
          <cell r="D14" t="str">
            <v>00</v>
          </cell>
          <cell r="E14" t="str">
            <v>CONDORCANQUI</v>
          </cell>
          <cell r="G14">
            <v>51707</v>
          </cell>
          <cell r="H14">
            <v>1369</v>
          </cell>
          <cell r="I14">
            <v>1357</v>
          </cell>
          <cell r="J14">
            <v>1370</v>
          </cell>
          <cell r="K14">
            <v>1370</v>
          </cell>
          <cell r="L14">
            <v>1360</v>
          </cell>
          <cell r="M14">
            <v>1343</v>
          </cell>
          <cell r="N14">
            <v>1325</v>
          </cell>
          <cell r="O14">
            <v>1311</v>
          </cell>
          <cell r="P14">
            <v>1302</v>
          </cell>
          <cell r="Q14">
            <v>1301</v>
          </cell>
          <cell r="R14">
            <v>1303</v>
          </cell>
          <cell r="S14">
            <v>1307</v>
          </cell>
          <cell r="T14">
            <v>1308</v>
          </cell>
          <cell r="U14">
            <v>1294</v>
          </cell>
          <cell r="V14">
            <v>1259</v>
          </cell>
          <cell r="W14">
            <v>1205</v>
          </cell>
          <cell r="X14">
            <v>1147</v>
          </cell>
          <cell r="Y14">
            <v>1095</v>
          </cell>
          <cell r="Z14">
            <v>1045</v>
          </cell>
          <cell r="AA14">
            <v>1000</v>
          </cell>
          <cell r="AB14">
            <v>4503</v>
          </cell>
          <cell r="AC14">
            <v>4018</v>
          </cell>
          <cell r="AD14">
            <v>3455</v>
          </cell>
          <cell r="AE14">
            <v>3166</v>
          </cell>
          <cell r="AF14">
            <v>2610</v>
          </cell>
          <cell r="AG14">
            <v>2149</v>
          </cell>
          <cell r="AH14">
            <v>1686</v>
          </cell>
          <cell r="AI14">
            <v>1263</v>
          </cell>
          <cell r="AJ14">
            <v>1096</v>
          </cell>
          <cell r="AK14">
            <v>839</v>
          </cell>
          <cell r="AL14">
            <v>625</v>
          </cell>
          <cell r="AM14">
            <v>444</v>
          </cell>
          <cell r="AN14">
            <v>482</v>
          </cell>
        </row>
        <row r="15">
          <cell r="A15" t="str">
            <v>010500</v>
          </cell>
          <cell r="B15" t="str">
            <v>01</v>
          </cell>
          <cell r="C15" t="str">
            <v>05</v>
          </cell>
          <cell r="D15" t="str">
            <v>00</v>
          </cell>
          <cell r="E15" t="str">
            <v>LUYA</v>
          </cell>
          <cell r="G15">
            <v>51727</v>
          </cell>
          <cell r="H15">
            <v>1370</v>
          </cell>
          <cell r="I15">
            <v>1358</v>
          </cell>
          <cell r="J15">
            <v>1370</v>
          </cell>
          <cell r="K15">
            <v>1370</v>
          </cell>
          <cell r="L15">
            <v>1360</v>
          </cell>
          <cell r="M15">
            <v>1344</v>
          </cell>
          <cell r="N15">
            <v>1325</v>
          </cell>
          <cell r="O15">
            <v>1311</v>
          </cell>
          <cell r="P15">
            <v>1303</v>
          </cell>
          <cell r="Q15">
            <v>1302</v>
          </cell>
          <cell r="R15">
            <v>1304</v>
          </cell>
          <cell r="S15">
            <v>1308</v>
          </cell>
          <cell r="T15">
            <v>1308</v>
          </cell>
          <cell r="U15">
            <v>1294</v>
          </cell>
          <cell r="V15">
            <v>1259</v>
          </cell>
          <cell r="W15">
            <v>1206</v>
          </cell>
          <cell r="X15">
            <v>1147</v>
          </cell>
          <cell r="Y15">
            <v>1096</v>
          </cell>
          <cell r="Z15">
            <v>1045</v>
          </cell>
          <cell r="AA15">
            <v>1001</v>
          </cell>
          <cell r="AB15">
            <v>4505</v>
          </cell>
          <cell r="AC15">
            <v>4019</v>
          </cell>
          <cell r="AD15">
            <v>3457</v>
          </cell>
          <cell r="AE15">
            <v>3167</v>
          </cell>
          <cell r="AF15">
            <v>2611</v>
          </cell>
          <cell r="AG15">
            <v>2150</v>
          </cell>
          <cell r="AH15">
            <v>1687</v>
          </cell>
          <cell r="AI15">
            <v>1263</v>
          </cell>
          <cell r="AJ15">
            <v>1097</v>
          </cell>
          <cell r="AK15">
            <v>839</v>
          </cell>
          <cell r="AL15">
            <v>625</v>
          </cell>
          <cell r="AM15">
            <v>444</v>
          </cell>
          <cell r="AN15">
            <v>482</v>
          </cell>
        </row>
        <row r="16">
          <cell r="A16" t="str">
            <v>010600</v>
          </cell>
          <cell r="B16" t="str">
            <v>01</v>
          </cell>
          <cell r="C16" t="str">
            <v>06</v>
          </cell>
          <cell r="D16" t="str">
            <v>00</v>
          </cell>
          <cell r="E16" t="str">
            <v>RODRIGUEZ DE MENDOZA</v>
          </cell>
          <cell r="G16">
            <v>27467</v>
          </cell>
          <cell r="H16">
            <v>727</v>
          </cell>
          <cell r="I16">
            <v>721</v>
          </cell>
          <cell r="J16">
            <v>728</v>
          </cell>
          <cell r="K16">
            <v>728</v>
          </cell>
          <cell r="L16">
            <v>722</v>
          </cell>
          <cell r="M16">
            <v>713</v>
          </cell>
          <cell r="N16">
            <v>704</v>
          </cell>
          <cell r="O16">
            <v>696</v>
          </cell>
          <cell r="P16">
            <v>692</v>
          </cell>
          <cell r="Q16">
            <v>691</v>
          </cell>
          <cell r="R16">
            <v>692</v>
          </cell>
          <cell r="S16">
            <v>694</v>
          </cell>
          <cell r="T16">
            <v>695</v>
          </cell>
          <cell r="U16">
            <v>687</v>
          </cell>
          <cell r="V16">
            <v>669</v>
          </cell>
          <cell r="W16">
            <v>640</v>
          </cell>
          <cell r="X16">
            <v>609</v>
          </cell>
          <cell r="Y16">
            <v>582</v>
          </cell>
          <cell r="Z16">
            <v>555</v>
          </cell>
          <cell r="AA16">
            <v>531</v>
          </cell>
          <cell r="AB16">
            <v>2392</v>
          </cell>
          <cell r="AC16">
            <v>2134</v>
          </cell>
          <cell r="AD16">
            <v>1836</v>
          </cell>
          <cell r="AE16">
            <v>1682</v>
          </cell>
          <cell r="AF16">
            <v>1386</v>
          </cell>
          <cell r="AG16">
            <v>1142</v>
          </cell>
          <cell r="AH16">
            <v>896</v>
          </cell>
          <cell r="AI16">
            <v>671</v>
          </cell>
          <cell r="AJ16">
            <v>582</v>
          </cell>
          <cell r="AK16">
            <v>446</v>
          </cell>
          <cell r="AL16">
            <v>332</v>
          </cell>
          <cell r="AM16">
            <v>236</v>
          </cell>
          <cell r="AN16">
            <v>256</v>
          </cell>
        </row>
        <row r="17">
          <cell r="A17" t="str">
            <v>010700</v>
          </cell>
          <cell r="B17" t="str">
            <v>01</v>
          </cell>
          <cell r="C17" t="str">
            <v>07</v>
          </cell>
          <cell r="D17" t="str">
            <v>00</v>
          </cell>
          <cell r="E17" t="str">
            <v>UTCUBAMBA</v>
          </cell>
          <cell r="G17">
            <v>124681</v>
          </cell>
          <cell r="H17">
            <v>3303</v>
          </cell>
          <cell r="I17">
            <v>3274</v>
          </cell>
          <cell r="J17">
            <v>3303</v>
          </cell>
          <cell r="K17">
            <v>3301</v>
          </cell>
          <cell r="L17">
            <v>3279</v>
          </cell>
          <cell r="M17">
            <v>3238</v>
          </cell>
          <cell r="N17">
            <v>3195</v>
          </cell>
          <cell r="O17">
            <v>3161</v>
          </cell>
          <cell r="P17">
            <v>3140</v>
          </cell>
          <cell r="Q17">
            <v>3139</v>
          </cell>
          <cell r="R17">
            <v>3143</v>
          </cell>
          <cell r="S17">
            <v>3153</v>
          </cell>
          <cell r="T17">
            <v>3154</v>
          </cell>
          <cell r="U17">
            <v>3119</v>
          </cell>
          <cell r="V17">
            <v>3034</v>
          </cell>
          <cell r="W17">
            <v>2907</v>
          </cell>
          <cell r="X17">
            <v>2766</v>
          </cell>
          <cell r="Y17">
            <v>2640</v>
          </cell>
          <cell r="Z17">
            <v>2520</v>
          </cell>
          <cell r="AA17">
            <v>2412</v>
          </cell>
          <cell r="AB17">
            <v>10857</v>
          </cell>
          <cell r="AC17">
            <v>9689</v>
          </cell>
          <cell r="AD17">
            <v>8331</v>
          </cell>
          <cell r="AE17">
            <v>7632</v>
          </cell>
          <cell r="AF17">
            <v>6293</v>
          </cell>
          <cell r="AG17">
            <v>5182</v>
          </cell>
          <cell r="AH17">
            <v>4064</v>
          </cell>
          <cell r="AI17">
            <v>3045</v>
          </cell>
          <cell r="AJ17">
            <v>2644</v>
          </cell>
          <cell r="AK17">
            <v>2021</v>
          </cell>
          <cell r="AL17">
            <v>1508</v>
          </cell>
          <cell r="AM17">
            <v>1072</v>
          </cell>
          <cell r="AN17">
            <v>1162</v>
          </cell>
        </row>
        <row r="18">
          <cell r="A18" t="str">
            <v>020000</v>
          </cell>
          <cell r="B18" t="str">
            <v>02</v>
          </cell>
          <cell r="C18" t="str">
            <v>00</v>
          </cell>
          <cell r="D18" t="str">
            <v>00</v>
          </cell>
          <cell r="E18" t="str">
            <v>ANCASH</v>
          </cell>
          <cell r="F18">
            <v>1085728</v>
          </cell>
          <cell r="G18">
            <v>1085728</v>
          </cell>
          <cell r="H18">
            <v>22671</v>
          </cell>
          <cell r="I18">
            <v>21852</v>
          </cell>
          <cell r="J18">
            <v>22514</v>
          </cell>
          <cell r="K18">
            <v>22868</v>
          </cell>
          <cell r="L18">
            <v>23004</v>
          </cell>
          <cell r="M18">
            <v>23009</v>
          </cell>
          <cell r="N18">
            <v>22975</v>
          </cell>
          <cell r="O18">
            <v>22997</v>
          </cell>
          <cell r="P18">
            <v>23133</v>
          </cell>
          <cell r="Q18">
            <v>23433</v>
          </cell>
          <cell r="R18">
            <v>23752</v>
          </cell>
          <cell r="S18">
            <v>24105</v>
          </cell>
          <cell r="T18">
            <v>24441</v>
          </cell>
          <cell r="U18">
            <v>24445</v>
          </cell>
          <cell r="V18">
            <v>24007</v>
          </cell>
          <cell r="W18">
            <v>23156</v>
          </cell>
          <cell r="X18">
            <v>22169</v>
          </cell>
          <cell r="Y18">
            <v>21347</v>
          </cell>
          <cell r="Z18">
            <v>20638</v>
          </cell>
          <cell r="AA18">
            <v>20134</v>
          </cell>
          <cell r="AB18">
            <v>95777</v>
          </cell>
          <cell r="AC18">
            <v>87075</v>
          </cell>
          <cell r="AD18">
            <v>76627</v>
          </cell>
          <cell r="AE18">
            <v>70342</v>
          </cell>
          <cell r="AF18">
            <v>59771</v>
          </cell>
          <cell r="AG18">
            <v>50440</v>
          </cell>
          <cell r="AH18">
            <v>42800</v>
          </cell>
          <cell r="AI18">
            <v>36141</v>
          </cell>
          <cell r="AJ18">
            <v>31410</v>
          </cell>
          <cell r="AK18">
            <v>26049</v>
          </cell>
          <cell r="AL18">
            <v>20717</v>
          </cell>
          <cell r="AM18">
            <v>15425</v>
          </cell>
          <cell r="AN18">
            <v>16504</v>
          </cell>
        </row>
        <row r="19">
          <cell r="A19" t="str">
            <v>020100</v>
          </cell>
          <cell r="B19" t="str">
            <v>02</v>
          </cell>
          <cell r="C19" t="str">
            <v>01</v>
          </cell>
          <cell r="D19" t="str">
            <v>00</v>
          </cell>
          <cell r="E19" t="str">
            <v>HUARAZ</v>
          </cell>
          <cell r="G19">
            <v>151741</v>
          </cell>
          <cell r="H19">
            <v>3168</v>
          </cell>
          <cell r="I19">
            <v>3054</v>
          </cell>
          <cell r="J19">
            <v>3147</v>
          </cell>
          <cell r="K19">
            <v>3196</v>
          </cell>
          <cell r="L19">
            <v>3215</v>
          </cell>
          <cell r="M19">
            <v>3216</v>
          </cell>
          <cell r="N19">
            <v>3211</v>
          </cell>
          <cell r="O19">
            <v>3214</v>
          </cell>
          <cell r="P19">
            <v>3233</v>
          </cell>
          <cell r="Q19">
            <v>3275</v>
          </cell>
          <cell r="R19">
            <v>3320</v>
          </cell>
          <cell r="S19">
            <v>3369</v>
          </cell>
          <cell r="T19">
            <v>3416</v>
          </cell>
          <cell r="U19">
            <v>3416</v>
          </cell>
          <cell r="V19">
            <v>3355</v>
          </cell>
          <cell r="W19">
            <v>3236</v>
          </cell>
          <cell r="X19">
            <v>3098</v>
          </cell>
          <cell r="Y19">
            <v>2983</v>
          </cell>
          <cell r="Z19">
            <v>2884</v>
          </cell>
          <cell r="AA19">
            <v>2814</v>
          </cell>
          <cell r="AB19">
            <v>13386</v>
          </cell>
          <cell r="AC19">
            <v>12170</v>
          </cell>
          <cell r="AD19">
            <v>10709</v>
          </cell>
          <cell r="AE19">
            <v>9831</v>
          </cell>
          <cell r="AF19">
            <v>8354</v>
          </cell>
          <cell r="AG19">
            <v>7049</v>
          </cell>
          <cell r="AH19">
            <v>5982</v>
          </cell>
          <cell r="AI19">
            <v>5051</v>
          </cell>
          <cell r="AJ19">
            <v>4390</v>
          </cell>
          <cell r="AK19">
            <v>3641</v>
          </cell>
          <cell r="AL19">
            <v>2895</v>
          </cell>
          <cell r="AM19">
            <v>2156</v>
          </cell>
          <cell r="AN19">
            <v>2307</v>
          </cell>
        </row>
        <row r="20">
          <cell r="A20" t="str">
            <v>020200</v>
          </cell>
          <cell r="B20" t="str">
            <v>02</v>
          </cell>
          <cell r="C20" t="str">
            <v>02</v>
          </cell>
          <cell r="D20" t="str">
            <v>00</v>
          </cell>
          <cell r="E20" t="str">
            <v>AIJA</v>
          </cell>
          <cell r="G20">
            <v>9012</v>
          </cell>
          <cell r="H20">
            <v>188</v>
          </cell>
          <cell r="I20">
            <v>181</v>
          </cell>
          <cell r="J20">
            <v>187</v>
          </cell>
          <cell r="K20">
            <v>190</v>
          </cell>
          <cell r="L20">
            <v>191</v>
          </cell>
          <cell r="M20">
            <v>191</v>
          </cell>
          <cell r="N20">
            <v>191</v>
          </cell>
          <cell r="O20">
            <v>191</v>
          </cell>
          <cell r="P20">
            <v>192</v>
          </cell>
          <cell r="Q20">
            <v>195</v>
          </cell>
          <cell r="R20">
            <v>197</v>
          </cell>
          <cell r="S20">
            <v>200</v>
          </cell>
          <cell r="T20">
            <v>203</v>
          </cell>
          <cell r="U20">
            <v>203</v>
          </cell>
          <cell r="V20">
            <v>199</v>
          </cell>
          <cell r="W20">
            <v>192</v>
          </cell>
          <cell r="X20">
            <v>184</v>
          </cell>
          <cell r="Y20">
            <v>177</v>
          </cell>
          <cell r="Z20">
            <v>171</v>
          </cell>
          <cell r="AA20">
            <v>167</v>
          </cell>
          <cell r="AB20">
            <v>795</v>
          </cell>
          <cell r="AC20">
            <v>723</v>
          </cell>
          <cell r="AD20">
            <v>636</v>
          </cell>
          <cell r="AE20">
            <v>584</v>
          </cell>
          <cell r="AF20">
            <v>496</v>
          </cell>
          <cell r="AG20">
            <v>419</v>
          </cell>
          <cell r="AH20">
            <v>355</v>
          </cell>
          <cell r="AI20">
            <v>300</v>
          </cell>
          <cell r="AJ20">
            <v>261</v>
          </cell>
          <cell r="AK20">
            <v>216</v>
          </cell>
          <cell r="AL20">
            <v>172</v>
          </cell>
          <cell r="AM20">
            <v>128</v>
          </cell>
          <cell r="AN20">
            <v>137</v>
          </cell>
        </row>
        <row r="21">
          <cell r="A21" t="str">
            <v>020300</v>
          </cell>
          <cell r="B21" t="str">
            <v>02</v>
          </cell>
          <cell r="C21" t="str">
            <v>03</v>
          </cell>
          <cell r="D21" t="str">
            <v>00</v>
          </cell>
          <cell r="E21" t="str">
            <v>ANTONIO RAYMONDI</v>
          </cell>
          <cell r="G21">
            <v>17918</v>
          </cell>
          <cell r="H21">
            <v>374</v>
          </cell>
          <cell r="I21">
            <v>361</v>
          </cell>
          <cell r="J21">
            <v>372</v>
          </cell>
          <cell r="K21">
            <v>377</v>
          </cell>
          <cell r="L21">
            <v>380</v>
          </cell>
          <cell r="M21">
            <v>380</v>
          </cell>
          <cell r="N21">
            <v>379</v>
          </cell>
          <cell r="O21">
            <v>380</v>
          </cell>
          <cell r="P21">
            <v>382</v>
          </cell>
          <cell r="Q21">
            <v>387</v>
          </cell>
          <cell r="R21">
            <v>392</v>
          </cell>
          <cell r="S21">
            <v>398</v>
          </cell>
          <cell r="T21">
            <v>403</v>
          </cell>
          <cell r="U21">
            <v>403</v>
          </cell>
          <cell r="V21">
            <v>396</v>
          </cell>
          <cell r="W21">
            <v>382</v>
          </cell>
          <cell r="X21">
            <v>366</v>
          </cell>
          <cell r="Y21">
            <v>352</v>
          </cell>
          <cell r="Z21">
            <v>341</v>
          </cell>
          <cell r="AA21">
            <v>332</v>
          </cell>
          <cell r="AB21">
            <v>1581</v>
          </cell>
          <cell r="AC21">
            <v>1437</v>
          </cell>
          <cell r="AD21">
            <v>1265</v>
          </cell>
          <cell r="AE21">
            <v>1161</v>
          </cell>
          <cell r="AF21">
            <v>986</v>
          </cell>
          <cell r="AG21">
            <v>832</v>
          </cell>
          <cell r="AH21">
            <v>706</v>
          </cell>
          <cell r="AI21">
            <v>596</v>
          </cell>
          <cell r="AJ21">
            <v>518</v>
          </cell>
          <cell r="AK21">
            <v>430</v>
          </cell>
          <cell r="AL21">
            <v>342</v>
          </cell>
          <cell r="AM21">
            <v>255</v>
          </cell>
          <cell r="AN21">
            <v>272</v>
          </cell>
        </row>
        <row r="22">
          <cell r="A22" t="str">
            <v>020400</v>
          </cell>
          <cell r="B22" t="str">
            <v>02</v>
          </cell>
          <cell r="C22" t="str">
            <v>04</v>
          </cell>
          <cell r="D22" t="str">
            <v>00</v>
          </cell>
          <cell r="E22" t="str">
            <v>ASUNCION</v>
          </cell>
          <cell r="G22">
            <v>9920</v>
          </cell>
          <cell r="H22">
            <v>207</v>
          </cell>
          <cell r="I22">
            <v>200</v>
          </cell>
          <cell r="J22">
            <v>206</v>
          </cell>
          <cell r="K22">
            <v>209</v>
          </cell>
          <cell r="L22">
            <v>210</v>
          </cell>
          <cell r="M22">
            <v>210</v>
          </cell>
          <cell r="N22">
            <v>210</v>
          </cell>
          <cell r="O22">
            <v>210</v>
          </cell>
          <cell r="P22">
            <v>211</v>
          </cell>
          <cell r="Q22">
            <v>214</v>
          </cell>
          <cell r="R22">
            <v>217</v>
          </cell>
          <cell r="S22">
            <v>220</v>
          </cell>
          <cell r="T22">
            <v>223</v>
          </cell>
          <cell r="U22">
            <v>223</v>
          </cell>
          <cell r="V22">
            <v>219</v>
          </cell>
          <cell r="W22">
            <v>212</v>
          </cell>
          <cell r="X22">
            <v>203</v>
          </cell>
          <cell r="Y22">
            <v>195</v>
          </cell>
          <cell r="Z22">
            <v>189</v>
          </cell>
          <cell r="AA22">
            <v>184</v>
          </cell>
          <cell r="AB22">
            <v>875</v>
          </cell>
          <cell r="AC22">
            <v>796</v>
          </cell>
          <cell r="AD22">
            <v>700</v>
          </cell>
          <cell r="AE22">
            <v>643</v>
          </cell>
          <cell r="AF22">
            <v>546</v>
          </cell>
          <cell r="AG22">
            <v>461</v>
          </cell>
          <cell r="AH22">
            <v>391</v>
          </cell>
          <cell r="AI22">
            <v>330</v>
          </cell>
          <cell r="AJ22">
            <v>287</v>
          </cell>
          <cell r="AK22">
            <v>238</v>
          </cell>
          <cell r="AL22">
            <v>189</v>
          </cell>
          <cell r="AM22">
            <v>141</v>
          </cell>
          <cell r="AN22">
            <v>151</v>
          </cell>
        </row>
        <row r="23">
          <cell r="A23" t="str">
            <v>020500</v>
          </cell>
          <cell r="B23" t="str">
            <v>02</v>
          </cell>
          <cell r="C23" t="str">
            <v>05</v>
          </cell>
          <cell r="D23" t="str">
            <v>00</v>
          </cell>
          <cell r="E23" t="str">
            <v>BOLOGNESI</v>
          </cell>
          <cell r="G23">
            <v>26709</v>
          </cell>
          <cell r="H23">
            <v>558</v>
          </cell>
          <cell r="I23">
            <v>538</v>
          </cell>
          <cell r="J23">
            <v>554</v>
          </cell>
          <cell r="K23">
            <v>563</v>
          </cell>
          <cell r="L23">
            <v>566</v>
          </cell>
          <cell r="M23">
            <v>566</v>
          </cell>
          <cell r="N23">
            <v>565</v>
          </cell>
          <cell r="O23">
            <v>566</v>
          </cell>
          <cell r="P23">
            <v>569</v>
          </cell>
          <cell r="Q23">
            <v>576</v>
          </cell>
          <cell r="R23">
            <v>584</v>
          </cell>
          <cell r="S23">
            <v>593</v>
          </cell>
          <cell r="T23">
            <v>601</v>
          </cell>
          <cell r="U23">
            <v>601</v>
          </cell>
          <cell r="V23">
            <v>591</v>
          </cell>
          <cell r="W23">
            <v>570</v>
          </cell>
          <cell r="X23">
            <v>545</v>
          </cell>
          <cell r="Y23">
            <v>525</v>
          </cell>
          <cell r="Z23">
            <v>508</v>
          </cell>
          <cell r="AA23">
            <v>495</v>
          </cell>
          <cell r="AB23">
            <v>2356</v>
          </cell>
          <cell r="AC23">
            <v>2142</v>
          </cell>
          <cell r="AD23">
            <v>1885</v>
          </cell>
          <cell r="AE23">
            <v>1730</v>
          </cell>
          <cell r="AF23">
            <v>1470</v>
          </cell>
          <cell r="AG23">
            <v>1241</v>
          </cell>
          <cell r="AH23">
            <v>1053</v>
          </cell>
          <cell r="AI23">
            <v>889</v>
          </cell>
          <cell r="AJ23">
            <v>773</v>
          </cell>
          <cell r="AK23">
            <v>641</v>
          </cell>
          <cell r="AL23">
            <v>510</v>
          </cell>
          <cell r="AM23">
            <v>379</v>
          </cell>
          <cell r="AN23">
            <v>406</v>
          </cell>
        </row>
        <row r="24">
          <cell r="A24" t="str">
            <v>020600</v>
          </cell>
          <cell r="B24" t="str">
            <v>02</v>
          </cell>
          <cell r="C24" t="str">
            <v>06</v>
          </cell>
          <cell r="D24" t="str">
            <v>00</v>
          </cell>
          <cell r="E24" t="str">
            <v>CARHUAZ</v>
          </cell>
          <cell r="G24">
            <v>45647</v>
          </cell>
          <cell r="H24">
            <v>953</v>
          </cell>
          <cell r="I24">
            <v>919</v>
          </cell>
          <cell r="J24">
            <v>947</v>
          </cell>
          <cell r="K24">
            <v>961</v>
          </cell>
          <cell r="L24">
            <v>967</v>
          </cell>
          <cell r="M24">
            <v>967</v>
          </cell>
          <cell r="N24">
            <v>966</v>
          </cell>
          <cell r="O24">
            <v>967</v>
          </cell>
          <cell r="P24">
            <v>973</v>
          </cell>
          <cell r="Q24">
            <v>985</v>
          </cell>
          <cell r="R24">
            <v>999</v>
          </cell>
          <cell r="S24">
            <v>1013</v>
          </cell>
          <cell r="T24">
            <v>1028</v>
          </cell>
          <cell r="U24">
            <v>1028</v>
          </cell>
          <cell r="V24">
            <v>1009</v>
          </cell>
          <cell r="W24">
            <v>974</v>
          </cell>
          <cell r="X24">
            <v>932</v>
          </cell>
          <cell r="Y24">
            <v>897</v>
          </cell>
          <cell r="Z24">
            <v>868</v>
          </cell>
          <cell r="AA24">
            <v>846</v>
          </cell>
          <cell r="AB24">
            <v>4027</v>
          </cell>
          <cell r="AC24">
            <v>3661</v>
          </cell>
          <cell r="AD24">
            <v>3222</v>
          </cell>
          <cell r="AE24">
            <v>2957</v>
          </cell>
          <cell r="AF24">
            <v>2513</v>
          </cell>
          <cell r="AG24">
            <v>2121</v>
          </cell>
          <cell r="AH24">
            <v>1799</v>
          </cell>
          <cell r="AI24">
            <v>1519</v>
          </cell>
          <cell r="AJ24">
            <v>1321</v>
          </cell>
          <cell r="AK24">
            <v>1095</v>
          </cell>
          <cell r="AL24">
            <v>871</v>
          </cell>
          <cell r="AM24">
            <v>648</v>
          </cell>
          <cell r="AN24">
            <v>694</v>
          </cell>
        </row>
        <row r="25">
          <cell r="A25" t="str">
            <v>020700</v>
          </cell>
          <cell r="B25" t="str">
            <v>02</v>
          </cell>
          <cell r="C25" t="str">
            <v>07</v>
          </cell>
          <cell r="D25" t="str">
            <v>00</v>
          </cell>
          <cell r="E25" t="str">
            <v>CARLOS FERMIN FITZCARRALD</v>
          </cell>
          <cell r="G25">
            <v>21758</v>
          </cell>
          <cell r="H25">
            <v>454</v>
          </cell>
          <cell r="I25">
            <v>438</v>
          </cell>
          <cell r="J25">
            <v>451</v>
          </cell>
          <cell r="K25">
            <v>458</v>
          </cell>
          <cell r="L25">
            <v>461</v>
          </cell>
          <cell r="M25">
            <v>461</v>
          </cell>
          <cell r="N25">
            <v>460</v>
          </cell>
          <cell r="O25">
            <v>461</v>
          </cell>
          <cell r="P25">
            <v>464</v>
          </cell>
          <cell r="Q25">
            <v>470</v>
          </cell>
          <cell r="R25">
            <v>476</v>
          </cell>
          <cell r="S25">
            <v>483</v>
          </cell>
          <cell r="T25">
            <v>490</v>
          </cell>
          <cell r="U25">
            <v>490</v>
          </cell>
          <cell r="V25">
            <v>481</v>
          </cell>
          <cell r="W25">
            <v>464</v>
          </cell>
          <cell r="X25">
            <v>444</v>
          </cell>
          <cell r="Y25">
            <v>428</v>
          </cell>
          <cell r="Z25">
            <v>414</v>
          </cell>
          <cell r="AA25">
            <v>403</v>
          </cell>
          <cell r="AB25">
            <v>1919</v>
          </cell>
          <cell r="AC25">
            <v>1745</v>
          </cell>
          <cell r="AD25">
            <v>1536</v>
          </cell>
          <cell r="AE25">
            <v>1410</v>
          </cell>
          <cell r="AF25">
            <v>1198</v>
          </cell>
          <cell r="AG25">
            <v>1011</v>
          </cell>
          <cell r="AH25">
            <v>858</v>
          </cell>
          <cell r="AI25">
            <v>724</v>
          </cell>
          <cell r="AJ25">
            <v>629</v>
          </cell>
          <cell r="AK25">
            <v>522</v>
          </cell>
          <cell r="AL25">
            <v>415</v>
          </cell>
          <cell r="AM25">
            <v>309</v>
          </cell>
          <cell r="AN25">
            <v>331</v>
          </cell>
        </row>
        <row r="26">
          <cell r="A26" t="str">
            <v>020800</v>
          </cell>
          <cell r="B26" t="str">
            <v>02</v>
          </cell>
          <cell r="C26" t="str">
            <v>08</v>
          </cell>
          <cell r="D26" t="str">
            <v>00</v>
          </cell>
          <cell r="E26" t="str">
            <v>CASMA</v>
          </cell>
          <cell r="G26">
            <v>43808</v>
          </cell>
          <cell r="H26">
            <v>915</v>
          </cell>
          <cell r="I26">
            <v>882</v>
          </cell>
          <cell r="J26">
            <v>908</v>
          </cell>
          <cell r="K26">
            <v>923</v>
          </cell>
          <cell r="L26">
            <v>928</v>
          </cell>
          <cell r="M26">
            <v>928</v>
          </cell>
          <cell r="N26">
            <v>927</v>
          </cell>
          <cell r="O26">
            <v>928</v>
          </cell>
          <cell r="P26">
            <v>933</v>
          </cell>
          <cell r="Q26">
            <v>946</v>
          </cell>
          <cell r="R26">
            <v>958</v>
          </cell>
          <cell r="S26">
            <v>973</v>
          </cell>
          <cell r="T26">
            <v>986</v>
          </cell>
          <cell r="U26">
            <v>986</v>
          </cell>
          <cell r="V26">
            <v>969</v>
          </cell>
          <cell r="W26">
            <v>934</v>
          </cell>
          <cell r="X26">
            <v>895</v>
          </cell>
          <cell r="Y26">
            <v>861</v>
          </cell>
          <cell r="Z26">
            <v>833</v>
          </cell>
          <cell r="AA26">
            <v>812</v>
          </cell>
          <cell r="AB26">
            <v>3865</v>
          </cell>
          <cell r="AC26">
            <v>3514</v>
          </cell>
          <cell r="AD26">
            <v>3092</v>
          </cell>
          <cell r="AE26">
            <v>2838</v>
          </cell>
          <cell r="AF26">
            <v>2412</v>
          </cell>
          <cell r="AG26">
            <v>2035</v>
          </cell>
          <cell r="AH26">
            <v>1727</v>
          </cell>
          <cell r="AI26">
            <v>1458</v>
          </cell>
          <cell r="AJ26">
            <v>1267</v>
          </cell>
          <cell r="AK26">
            <v>1051</v>
          </cell>
          <cell r="AL26">
            <v>836</v>
          </cell>
          <cell r="AM26">
            <v>622</v>
          </cell>
          <cell r="AN26">
            <v>666</v>
          </cell>
        </row>
        <row r="27">
          <cell r="A27" t="str">
            <v>020900</v>
          </cell>
          <cell r="B27" t="str">
            <v>02</v>
          </cell>
          <cell r="C27" t="str">
            <v>09</v>
          </cell>
          <cell r="D27" t="str">
            <v>00</v>
          </cell>
          <cell r="E27" t="str">
            <v>CORONGO</v>
          </cell>
          <cell r="G27">
            <v>7847</v>
          </cell>
          <cell r="H27">
            <v>164</v>
          </cell>
          <cell r="I27">
            <v>158</v>
          </cell>
          <cell r="J27">
            <v>163</v>
          </cell>
          <cell r="K27">
            <v>165</v>
          </cell>
          <cell r="L27">
            <v>166</v>
          </cell>
          <cell r="M27">
            <v>166</v>
          </cell>
          <cell r="N27">
            <v>166</v>
          </cell>
          <cell r="O27">
            <v>166</v>
          </cell>
          <cell r="P27">
            <v>167</v>
          </cell>
          <cell r="Q27">
            <v>169</v>
          </cell>
          <cell r="R27">
            <v>172</v>
          </cell>
          <cell r="S27">
            <v>174</v>
          </cell>
          <cell r="T27">
            <v>177</v>
          </cell>
          <cell r="U27">
            <v>177</v>
          </cell>
          <cell r="V27">
            <v>174</v>
          </cell>
          <cell r="W27">
            <v>167</v>
          </cell>
          <cell r="X27">
            <v>160</v>
          </cell>
          <cell r="Y27">
            <v>154</v>
          </cell>
          <cell r="Z27">
            <v>149</v>
          </cell>
          <cell r="AA27">
            <v>146</v>
          </cell>
          <cell r="AB27">
            <v>692</v>
          </cell>
          <cell r="AC27">
            <v>629</v>
          </cell>
          <cell r="AD27">
            <v>554</v>
          </cell>
          <cell r="AE27">
            <v>509</v>
          </cell>
          <cell r="AF27">
            <v>432</v>
          </cell>
          <cell r="AG27">
            <v>365</v>
          </cell>
          <cell r="AH27">
            <v>309</v>
          </cell>
          <cell r="AI27">
            <v>261</v>
          </cell>
          <cell r="AJ27">
            <v>227</v>
          </cell>
          <cell r="AK27">
            <v>188</v>
          </cell>
          <cell r="AL27">
            <v>150</v>
          </cell>
          <cell r="AM27">
            <v>112</v>
          </cell>
          <cell r="AN27">
            <v>119</v>
          </cell>
        </row>
        <row r="28">
          <cell r="A28" t="str">
            <v>021000</v>
          </cell>
          <cell r="B28" t="str">
            <v>02</v>
          </cell>
          <cell r="C28" t="str">
            <v>10</v>
          </cell>
          <cell r="D28" t="str">
            <v>00</v>
          </cell>
          <cell r="E28" t="str">
            <v>HUARI</v>
          </cell>
          <cell r="G28">
            <v>60363</v>
          </cell>
          <cell r="H28">
            <v>1260</v>
          </cell>
          <cell r="I28">
            <v>1215</v>
          </cell>
          <cell r="J28">
            <v>1252</v>
          </cell>
          <cell r="K28">
            <v>1271</v>
          </cell>
          <cell r="L28">
            <v>1279</v>
          </cell>
          <cell r="M28">
            <v>1279</v>
          </cell>
          <cell r="N28">
            <v>1277</v>
          </cell>
          <cell r="O28">
            <v>1279</v>
          </cell>
          <cell r="P28">
            <v>1286</v>
          </cell>
          <cell r="Q28">
            <v>1303</v>
          </cell>
          <cell r="R28">
            <v>1321</v>
          </cell>
          <cell r="S28">
            <v>1340</v>
          </cell>
          <cell r="T28">
            <v>1359</v>
          </cell>
          <cell r="U28">
            <v>1359</v>
          </cell>
          <cell r="V28">
            <v>1335</v>
          </cell>
          <cell r="W28">
            <v>1287</v>
          </cell>
          <cell r="X28">
            <v>1233</v>
          </cell>
          <cell r="Y28">
            <v>1187</v>
          </cell>
          <cell r="Z28">
            <v>1147</v>
          </cell>
          <cell r="AA28">
            <v>1119</v>
          </cell>
          <cell r="AB28">
            <v>5325</v>
          </cell>
          <cell r="AC28">
            <v>4841</v>
          </cell>
          <cell r="AD28">
            <v>4260</v>
          </cell>
          <cell r="AE28">
            <v>3911</v>
          </cell>
          <cell r="AF28">
            <v>3323</v>
          </cell>
          <cell r="AG28">
            <v>2804</v>
          </cell>
          <cell r="AH28">
            <v>2380</v>
          </cell>
          <cell r="AI28">
            <v>2009</v>
          </cell>
          <cell r="AJ28">
            <v>1746</v>
          </cell>
          <cell r="AK28">
            <v>1448</v>
          </cell>
          <cell r="AL28">
            <v>1152</v>
          </cell>
          <cell r="AM28">
            <v>858</v>
          </cell>
          <cell r="AN28">
            <v>918</v>
          </cell>
        </row>
        <row r="29">
          <cell r="A29" t="str">
            <v>021100</v>
          </cell>
          <cell r="B29" t="str">
            <v>02</v>
          </cell>
          <cell r="C29" t="str">
            <v>11</v>
          </cell>
          <cell r="D29" t="str">
            <v>00</v>
          </cell>
          <cell r="E29" t="str">
            <v>HUARMEY</v>
          </cell>
          <cell r="G29">
            <v>28227</v>
          </cell>
          <cell r="H29">
            <v>589</v>
          </cell>
          <cell r="I29">
            <v>568</v>
          </cell>
          <cell r="J29">
            <v>585</v>
          </cell>
          <cell r="K29">
            <v>595</v>
          </cell>
          <cell r="L29">
            <v>598</v>
          </cell>
          <cell r="M29">
            <v>598</v>
          </cell>
          <cell r="N29">
            <v>597</v>
          </cell>
          <cell r="O29">
            <v>598</v>
          </cell>
          <cell r="P29">
            <v>601</v>
          </cell>
          <cell r="Q29">
            <v>609</v>
          </cell>
          <cell r="R29">
            <v>618</v>
          </cell>
          <cell r="S29">
            <v>627</v>
          </cell>
          <cell r="T29">
            <v>635</v>
          </cell>
          <cell r="U29">
            <v>636</v>
          </cell>
          <cell r="V29">
            <v>624</v>
          </cell>
          <cell r="W29">
            <v>602</v>
          </cell>
          <cell r="X29">
            <v>576</v>
          </cell>
          <cell r="Y29">
            <v>555</v>
          </cell>
          <cell r="Z29">
            <v>537</v>
          </cell>
          <cell r="AA29">
            <v>523</v>
          </cell>
          <cell r="AB29">
            <v>2490</v>
          </cell>
          <cell r="AC29">
            <v>2264</v>
          </cell>
          <cell r="AD29">
            <v>1992</v>
          </cell>
          <cell r="AE29">
            <v>1829</v>
          </cell>
          <cell r="AF29">
            <v>1554</v>
          </cell>
          <cell r="AG29">
            <v>1311</v>
          </cell>
          <cell r="AH29">
            <v>1113</v>
          </cell>
          <cell r="AI29">
            <v>940</v>
          </cell>
          <cell r="AJ29">
            <v>817</v>
          </cell>
          <cell r="AK29">
            <v>677</v>
          </cell>
          <cell r="AL29">
            <v>539</v>
          </cell>
          <cell r="AM29">
            <v>401</v>
          </cell>
          <cell r="AN29">
            <v>429</v>
          </cell>
        </row>
        <row r="30">
          <cell r="A30" t="str">
            <v>021200</v>
          </cell>
          <cell r="B30" t="str">
            <v>02</v>
          </cell>
          <cell r="C30" t="str">
            <v>12</v>
          </cell>
          <cell r="D30" t="str">
            <v>00</v>
          </cell>
          <cell r="E30" t="str">
            <v>HUAYLAS</v>
          </cell>
          <cell r="G30">
            <v>54817</v>
          </cell>
          <cell r="H30">
            <v>1145</v>
          </cell>
          <cell r="I30">
            <v>1103</v>
          </cell>
          <cell r="J30">
            <v>1137</v>
          </cell>
          <cell r="K30">
            <v>1155</v>
          </cell>
          <cell r="L30">
            <v>1161</v>
          </cell>
          <cell r="M30">
            <v>1162</v>
          </cell>
          <cell r="N30">
            <v>1160</v>
          </cell>
          <cell r="O30">
            <v>1161</v>
          </cell>
          <cell r="P30">
            <v>1168</v>
          </cell>
          <cell r="Q30">
            <v>1183</v>
          </cell>
          <cell r="R30">
            <v>1199</v>
          </cell>
          <cell r="S30">
            <v>1217</v>
          </cell>
          <cell r="T30">
            <v>1234</v>
          </cell>
          <cell r="U30">
            <v>1234</v>
          </cell>
          <cell r="V30">
            <v>1212</v>
          </cell>
          <cell r="W30">
            <v>1169</v>
          </cell>
          <cell r="X30">
            <v>1119</v>
          </cell>
          <cell r="Y30">
            <v>1078</v>
          </cell>
          <cell r="Z30">
            <v>1042</v>
          </cell>
          <cell r="AA30">
            <v>1017</v>
          </cell>
          <cell r="AB30">
            <v>4835</v>
          </cell>
          <cell r="AC30">
            <v>4396</v>
          </cell>
          <cell r="AD30">
            <v>3869</v>
          </cell>
          <cell r="AE30">
            <v>3551</v>
          </cell>
          <cell r="AF30">
            <v>3018</v>
          </cell>
          <cell r="AG30">
            <v>2547</v>
          </cell>
          <cell r="AH30">
            <v>2161</v>
          </cell>
          <cell r="AI30">
            <v>1825</v>
          </cell>
          <cell r="AJ30">
            <v>1586</v>
          </cell>
          <cell r="AK30">
            <v>1315</v>
          </cell>
          <cell r="AL30">
            <v>1046</v>
          </cell>
          <cell r="AM30">
            <v>779</v>
          </cell>
          <cell r="AN30">
            <v>833</v>
          </cell>
        </row>
        <row r="31">
          <cell r="A31" t="str">
            <v>021300</v>
          </cell>
          <cell r="B31" t="str">
            <v>02</v>
          </cell>
          <cell r="C31" t="str">
            <v>13</v>
          </cell>
          <cell r="D31" t="str">
            <v>00</v>
          </cell>
          <cell r="E31" t="str">
            <v>MARISCAL LUZURIAGA</v>
          </cell>
          <cell r="G31">
            <v>24247</v>
          </cell>
          <cell r="H31">
            <v>506</v>
          </cell>
          <cell r="I31">
            <v>488</v>
          </cell>
          <cell r="J31">
            <v>503</v>
          </cell>
          <cell r="K31">
            <v>511</v>
          </cell>
          <cell r="L31">
            <v>514</v>
          </cell>
          <cell r="M31">
            <v>514</v>
          </cell>
          <cell r="N31">
            <v>513</v>
          </cell>
          <cell r="O31">
            <v>514</v>
          </cell>
          <cell r="P31">
            <v>517</v>
          </cell>
          <cell r="Q31">
            <v>523</v>
          </cell>
          <cell r="R31">
            <v>530</v>
          </cell>
          <cell r="S31">
            <v>538</v>
          </cell>
          <cell r="T31">
            <v>546</v>
          </cell>
          <cell r="U31">
            <v>546</v>
          </cell>
          <cell r="V31">
            <v>536</v>
          </cell>
          <cell r="W31">
            <v>517</v>
          </cell>
          <cell r="X31">
            <v>495</v>
          </cell>
          <cell r="Y31">
            <v>477</v>
          </cell>
          <cell r="Z31">
            <v>461</v>
          </cell>
          <cell r="AA31">
            <v>450</v>
          </cell>
          <cell r="AB31">
            <v>2139</v>
          </cell>
          <cell r="AC31">
            <v>1944</v>
          </cell>
          <cell r="AD31">
            <v>1711</v>
          </cell>
          <cell r="AE31">
            <v>1571</v>
          </cell>
          <cell r="AF31">
            <v>1335</v>
          </cell>
          <cell r="AG31">
            <v>1126</v>
          </cell>
          <cell r="AH31">
            <v>956</v>
          </cell>
          <cell r="AI31">
            <v>807</v>
          </cell>
          <cell r="AJ31">
            <v>701</v>
          </cell>
          <cell r="AK31">
            <v>582</v>
          </cell>
          <cell r="AL31">
            <v>463</v>
          </cell>
          <cell r="AM31">
            <v>344</v>
          </cell>
          <cell r="AN31">
            <v>369</v>
          </cell>
        </row>
        <row r="32">
          <cell r="A32" t="str">
            <v>021400</v>
          </cell>
          <cell r="B32" t="str">
            <v>02</v>
          </cell>
          <cell r="C32" t="str">
            <v>14</v>
          </cell>
          <cell r="D32" t="str">
            <v>00</v>
          </cell>
          <cell r="E32" t="str">
            <v>OCROS</v>
          </cell>
          <cell r="G32">
            <v>7040</v>
          </cell>
          <cell r="H32">
            <v>147</v>
          </cell>
          <cell r="I32">
            <v>142</v>
          </cell>
          <cell r="J32">
            <v>146</v>
          </cell>
          <cell r="K32">
            <v>148</v>
          </cell>
          <cell r="L32">
            <v>149</v>
          </cell>
          <cell r="M32">
            <v>149</v>
          </cell>
          <cell r="N32">
            <v>149</v>
          </cell>
          <cell r="O32">
            <v>149</v>
          </cell>
          <cell r="P32">
            <v>150</v>
          </cell>
          <cell r="Q32">
            <v>152</v>
          </cell>
          <cell r="R32">
            <v>154</v>
          </cell>
          <cell r="S32">
            <v>156</v>
          </cell>
          <cell r="T32">
            <v>158</v>
          </cell>
          <cell r="U32">
            <v>158</v>
          </cell>
          <cell r="V32">
            <v>156</v>
          </cell>
          <cell r="W32">
            <v>150</v>
          </cell>
          <cell r="X32">
            <v>144</v>
          </cell>
          <cell r="Y32">
            <v>138</v>
          </cell>
          <cell r="Z32">
            <v>134</v>
          </cell>
          <cell r="AA32">
            <v>131</v>
          </cell>
          <cell r="AB32">
            <v>621</v>
          </cell>
          <cell r="AC32">
            <v>565</v>
          </cell>
          <cell r="AD32">
            <v>497</v>
          </cell>
          <cell r="AE32">
            <v>456</v>
          </cell>
          <cell r="AF32">
            <v>388</v>
          </cell>
          <cell r="AG32">
            <v>327</v>
          </cell>
          <cell r="AH32">
            <v>278</v>
          </cell>
          <cell r="AI32">
            <v>234</v>
          </cell>
          <cell r="AJ32">
            <v>204</v>
          </cell>
          <cell r="AK32">
            <v>169</v>
          </cell>
          <cell r="AL32">
            <v>134</v>
          </cell>
          <cell r="AM32">
            <v>100</v>
          </cell>
          <cell r="AN32">
            <v>107</v>
          </cell>
        </row>
        <row r="33">
          <cell r="A33" t="str">
            <v>021500</v>
          </cell>
          <cell r="B33" t="str">
            <v>02</v>
          </cell>
          <cell r="C33" t="str">
            <v>15</v>
          </cell>
          <cell r="D33" t="str">
            <v>00</v>
          </cell>
          <cell r="E33" t="str">
            <v>PALLASCA</v>
          </cell>
          <cell r="G33">
            <v>29472</v>
          </cell>
          <cell r="H33">
            <v>615</v>
          </cell>
          <cell r="I33">
            <v>593</v>
          </cell>
          <cell r="J33">
            <v>611</v>
          </cell>
          <cell r="K33">
            <v>621</v>
          </cell>
          <cell r="L33">
            <v>624</v>
          </cell>
          <cell r="M33">
            <v>625</v>
          </cell>
          <cell r="N33">
            <v>624</v>
          </cell>
          <cell r="O33">
            <v>624</v>
          </cell>
          <cell r="P33">
            <v>628</v>
          </cell>
          <cell r="Q33">
            <v>636</v>
          </cell>
          <cell r="R33">
            <v>645</v>
          </cell>
          <cell r="S33">
            <v>654</v>
          </cell>
          <cell r="T33">
            <v>663</v>
          </cell>
          <cell r="U33">
            <v>664</v>
          </cell>
          <cell r="V33">
            <v>652</v>
          </cell>
          <cell r="W33">
            <v>629</v>
          </cell>
          <cell r="X33">
            <v>602</v>
          </cell>
          <cell r="Y33">
            <v>579</v>
          </cell>
          <cell r="Z33">
            <v>560</v>
          </cell>
          <cell r="AA33">
            <v>547</v>
          </cell>
          <cell r="AB33">
            <v>2600</v>
          </cell>
          <cell r="AC33">
            <v>2364</v>
          </cell>
          <cell r="AD33">
            <v>2080</v>
          </cell>
          <cell r="AE33">
            <v>1909</v>
          </cell>
          <cell r="AF33">
            <v>1622</v>
          </cell>
          <cell r="AG33">
            <v>1369</v>
          </cell>
          <cell r="AH33">
            <v>1162</v>
          </cell>
          <cell r="AI33">
            <v>981</v>
          </cell>
          <cell r="AJ33">
            <v>853</v>
          </cell>
          <cell r="AK33">
            <v>707</v>
          </cell>
          <cell r="AL33">
            <v>562</v>
          </cell>
          <cell r="AM33">
            <v>419</v>
          </cell>
          <cell r="AN33">
            <v>448</v>
          </cell>
        </row>
        <row r="34">
          <cell r="A34" t="str">
            <v>021600</v>
          </cell>
          <cell r="B34" t="str">
            <v>02</v>
          </cell>
          <cell r="C34" t="str">
            <v>16</v>
          </cell>
          <cell r="D34" t="str">
            <v>00</v>
          </cell>
          <cell r="E34" t="str">
            <v>POMABAMBA</v>
          </cell>
          <cell r="G34">
            <v>29349</v>
          </cell>
          <cell r="H34">
            <v>613</v>
          </cell>
          <cell r="I34">
            <v>591</v>
          </cell>
          <cell r="J34">
            <v>609</v>
          </cell>
          <cell r="K34">
            <v>618</v>
          </cell>
          <cell r="L34">
            <v>622</v>
          </cell>
          <cell r="M34">
            <v>622</v>
          </cell>
          <cell r="N34">
            <v>621</v>
          </cell>
          <cell r="O34">
            <v>622</v>
          </cell>
          <cell r="P34">
            <v>625</v>
          </cell>
          <cell r="Q34">
            <v>633</v>
          </cell>
          <cell r="R34">
            <v>642</v>
          </cell>
          <cell r="S34">
            <v>652</v>
          </cell>
          <cell r="T34">
            <v>661</v>
          </cell>
          <cell r="U34">
            <v>661</v>
          </cell>
          <cell r="V34">
            <v>649</v>
          </cell>
          <cell r="W34">
            <v>626</v>
          </cell>
          <cell r="X34">
            <v>599</v>
          </cell>
          <cell r="Y34">
            <v>577</v>
          </cell>
          <cell r="Z34">
            <v>558</v>
          </cell>
          <cell r="AA34">
            <v>544</v>
          </cell>
          <cell r="AB34">
            <v>2589</v>
          </cell>
          <cell r="AC34">
            <v>2354</v>
          </cell>
          <cell r="AD34">
            <v>2071</v>
          </cell>
          <cell r="AE34">
            <v>1901</v>
          </cell>
          <cell r="AF34">
            <v>1616</v>
          </cell>
          <cell r="AG34">
            <v>1363</v>
          </cell>
          <cell r="AH34">
            <v>1157</v>
          </cell>
          <cell r="AI34">
            <v>977</v>
          </cell>
          <cell r="AJ34">
            <v>849</v>
          </cell>
          <cell r="AK34">
            <v>704</v>
          </cell>
          <cell r="AL34">
            <v>560</v>
          </cell>
          <cell r="AM34">
            <v>417</v>
          </cell>
          <cell r="AN34">
            <v>446</v>
          </cell>
        </row>
        <row r="35">
          <cell r="A35" t="str">
            <v>021700</v>
          </cell>
          <cell r="B35" t="str">
            <v>02</v>
          </cell>
          <cell r="C35" t="str">
            <v>17</v>
          </cell>
          <cell r="D35" t="str">
            <v>00</v>
          </cell>
          <cell r="E35" t="str">
            <v>RECUAY</v>
          </cell>
          <cell r="G35">
            <v>18497</v>
          </cell>
          <cell r="H35">
            <v>386</v>
          </cell>
          <cell r="I35">
            <v>372</v>
          </cell>
          <cell r="J35">
            <v>384</v>
          </cell>
          <cell r="K35">
            <v>390</v>
          </cell>
          <cell r="L35">
            <v>392</v>
          </cell>
          <cell r="M35">
            <v>392</v>
          </cell>
          <cell r="N35">
            <v>391</v>
          </cell>
          <cell r="O35">
            <v>392</v>
          </cell>
          <cell r="P35">
            <v>394</v>
          </cell>
          <cell r="Q35">
            <v>399</v>
          </cell>
          <cell r="R35">
            <v>405</v>
          </cell>
          <cell r="S35">
            <v>411</v>
          </cell>
          <cell r="T35">
            <v>416</v>
          </cell>
          <cell r="U35">
            <v>416</v>
          </cell>
          <cell r="V35">
            <v>409</v>
          </cell>
          <cell r="W35">
            <v>395</v>
          </cell>
          <cell r="X35">
            <v>378</v>
          </cell>
          <cell r="Y35">
            <v>364</v>
          </cell>
          <cell r="Z35">
            <v>352</v>
          </cell>
          <cell r="AA35">
            <v>343</v>
          </cell>
          <cell r="AB35">
            <v>1632</v>
          </cell>
          <cell r="AC35">
            <v>1483</v>
          </cell>
          <cell r="AD35">
            <v>1305</v>
          </cell>
          <cell r="AE35">
            <v>1198</v>
          </cell>
          <cell r="AF35">
            <v>1018</v>
          </cell>
          <cell r="AG35">
            <v>859</v>
          </cell>
          <cell r="AH35">
            <v>729</v>
          </cell>
          <cell r="AI35">
            <v>616</v>
          </cell>
          <cell r="AJ35">
            <v>535</v>
          </cell>
          <cell r="AK35">
            <v>444</v>
          </cell>
          <cell r="AL35">
            <v>353</v>
          </cell>
          <cell r="AM35">
            <v>263</v>
          </cell>
          <cell r="AN35">
            <v>281</v>
          </cell>
        </row>
        <row r="36">
          <cell r="A36" t="str">
            <v>021800</v>
          </cell>
          <cell r="B36" t="str">
            <v>02</v>
          </cell>
          <cell r="C36" t="str">
            <v>18</v>
          </cell>
          <cell r="D36" t="str">
            <v>00</v>
          </cell>
          <cell r="E36" t="str">
            <v>SANTA</v>
          </cell>
          <cell r="G36">
            <v>410893</v>
          </cell>
          <cell r="H36">
            <v>8582</v>
          </cell>
          <cell r="I36">
            <v>8268</v>
          </cell>
          <cell r="J36">
            <v>8518</v>
          </cell>
          <cell r="K36">
            <v>8653</v>
          </cell>
          <cell r="L36">
            <v>8707</v>
          </cell>
          <cell r="M36">
            <v>8708</v>
          </cell>
          <cell r="N36">
            <v>8696</v>
          </cell>
          <cell r="O36">
            <v>8702</v>
          </cell>
          <cell r="P36">
            <v>8755</v>
          </cell>
          <cell r="Q36">
            <v>8869</v>
          </cell>
          <cell r="R36">
            <v>8988</v>
          </cell>
          <cell r="S36">
            <v>9122</v>
          </cell>
          <cell r="T36">
            <v>9251</v>
          </cell>
          <cell r="U36">
            <v>9253</v>
          </cell>
          <cell r="V36">
            <v>9085</v>
          </cell>
          <cell r="W36">
            <v>8763</v>
          </cell>
          <cell r="X36">
            <v>8390</v>
          </cell>
          <cell r="Y36">
            <v>8081</v>
          </cell>
          <cell r="Z36">
            <v>7808</v>
          </cell>
          <cell r="AA36">
            <v>7620</v>
          </cell>
          <cell r="AB36">
            <v>36247</v>
          </cell>
          <cell r="AC36">
            <v>32952</v>
          </cell>
          <cell r="AD36">
            <v>29000</v>
          </cell>
          <cell r="AE36">
            <v>26622</v>
          </cell>
          <cell r="AF36">
            <v>22619</v>
          </cell>
          <cell r="AG36">
            <v>19090</v>
          </cell>
          <cell r="AH36">
            <v>16196</v>
          </cell>
          <cell r="AI36">
            <v>13679</v>
          </cell>
          <cell r="AJ36">
            <v>11887</v>
          </cell>
          <cell r="AK36">
            <v>9859</v>
          </cell>
          <cell r="AL36">
            <v>7840</v>
          </cell>
          <cell r="AM36">
            <v>5837</v>
          </cell>
          <cell r="AN36">
            <v>6246</v>
          </cell>
        </row>
        <row r="37">
          <cell r="A37" t="str">
            <v>021900</v>
          </cell>
          <cell r="B37" t="str">
            <v>02</v>
          </cell>
          <cell r="C37" t="str">
            <v>19</v>
          </cell>
          <cell r="D37" t="str">
            <v>00</v>
          </cell>
          <cell r="E37" t="str">
            <v>SIHUAS</v>
          </cell>
          <cell r="G37">
            <v>31598</v>
          </cell>
          <cell r="H37">
            <v>660</v>
          </cell>
          <cell r="I37">
            <v>636</v>
          </cell>
          <cell r="J37">
            <v>655</v>
          </cell>
          <cell r="K37">
            <v>666</v>
          </cell>
          <cell r="L37">
            <v>669</v>
          </cell>
          <cell r="M37">
            <v>670</v>
          </cell>
          <cell r="N37">
            <v>669</v>
          </cell>
          <cell r="O37">
            <v>669</v>
          </cell>
          <cell r="P37">
            <v>673</v>
          </cell>
          <cell r="Q37">
            <v>682</v>
          </cell>
          <cell r="R37">
            <v>691</v>
          </cell>
          <cell r="S37">
            <v>702</v>
          </cell>
          <cell r="T37">
            <v>711</v>
          </cell>
          <cell r="U37">
            <v>711</v>
          </cell>
          <cell r="V37">
            <v>699</v>
          </cell>
          <cell r="W37">
            <v>674</v>
          </cell>
          <cell r="X37">
            <v>645</v>
          </cell>
          <cell r="Y37">
            <v>621</v>
          </cell>
          <cell r="Z37">
            <v>601</v>
          </cell>
          <cell r="AA37">
            <v>586</v>
          </cell>
          <cell r="AB37">
            <v>2787</v>
          </cell>
          <cell r="AC37">
            <v>2534</v>
          </cell>
          <cell r="AD37">
            <v>2230</v>
          </cell>
          <cell r="AE37">
            <v>2047</v>
          </cell>
          <cell r="AF37">
            <v>1740</v>
          </cell>
          <cell r="AG37">
            <v>1468</v>
          </cell>
          <cell r="AH37">
            <v>1246</v>
          </cell>
          <cell r="AI37">
            <v>1052</v>
          </cell>
          <cell r="AJ37">
            <v>914</v>
          </cell>
          <cell r="AK37">
            <v>758</v>
          </cell>
          <cell r="AL37">
            <v>603</v>
          </cell>
          <cell r="AM37">
            <v>449</v>
          </cell>
          <cell r="AN37">
            <v>480</v>
          </cell>
        </row>
        <row r="38">
          <cell r="A38" t="str">
            <v>022000</v>
          </cell>
          <cell r="B38" t="str">
            <v>02</v>
          </cell>
          <cell r="C38" t="str">
            <v>20</v>
          </cell>
          <cell r="D38" t="str">
            <v>00</v>
          </cell>
          <cell r="E38" t="str">
            <v>YUNGAY</v>
          </cell>
          <cell r="G38">
            <v>56865</v>
          </cell>
          <cell r="H38">
            <v>1187</v>
          </cell>
          <cell r="I38">
            <v>1145</v>
          </cell>
          <cell r="J38">
            <v>1179</v>
          </cell>
          <cell r="K38">
            <v>1198</v>
          </cell>
          <cell r="L38">
            <v>1205</v>
          </cell>
          <cell r="M38">
            <v>1205</v>
          </cell>
          <cell r="N38">
            <v>1203</v>
          </cell>
          <cell r="O38">
            <v>1204</v>
          </cell>
          <cell r="P38">
            <v>1212</v>
          </cell>
          <cell r="Q38">
            <v>1227</v>
          </cell>
          <cell r="R38">
            <v>1244</v>
          </cell>
          <cell r="S38">
            <v>1263</v>
          </cell>
          <cell r="T38">
            <v>1280</v>
          </cell>
          <cell r="U38">
            <v>1280</v>
          </cell>
          <cell r="V38">
            <v>1257</v>
          </cell>
          <cell r="W38">
            <v>1213</v>
          </cell>
          <cell r="X38">
            <v>1161</v>
          </cell>
          <cell r="Y38">
            <v>1118</v>
          </cell>
          <cell r="Z38">
            <v>1081</v>
          </cell>
          <cell r="AA38">
            <v>1055</v>
          </cell>
          <cell r="AB38">
            <v>5016</v>
          </cell>
          <cell r="AC38">
            <v>4561</v>
          </cell>
          <cell r="AD38">
            <v>4013</v>
          </cell>
          <cell r="AE38">
            <v>3684</v>
          </cell>
          <cell r="AF38">
            <v>3131</v>
          </cell>
          <cell r="AG38">
            <v>2642</v>
          </cell>
          <cell r="AH38">
            <v>2242</v>
          </cell>
          <cell r="AI38">
            <v>1893</v>
          </cell>
          <cell r="AJ38">
            <v>1645</v>
          </cell>
          <cell r="AK38">
            <v>1364</v>
          </cell>
          <cell r="AL38">
            <v>1085</v>
          </cell>
          <cell r="AM38">
            <v>808</v>
          </cell>
          <cell r="AN38">
            <v>864</v>
          </cell>
        </row>
        <row r="39">
          <cell r="A39" t="str">
            <v>030000</v>
          </cell>
          <cell r="B39" t="str">
            <v>03</v>
          </cell>
          <cell r="C39" t="str">
            <v>00</v>
          </cell>
          <cell r="D39" t="str">
            <v>00</v>
          </cell>
          <cell r="E39" t="str">
            <v>APURIMAC</v>
          </cell>
          <cell r="F39">
            <v>437434</v>
          </cell>
          <cell r="G39">
            <v>437434</v>
          </cell>
          <cell r="H39">
            <v>9595</v>
          </cell>
          <cell r="I39">
            <v>9727</v>
          </cell>
          <cell r="J39">
            <v>10266</v>
          </cell>
          <cell r="K39">
            <v>10559</v>
          </cell>
          <cell r="L39">
            <v>10678</v>
          </cell>
          <cell r="M39">
            <v>10688</v>
          </cell>
          <cell r="N39">
            <v>10675</v>
          </cell>
          <cell r="O39">
            <v>10713</v>
          </cell>
          <cell r="P39">
            <v>10852</v>
          </cell>
          <cell r="Q39">
            <v>11126</v>
          </cell>
          <cell r="R39">
            <v>11423</v>
          </cell>
          <cell r="S39">
            <v>11743</v>
          </cell>
          <cell r="T39">
            <v>12038</v>
          </cell>
          <cell r="U39">
            <v>12046</v>
          </cell>
          <cell r="V39">
            <v>11665</v>
          </cell>
          <cell r="W39">
            <v>10956</v>
          </cell>
          <cell r="X39">
            <v>10154</v>
          </cell>
          <cell r="Y39">
            <v>9439</v>
          </cell>
          <cell r="Z39">
            <v>8769</v>
          </cell>
          <cell r="AA39">
            <v>8192</v>
          </cell>
          <cell r="AB39">
            <v>34741</v>
          </cell>
          <cell r="AC39">
            <v>29774</v>
          </cell>
          <cell r="AD39">
            <v>27025</v>
          </cell>
          <cell r="AE39">
            <v>25925</v>
          </cell>
          <cell r="AF39">
            <v>21573</v>
          </cell>
          <cell r="AG39">
            <v>18203</v>
          </cell>
          <cell r="AH39">
            <v>14692</v>
          </cell>
          <cell r="AI39">
            <v>12255</v>
          </cell>
          <cell r="AJ39">
            <v>11641</v>
          </cell>
          <cell r="AK39">
            <v>9839</v>
          </cell>
          <cell r="AL39">
            <v>7446</v>
          </cell>
          <cell r="AM39">
            <v>5906</v>
          </cell>
          <cell r="AN39">
            <v>7110</v>
          </cell>
        </row>
        <row r="40">
          <cell r="A40" t="str">
            <v>030100</v>
          </cell>
          <cell r="B40" t="str">
            <v>03</v>
          </cell>
          <cell r="C40" t="str">
            <v>01</v>
          </cell>
          <cell r="D40" t="str">
            <v>00</v>
          </cell>
          <cell r="E40" t="str">
            <v>ABANCAY</v>
          </cell>
          <cell r="G40">
            <v>105644</v>
          </cell>
          <cell r="H40">
            <v>2317</v>
          </cell>
          <cell r="I40">
            <v>2349</v>
          </cell>
          <cell r="J40">
            <v>2479</v>
          </cell>
          <cell r="K40">
            <v>2550</v>
          </cell>
          <cell r="L40">
            <v>2579</v>
          </cell>
          <cell r="M40">
            <v>2581</v>
          </cell>
          <cell r="N40">
            <v>2578</v>
          </cell>
          <cell r="O40">
            <v>2587</v>
          </cell>
          <cell r="P40">
            <v>2621</v>
          </cell>
          <cell r="Q40">
            <v>2687</v>
          </cell>
          <cell r="R40">
            <v>2759</v>
          </cell>
          <cell r="S40">
            <v>2836</v>
          </cell>
          <cell r="T40">
            <v>2907</v>
          </cell>
          <cell r="U40">
            <v>2909</v>
          </cell>
          <cell r="V40">
            <v>2817</v>
          </cell>
          <cell r="W40">
            <v>2646</v>
          </cell>
          <cell r="X40">
            <v>2452</v>
          </cell>
          <cell r="Y40">
            <v>2280</v>
          </cell>
          <cell r="Z40">
            <v>2118</v>
          </cell>
          <cell r="AA40">
            <v>1979</v>
          </cell>
          <cell r="AB40">
            <v>8391</v>
          </cell>
          <cell r="AC40">
            <v>7191</v>
          </cell>
          <cell r="AD40">
            <v>6527</v>
          </cell>
          <cell r="AE40">
            <v>6261</v>
          </cell>
          <cell r="AF40">
            <v>5210</v>
          </cell>
          <cell r="AG40">
            <v>4396</v>
          </cell>
          <cell r="AH40">
            <v>3548</v>
          </cell>
          <cell r="AI40">
            <v>2960</v>
          </cell>
          <cell r="AJ40">
            <v>2812</v>
          </cell>
          <cell r="AK40">
            <v>2376</v>
          </cell>
          <cell r="AL40">
            <v>1798</v>
          </cell>
          <cell r="AM40">
            <v>1426</v>
          </cell>
          <cell r="AN40">
            <v>1717</v>
          </cell>
        </row>
        <row r="41">
          <cell r="A41" t="str">
            <v>030200</v>
          </cell>
          <cell r="B41" t="str">
            <v>03</v>
          </cell>
          <cell r="C41" t="str">
            <v>02</v>
          </cell>
          <cell r="D41" t="str">
            <v>00</v>
          </cell>
          <cell r="E41" t="str">
            <v>ANDAHUAYLAS</v>
          </cell>
          <cell r="G41">
            <v>153442</v>
          </cell>
          <cell r="H41">
            <v>3366</v>
          </cell>
          <cell r="I41">
            <v>3412</v>
          </cell>
          <cell r="J41">
            <v>3602</v>
          </cell>
          <cell r="K41">
            <v>3703</v>
          </cell>
          <cell r="L41">
            <v>3746</v>
          </cell>
          <cell r="M41">
            <v>3749</v>
          </cell>
          <cell r="N41">
            <v>3745</v>
          </cell>
          <cell r="O41">
            <v>3757</v>
          </cell>
          <cell r="P41">
            <v>3807</v>
          </cell>
          <cell r="Q41">
            <v>3903</v>
          </cell>
          <cell r="R41">
            <v>4007</v>
          </cell>
          <cell r="S41">
            <v>4120</v>
          </cell>
          <cell r="T41">
            <v>4223</v>
          </cell>
          <cell r="U41">
            <v>4226</v>
          </cell>
          <cell r="V41">
            <v>4092</v>
          </cell>
          <cell r="W41">
            <v>3843</v>
          </cell>
          <cell r="X41">
            <v>3562</v>
          </cell>
          <cell r="Y41">
            <v>3311</v>
          </cell>
          <cell r="Z41">
            <v>3075</v>
          </cell>
          <cell r="AA41">
            <v>2873</v>
          </cell>
          <cell r="AB41">
            <v>12185</v>
          </cell>
          <cell r="AC41">
            <v>10444</v>
          </cell>
          <cell r="AD41">
            <v>9480</v>
          </cell>
          <cell r="AE41">
            <v>9094</v>
          </cell>
          <cell r="AF41">
            <v>7567</v>
          </cell>
          <cell r="AG41">
            <v>6386</v>
          </cell>
          <cell r="AH41">
            <v>5154</v>
          </cell>
          <cell r="AI41">
            <v>4298</v>
          </cell>
          <cell r="AJ41">
            <v>4083</v>
          </cell>
          <cell r="AK41">
            <v>3452</v>
          </cell>
          <cell r="AL41">
            <v>2612</v>
          </cell>
          <cell r="AM41">
            <v>2071</v>
          </cell>
          <cell r="AN41">
            <v>2494</v>
          </cell>
        </row>
        <row r="42">
          <cell r="A42" t="str">
            <v>030300</v>
          </cell>
          <cell r="B42" t="str">
            <v>03</v>
          </cell>
          <cell r="C42" t="str">
            <v>03</v>
          </cell>
          <cell r="D42" t="str">
            <v>00</v>
          </cell>
          <cell r="E42" t="str">
            <v>ANTABAMBA</v>
          </cell>
          <cell r="G42">
            <v>13597</v>
          </cell>
          <cell r="H42">
            <v>298</v>
          </cell>
          <cell r="I42">
            <v>302</v>
          </cell>
          <cell r="J42">
            <v>319</v>
          </cell>
          <cell r="K42">
            <v>328</v>
          </cell>
          <cell r="L42">
            <v>332</v>
          </cell>
          <cell r="M42">
            <v>332</v>
          </cell>
          <cell r="N42">
            <v>332</v>
          </cell>
          <cell r="O42">
            <v>333</v>
          </cell>
          <cell r="P42">
            <v>337</v>
          </cell>
          <cell r="Q42">
            <v>346</v>
          </cell>
          <cell r="R42">
            <v>355</v>
          </cell>
          <cell r="S42">
            <v>365</v>
          </cell>
          <cell r="T42">
            <v>374</v>
          </cell>
          <cell r="U42">
            <v>374</v>
          </cell>
          <cell r="V42">
            <v>363</v>
          </cell>
          <cell r="W42">
            <v>341</v>
          </cell>
          <cell r="X42">
            <v>316</v>
          </cell>
          <cell r="Y42">
            <v>293</v>
          </cell>
          <cell r="Z42">
            <v>273</v>
          </cell>
          <cell r="AA42">
            <v>255</v>
          </cell>
          <cell r="AB42">
            <v>1080</v>
          </cell>
          <cell r="AC42">
            <v>925</v>
          </cell>
          <cell r="AD42">
            <v>840</v>
          </cell>
          <cell r="AE42">
            <v>806</v>
          </cell>
          <cell r="AF42">
            <v>670</v>
          </cell>
          <cell r="AG42">
            <v>566</v>
          </cell>
          <cell r="AH42">
            <v>457</v>
          </cell>
          <cell r="AI42">
            <v>381</v>
          </cell>
          <cell r="AJ42">
            <v>362</v>
          </cell>
          <cell r="AK42">
            <v>306</v>
          </cell>
          <cell r="AL42">
            <v>231</v>
          </cell>
          <cell r="AM42">
            <v>184</v>
          </cell>
          <cell r="AN42">
            <v>221</v>
          </cell>
        </row>
        <row r="43">
          <cell r="A43" t="str">
            <v>030400</v>
          </cell>
          <cell r="B43" t="str">
            <v>03</v>
          </cell>
          <cell r="C43" t="str">
            <v>04</v>
          </cell>
          <cell r="D43" t="str">
            <v>00</v>
          </cell>
          <cell r="E43" t="str">
            <v>AYMARAES</v>
          </cell>
          <cell r="G43">
            <v>34077</v>
          </cell>
          <cell r="H43">
            <v>747</v>
          </cell>
          <cell r="I43">
            <v>758</v>
          </cell>
          <cell r="J43">
            <v>800</v>
          </cell>
          <cell r="K43">
            <v>823</v>
          </cell>
          <cell r="L43">
            <v>832</v>
          </cell>
          <cell r="M43">
            <v>833</v>
          </cell>
          <cell r="N43">
            <v>832</v>
          </cell>
          <cell r="O43">
            <v>835</v>
          </cell>
          <cell r="P43">
            <v>845</v>
          </cell>
          <cell r="Q43">
            <v>867</v>
          </cell>
          <cell r="R43">
            <v>890</v>
          </cell>
          <cell r="S43">
            <v>915</v>
          </cell>
          <cell r="T43">
            <v>938</v>
          </cell>
          <cell r="U43">
            <v>938</v>
          </cell>
          <cell r="V43">
            <v>909</v>
          </cell>
          <cell r="W43">
            <v>853</v>
          </cell>
          <cell r="X43">
            <v>791</v>
          </cell>
          <cell r="Y43">
            <v>735</v>
          </cell>
          <cell r="Z43">
            <v>683</v>
          </cell>
          <cell r="AA43">
            <v>638</v>
          </cell>
          <cell r="AB43">
            <v>2706</v>
          </cell>
          <cell r="AC43">
            <v>2319</v>
          </cell>
          <cell r="AD43">
            <v>2105</v>
          </cell>
          <cell r="AE43">
            <v>2020</v>
          </cell>
          <cell r="AF43">
            <v>1681</v>
          </cell>
          <cell r="AG43">
            <v>1418</v>
          </cell>
          <cell r="AH43">
            <v>1144</v>
          </cell>
          <cell r="AI43">
            <v>955</v>
          </cell>
          <cell r="AJ43">
            <v>907</v>
          </cell>
          <cell r="AK43">
            <v>766</v>
          </cell>
          <cell r="AL43">
            <v>580</v>
          </cell>
          <cell r="AM43">
            <v>460</v>
          </cell>
          <cell r="AN43">
            <v>554</v>
          </cell>
        </row>
        <row r="44">
          <cell r="A44" t="str">
            <v>030500</v>
          </cell>
          <cell r="B44" t="str">
            <v>03</v>
          </cell>
          <cell r="C44" t="str">
            <v>05</v>
          </cell>
          <cell r="D44" t="str">
            <v>00</v>
          </cell>
          <cell r="E44" t="str">
            <v>COTABAMBAS</v>
          </cell>
          <cell r="G44">
            <v>48333</v>
          </cell>
          <cell r="H44">
            <v>1060</v>
          </cell>
          <cell r="I44">
            <v>1075</v>
          </cell>
          <cell r="J44">
            <v>1134</v>
          </cell>
          <cell r="K44">
            <v>1167</v>
          </cell>
          <cell r="L44">
            <v>1180</v>
          </cell>
          <cell r="M44">
            <v>1181</v>
          </cell>
          <cell r="N44">
            <v>1179</v>
          </cell>
          <cell r="O44">
            <v>1184</v>
          </cell>
          <cell r="P44">
            <v>1199</v>
          </cell>
          <cell r="Q44">
            <v>1229</v>
          </cell>
          <cell r="R44">
            <v>1262</v>
          </cell>
          <cell r="S44">
            <v>1297</v>
          </cell>
          <cell r="T44">
            <v>1330</v>
          </cell>
          <cell r="U44">
            <v>1331</v>
          </cell>
          <cell r="V44">
            <v>1289</v>
          </cell>
          <cell r="W44">
            <v>1211</v>
          </cell>
          <cell r="X44">
            <v>1122</v>
          </cell>
          <cell r="Y44">
            <v>1043</v>
          </cell>
          <cell r="Z44">
            <v>969</v>
          </cell>
          <cell r="AA44">
            <v>905</v>
          </cell>
          <cell r="AB44">
            <v>3839</v>
          </cell>
          <cell r="AC44">
            <v>3290</v>
          </cell>
          <cell r="AD44">
            <v>2986</v>
          </cell>
          <cell r="AE44">
            <v>2864</v>
          </cell>
          <cell r="AF44">
            <v>2384</v>
          </cell>
          <cell r="AG44">
            <v>2011</v>
          </cell>
          <cell r="AH44">
            <v>1623</v>
          </cell>
          <cell r="AI44">
            <v>1354</v>
          </cell>
          <cell r="AJ44">
            <v>1286</v>
          </cell>
          <cell r="AK44">
            <v>1087</v>
          </cell>
          <cell r="AL44">
            <v>823</v>
          </cell>
          <cell r="AM44">
            <v>653</v>
          </cell>
          <cell r="AN44">
            <v>786</v>
          </cell>
        </row>
        <row r="45">
          <cell r="A45" t="str">
            <v>030600</v>
          </cell>
          <cell r="B45" t="str">
            <v>03</v>
          </cell>
          <cell r="C45" t="str">
            <v>06</v>
          </cell>
          <cell r="D45" t="str">
            <v>00</v>
          </cell>
          <cell r="E45" t="str">
            <v>CHINCHEROS</v>
          </cell>
          <cell r="G45">
            <v>54504</v>
          </cell>
          <cell r="H45">
            <v>1196</v>
          </cell>
          <cell r="I45">
            <v>1212</v>
          </cell>
          <cell r="J45">
            <v>1279</v>
          </cell>
          <cell r="K45">
            <v>1316</v>
          </cell>
          <cell r="L45">
            <v>1330</v>
          </cell>
          <cell r="M45">
            <v>1332</v>
          </cell>
          <cell r="N45">
            <v>1330</v>
          </cell>
          <cell r="O45">
            <v>1335</v>
          </cell>
          <cell r="P45">
            <v>1352</v>
          </cell>
          <cell r="Q45">
            <v>1386</v>
          </cell>
          <cell r="R45">
            <v>1423</v>
          </cell>
          <cell r="S45">
            <v>1463</v>
          </cell>
          <cell r="T45">
            <v>1500</v>
          </cell>
          <cell r="U45">
            <v>1501</v>
          </cell>
          <cell r="V45">
            <v>1453</v>
          </cell>
          <cell r="W45">
            <v>1365</v>
          </cell>
          <cell r="X45">
            <v>1265</v>
          </cell>
          <cell r="Y45">
            <v>1176</v>
          </cell>
          <cell r="Z45">
            <v>1093</v>
          </cell>
          <cell r="AA45">
            <v>1021</v>
          </cell>
          <cell r="AB45">
            <v>4329</v>
          </cell>
          <cell r="AC45">
            <v>3710</v>
          </cell>
          <cell r="AD45">
            <v>3367</v>
          </cell>
          <cell r="AE45">
            <v>3230</v>
          </cell>
          <cell r="AF45">
            <v>2688</v>
          </cell>
          <cell r="AG45">
            <v>2268</v>
          </cell>
          <cell r="AH45">
            <v>1831</v>
          </cell>
          <cell r="AI45">
            <v>1527</v>
          </cell>
          <cell r="AJ45">
            <v>1450</v>
          </cell>
          <cell r="AK45">
            <v>1226</v>
          </cell>
          <cell r="AL45">
            <v>928</v>
          </cell>
          <cell r="AM45">
            <v>736</v>
          </cell>
          <cell r="AN45">
            <v>886</v>
          </cell>
        </row>
        <row r="46">
          <cell r="A46" t="str">
            <v>030700</v>
          </cell>
          <cell r="B46" t="str">
            <v>03</v>
          </cell>
          <cell r="C46" t="str">
            <v>07</v>
          </cell>
          <cell r="D46" t="str">
            <v>00</v>
          </cell>
          <cell r="E46" t="str">
            <v>GRAU</v>
          </cell>
          <cell r="G46">
            <v>27837</v>
          </cell>
          <cell r="H46">
            <v>611</v>
          </cell>
          <cell r="I46">
            <v>619</v>
          </cell>
          <cell r="J46">
            <v>653</v>
          </cell>
          <cell r="K46">
            <v>672</v>
          </cell>
          <cell r="L46">
            <v>679</v>
          </cell>
          <cell r="M46">
            <v>680</v>
          </cell>
          <cell r="N46">
            <v>679</v>
          </cell>
          <cell r="O46">
            <v>682</v>
          </cell>
          <cell r="P46">
            <v>691</v>
          </cell>
          <cell r="Q46">
            <v>708</v>
          </cell>
          <cell r="R46">
            <v>727</v>
          </cell>
          <cell r="S46">
            <v>747</v>
          </cell>
          <cell r="T46">
            <v>766</v>
          </cell>
          <cell r="U46">
            <v>767</v>
          </cell>
          <cell r="V46">
            <v>742</v>
          </cell>
          <cell r="W46">
            <v>697</v>
          </cell>
          <cell r="X46">
            <v>646</v>
          </cell>
          <cell r="Y46">
            <v>601</v>
          </cell>
          <cell r="Z46">
            <v>558</v>
          </cell>
          <cell r="AA46">
            <v>521</v>
          </cell>
          <cell r="AB46">
            <v>2211</v>
          </cell>
          <cell r="AC46">
            <v>1895</v>
          </cell>
          <cell r="AD46">
            <v>1720</v>
          </cell>
          <cell r="AE46">
            <v>1650</v>
          </cell>
          <cell r="AF46">
            <v>1373</v>
          </cell>
          <cell r="AG46">
            <v>1158</v>
          </cell>
          <cell r="AH46">
            <v>935</v>
          </cell>
          <cell r="AI46">
            <v>780</v>
          </cell>
          <cell r="AJ46">
            <v>741</v>
          </cell>
          <cell r="AK46">
            <v>626</v>
          </cell>
          <cell r="AL46">
            <v>474</v>
          </cell>
          <cell r="AM46">
            <v>376</v>
          </cell>
          <cell r="AN46">
            <v>452</v>
          </cell>
        </row>
        <row r="47">
          <cell r="A47" t="str">
            <v>040000</v>
          </cell>
          <cell r="B47" t="str">
            <v>04</v>
          </cell>
          <cell r="C47" t="str">
            <v>00</v>
          </cell>
          <cell r="D47" t="str">
            <v>00</v>
          </cell>
          <cell r="E47" t="str">
            <v>AREQUIPA</v>
          </cell>
          <cell r="F47">
            <v>1183133</v>
          </cell>
          <cell r="G47">
            <v>1183133</v>
          </cell>
          <cell r="H47">
            <v>20313</v>
          </cell>
          <cell r="I47">
            <v>20185</v>
          </cell>
          <cell r="J47">
            <v>20349</v>
          </cell>
          <cell r="K47">
            <v>20528</v>
          </cell>
          <cell r="L47">
            <v>20723</v>
          </cell>
          <cell r="M47">
            <v>20932</v>
          </cell>
          <cell r="N47">
            <v>21126</v>
          </cell>
          <cell r="O47">
            <v>21290</v>
          </cell>
          <cell r="P47">
            <v>21414</v>
          </cell>
          <cell r="Q47">
            <v>21496</v>
          </cell>
          <cell r="R47">
            <v>21629</v>
          </cell>
          <cell r="S47">
            <v>21743</v>
          </cell>
          <cell r="T47">
            <v>21786</v>
          </cell>
          <cell r="U47">
            <v>21889</v>
          </cell>
          <cell r="V47">
            <v>22076</v>
          </cell>
          <cell r="W47">
            <v>22311</v>
          </cell>
          <cell r="X47">
            <v>22533</v>
          </cell>
          <cell r="Y47">
            <v>22742</v>
          </cell>
          <cell r="Z47">
            <v>22980</v>
          </cell>
          <cell r="AA47">
            <v>23246</v>
          </cell>
          <cell r="AB47">
            <v>117757</v>
          </cell>
          <cell r="AC47">
            <v>111455</v>
          </cell>
          <cell r="AD47">
            <v>98116</v>
          </cell>
          <cell r="AE47">
            <v>83893</v>
          </cell>
          <cell r="AF47">
            <v>73082</v>
          </cell>
          <cell r="AG47">
            <v>61982</v>
          </cell>
          <cell r="AH47">
            <v>51719</v>
          </cell>
          <cell r="AI47">
            <v>42174</v>
          </cell>
          <cell r="AJ47">
            <v>31671</v>
          </cell>
          <cell r="AK47">
            <v>25879</v>
          </cell>
          <cell r="AL47">
            <v>20607</v>
          </cell>
          <cell r="AM47">
            <v>15547</v>
          </cell>
          <cell r="AN47">
            <v>17960</v>
          </cell>
        </row>
        <row r="48">
          <cell r="A48" t="str">
            <v>040100</v>
          </cell>
          <cell r="B48" t="str">
            <v>04</v>
          </cell>
          <cell r="C48" t="str">
            <v>01</v>
          </cell>
          <cell r="D48" t="str">
            <v>00</v>
          </cell>
          <cell r="E48" t="str">
            <v>AREQUIPA</v>
          </cell>
          <cell r="G48">
            <v>896140</v>
          </cell>
          <cell r="H48">
            <v>15386</v>
          </cell>
          <cell r="I48">
            <v>15289</v>
          </cell>
          <cell r="J48">
            <v>15412</v>
          </cell>
          <cell r="K48">
            <v>15548</v>
          </cell>
          <cell r="L48">
            <v>15697</v>
          </cell>
          <cell r="M48">
            <v>15854</v>
          </cell>
          <cell r="N48">
            <v>16002</v>
          </cell>
          <cell r="O48">
            <v>16125</v>
          </cell>
          <cell r="P48">
            <v>16220</v>
          </cell>
          <cell r="Q48">
            <v>16281</v>
          </cell>
          <cell r="R48">
            <v>16383</v>
          </cell>
          <cell r="S48">
            <v>16468</v>
          </cell>
          <cell r="T48">
            <v>16500</v>
          </cell>
          <cell r="U48">
            <v>16580</v>
          </cell>
          <cell r="V48">
            <v>16721</v>
          </cell>
          <cell r="W48">
            <v>16900</v>
          </cell>
          <cell r="X48">
            <v>17068</v>
          </cell>
          <cell r="Y48">
            <v>17224</v>
          </cell>
          <cell r="Z48">
            <v>17406</v>
          </cell>
          <cell r="AA48">
            <v>17607</v>
          </cell>
          <cell r="AB48">
            <v>89192</v>
          </cell>
          <cell r="AC48">
            <v>84420</v>
          </cell>
          <cell r="AD48">
            <v>74317</v>
          </cell>
          <cell r="AE48">
            <v>63543</v>
          </cell>
          <cell r="AF48">
            <v>55354</v>
          </cell>
          <cell r="AG48">
            <v>46947</v>
          </cell>
          <cell r="AH48">
            <v>39174</v>
          </cell>
          <cell r="AI48">
            <v>31944</v>
          </cell>
          <cell r="AJ48">
            <v>23989</v>
          </cell>
          <cell r="AK48">
            <v>19602</v>
          </cell>
          <cell r="AL48">
            <v>15608</v>
          </cell>
          <cell r="AM48">
            <v>11776</v>
          </cell>
          <cell r="AN48">
            <v>13603</v>
          </cell>
        </row>
        <row r="49">
          <cell r="A49" t="str">
            <v>040200</v>
          </cell>
          <cell r="B49" t="str">
            <v>04</v>
          </cell>
          <cell r="C49" t="str">
            <v>02</v>
          </cell>
          <cell r="D49" t="str">
            <v>00</v>
          </cell>
          <cell r="E49" t="str">
            <v>CAMANA</v>
          </cell>
          <cell r="G49">
            <v>52940</v>
          </cell>
          <cell r="H49">
            <v>909</v>
          </cell>
          <cell r="I49">
            <v>903</v>
          </cell>
          <cell r="J49">
            <v>911</v>
          </cell>
          <cell r="K49">
            <v>919</v>
          </cell>
          <cell r="L49">
            <v>927</v>
          </cell>
          <cell r="M49">
            <v>937</v>
          </cell>
          <cell r="N49">
            <v>945</v>
          </cell>
          <cell r="O49">
            <v>953</v>
          </cell>
          <cell r="P49">
            <v>958</v>
          </cell>
          <cell r="Q49">
            <v>962</v>
          </cell>
          <cell r="R49">
            <v>968</v>
          </cell>
          <cell r="S49">
            <v>973</v>
          </cell>
          <cell r="T49">
            <v>975</v>
          </cell>
          <cell r="U49">
            <v>979</v>
          </cell>
          <cell r="V49">
            <v>988</v>
          </cell>
          <cell r="W49">
            <v>998</v>
          </cell>
          <cell r="X49">
            <v>1008</v>
          </cell>
          <cell r="Y49">
            <v>1018</v>
          </cell>
          <cell r="Z49">
            <v>1028</v>
          </cell>
          <cell r="AA49">
            <v>1040</v>
          </cell>
          <cell r="AB49">
            <v>5269</v>
          </cell>
          <cell r="AC49">
            <v>4987</v>
          </cell>
          <cell r="AD49">
            <v>4390</v>
          </cell>
          <cell r="AE49">
            <v>3754</v>
          </cell>
          <cell r="AF49">
            <v>3270</v>
          </cell>
          <cell r="AG49">
            <v>2773</v>
          </cell>
          <cell r="AH49">
            <v>2314</v>
          </cell>
          <cell r="AI49">
            <v>1887</v>
          </cell>
          <cell r="AJ49">
            <v>1417</v>
          </cell>
          <cell r="AK49">
            <v>1158</v>
          </cell>
          <cell r="AL49">
            <v>922</v>
          </cell>
          <cell r="AM49">
            <v>696</v>
          </cell>
          <cell r="AN49">
            <v>804</v>
          </cell>
        </row>
        <row r="50">
          <cell r="A50" t="str">
            <v>040300</v>
          </cell>
          <cell r="B50" t="str">
            <v>04</v>
          </cell>
          <cell r="C50" t="str">
            <v>03</v>
          </cell>
          <cell r="D50" t="str">
            <v>00</v>
          </cell>
          <cell r="E50" t="str">
            <v>CARAVELI</v>
          </cell>
          <cell r="G50">
            <v>32200</v>
          </cell>
          <cell r="H50">
            <v>553</v>
          </cell>
          <cell r="I50">
            <v>549</v>
          </cell>
          <cell r="J50">
            <v>554</v>
          </cell>
          <cell r="K50">
            <v>559</v>
          </cell>
          <cell r="L50">
            <v>564</v>
          </cell>
          <cell r="M50">
            <v>570</v>
          </cell>
          <cell r="N50">
            <v>575</v>
          </cell>
          <cell r="O50">
            <v>579</v>
          </cell>
          <cell r="P50">
            <v>583</v>
          </cell>
          <cell r="Q50">
            <v>585</v>
          </cell>
          <cell r="R50">
            <v>589</v>
          </cell>
          <cell r="S50">
            <v>592</v>
          </cell>
          <cell r="T50">
            <v>593</v>
          </cell>
          <cell r="U50">
            <v>596</v>
          </cell>
          <cell r="V50">
            <v>601</v>
          </cell>
          <cell r="W50">
            <v>607</v>
          </cell>
          <cell r="X50">
            <v>613</v>
          </cell>
          <cell r="Y50">
            <v>619</v>
          </cell>
          <cell r="Z50">
            <v>625</v>
          </cell>
          <cell r="AA50">
            <v>633</v>
          </cell>
          <cell r="AB50">
            <v>3205</v>
          </cell>
          <cell r="AC50">
            <v>3033</v>
          </cell>
          <cell r="AD50">
            <v>2670</v>
          </cell>
          <cell r="AE50">
            <v>2283</v>
          </cell>
          <cell r="AF50">
            <v>1989</v>
          </cell>
          <cell r="AG50">
            <v>1687</v>
          </cell>
          <cell r="AH50">
            <v>1407</v>
          </cell>
          <cell r="AI50">
            <v>1148</v>
          </cell>
          <cell r="AJ50">
            <v>862</v>
          </cell>
          <cell r="AK50">
            <v>704</v>
          </cell>
          <cell r="AL50">
            <v>561</v>
          </cell>
          <cell r="AM50">
            <v>423</v>
          </cell>
          <cell r="AN50">
            <v>489</v>
          </cell>
        </row>
        <row r="51">
          <cell r="A51" t="str">
            <v>040400</v>
          </cell>
          <cell r="B51" t="str">
            <v>04</v>
          </cell>
          <cell r="C51" t="str">
            <v>04</v>
          </cell>
          <cell r="D51" t="str">
            <v>00</v>
          </cell>
          <cell r="E51" t="str">
            <v>CASTILLA</v>
          </cell>
          <cell r="G51">
            <v>36554</v>
          </cell>
          <cell r="H51">
            <v>628</v>
          </cell>
          <cell r="I51">
            <v>624</v>
          </cell>
          <cell r="J51">
            <v>629</v>
          </cell>
          <cell r="K51">
            <v>634</v>
          </cell>
          <cell r="L51">
            <v>640</v>
          </cell>
          <cell r="M51">
            <v>647</v>
          </cell>
          <cell r="N51">
            <v>653</v>
          </cell>
          <cell r="O51">
            <v>658</v>
          </cell>
          <cell r="P51">
            <v>662</v>
          </cell>
          <cell r="Q51">
            <v>664</v>
          </cell>
          <cell r="R51">
            <v>668</v>
          </cell>
          <cell r="S51">
            <v>672</v>
          </cell>
          <cell r="T51">
            <v>673</v>
          </cell>
          <cell r="U51">
            <v>676</v>
          </cell>
          <cell r="V51">
            <v>682</v>
          </cell>
          <cell r="W51">
            <v>689</v>
          </cell>
          <cell r="X51">
            <v>696</v>
          </cell>
          <cell r="Y51">
            <v>703</v>
          </cell>
          <cell r="Z51">
            <v>710</v>
          </cell>
          <cell r="AA51">
            <v>718</v>
          </cell>
          <cell r="AB51">
            <v>3638</v>
          </cell>
          <cell r="AC51">
            <v>3443</v>
          </cell>
          <cell r="AD51">
            <v>3031</v>
          </cell>
          <cell r="AE51">
            <v>2592</v>
          </cell>
          <cell r="AF51">
            <v>2258</v>
          </cell>
          <cell r="AG51">
            <v>1915</v>
          </cell>
          <cell r="AH51">
            <v>1598</v>
          </cell>
          <cell r="AI51">
            <v>1303</v>
          </cell>
          <cell r="AJ51">
            <v>978</v>
          </cell>
          <cell r="AK51">
            <v>800</v>
          </cell>
          <cell r="AL51">
            <v>637</v>
          </cell>
          <cell r="AM51">
            <v>480</v>
          </cell>
          <cell r="AN51">
            <v>555</v>
          </cell>
        </row>
        <row r="52">
          <cell r="A52" t="str">
            <v>040500</v>
          </cell>
          <cell r="B52" t="str">
            <v>04</v>
          </cell>
          <cell r="C52" t="str">
            <v>05</v>
          </cell>
          <cell r="D52" t="str">
            <v>00</v>
          </cell>
          <cell r="E52" t="str">
            <v>CAYLLOMA</v>
          </cell>
          <cell r="G52">
            <v>77810</v>
          </cell>
          <cell r="H52">
            <v>1336</v>
          </cell>
          <cell r="I52">
            <v>1328</v>
          </cell>
          <cell r="J52">
            <v>1338</v>
          </cell>
          <cell r="K52">
            <v>1350</v>
          </cell>
          <cell r="L52">
            <v>1363</v>
          </cell>
          <cell r="M52">
            <v>1377</v>
          </cell>
          <cell r="N52">
            <v>1389</v>
          </cell>
          <cell r="O52">
            <v>1400</v>
          </cell>
          <cell r="P52">
            <v>1408</v>
          </cell>
          <cell r="Q52">
            <v>1414</v>
          </cell>
          <cell r="R52">
            <v>1422</v>
          </cell>
          <cell r="S52">
            <v>1430</v>
          </cell>
          <cell r="T52">
            <v>1433</v>
          </cell>
          <cell r="U52">
            <v>1440</v>
          </cell>
          <cell r="V52">
            <v>1452</v>
          </cell>
          <cell r="W52">
            <v>1467</v>
          </cell>
          <cell r="X52">
            <v>1482</v>
          </cell>
          <cell r="Y52">
            <v>1496</v>
          </cell>
          <cell r="Z52">
            <v>1511</v>
          </cell>
          <cell r="AA52">
            <v>1529</v>
          </cell>
          <cell r="AB52">
            <v>7745</v>
          </cell>
          <cell r="AC52">
            <v>7330</v>
          </cell>
          <cell r="AD52">
            <v>6453</v>
          </cell>
          <cell r="AE52">
            <v>5517</v>
          </cell>
          <cell r="AF52">
            <v>4806</v>
          </cell>
          <cell r="AG52">
            <v>4076</v>
          </cell>
          <cell r="AH52">
            <v>3401</v>
          </cell>
          <cell r="AI52">
            <v>2774</v>
          </cell>
          <cell r="AJ52">
            <v>2083</v>
          </cell>
          <cell r="AK52">
            <v>1702</v>
          </cell>
          <cell r="AL52">
            <v>1355</v>
          </cell>
          <cell r="AM52">
            <v>1022</v>
          </cell>
          <cell r="AN52">
            <v>1181</v>
          </cell>
        </row>
        <row r="53">
          <cell r="A53" t="str">
            <v>040600</v>
          </cell>
          <cell r="B53" t="str">
            <v>04</v>
          </cell>
          <cell r="C53" t="str">
            <v>06</v>
          </cell>
          <cell r="D53" t="str">
            <v>00</v>
          </cell>
          <cell r="E53" t="str">
            <v>CONDESUYOS</v>
          </cell>
          <cell r="G53">
            <v>18716</v>
          </cell>
          <cell r="H53">
            <v>321</v>
          </cell>
          <cell r="I53">
            <v>319</v>
          </cell>
          <cell r="J53">
            <v>322</v>
          </cell>
          <cell r="K53">
            <v>325</v>
          </cell>
          <cell r="L53">
            <v>328</v>
          </cell>
          <cell r="M53">
            <v>331</v>
          </cell>
          <cell r="N53">
            <v>334</v>
          </cell>
          <cell r="O53">
            <v>337</v>
          </cell>
          <cell r="P53">
            <v>339</v>
          </cell>
          <cell r="Q53">
            <v>340</v>
          </cell>
          <cell r="R53">
            <v>342</v>
          </cell>
          <cell r="S53">
            <v>344</v>
          </cell>
          <cell r="T53">
            <v>345</v>
          </cell>
          <cell r="U53">
            <v>346</v>
          </cell>
          <cell r="V53">
            <v>349</v>
          </cell>
          <cell r="W53">
            <v>353</v>
          </cell>
          <cell r="X53">
            <v>356</v>
          </cell>
          <cell r="Y53">
            <v>360</v>
          </cell>
          <cell r="Z53">
            <v>364</v>
          </cell>
          <cell r="AA53">
            <v>368</v>
          </cell>
          <cell r="AB53">
            <v>1863</v>
          </cell>
          <cell r="AC53">
            <v>1763</v>
          </cell>
          <cell r="AD53">
            <v>1552</v>
          </cell>
          <cell r="AE53">
            <v>1327</v>
          </cell>
          <cell r="AF53">
            <v>1156</v>
          </cell>
          <cell r="AG53">
            <v>981</v>
          </cell>
          <cell r="AH53">
            <v>818</v>
          </cell>
          <cell r="AI53">
            <v>667</v>
          </cell>
          <cell r="AJ53">
            <v>501</v>
          </cell>
          <cell r="AK53">
            <v>409</v>
          </cell>
          <cell r="AL53">
            <v>326</v>
          </cell>
          <cell r="AM53">
            <v>246</v>
          </cell>
          <cell r="AN53">
            <v>284</v>
          </cell>
        </row>
        <row r="54">
          <cell r="A54" t="str">
            <v>040700</v>
          </cell>
          <cell r="B54" t="str">
            <v>04</v>
          </cell>
          <cell r="C54" t="str">
            <v>07</v>
          </cell>
          <cell r="D54" t="str">
            <v>00</v>
          </cell>
          <cell r="E54" t="str">
            <v>ISLAY</v>
          </cell>
          <cell r="G54">
            <v>51574</v>
          </cell>
          <cell r="H54">
            <v>885</v>
          </cell>
          <cell r="I54">
            <v>880</v>
          </cell>
          <cell r="J54">
            <v>887</v>
          </cell>
          <cell r="K54">
            <v>895</v>
          </cell>
          <cell r="L54">
            <v>903</v>
          </cell>
          <cell r="M54">
            <v>912</v>
          </cell>
          <cell r="N54">
            <v>921</v>
          </cell>
          <cell r="O54">
            <v>928</v>
          </cell>
          <cell r="P54">
            <v>933</v>
          </cell>
          <cell r="Q54">
            <v>937</v>
          </cell>
          <cell r="R54">
            <v>943</v>
          </cell>
          <cell r="S54">
            <v>948</v>
          </cell>
          <cell r="T54">
            <v>950</v>
          </cell>
          <cell r="U54">
            <v>954</v>
          </cell>
          <cell r="V54">
            <v>962</v>
          </cell>
          <cell r="W54">
            <v>973</v>
          </cell>
          <cell r="X54">
            <v>982</v>
          </cell>
          <cell r="Y54">
            <v>991</v>
          </cell>
          <cell r="Z54">
            <v>1002</v>
          </cell>
          <cell r="AA54">
            <v>1013</v>
          </cell>
          <cell r="AB54">
            <v>5133</v>
          </cell>
          <cell r="AC54">
            <v>4859</v>
          </cell>
          <cell r="AD54">
            <v>4277</v>
          </cell>
          <cell r="AE54">
            <v>3657</v>
          </cell>
          <cell r="AF54">
            <v>3186</v>
          </cell>
          <cell r="AG54">
            <v>2702</v>
          </cell>
          <cell r="AH54">
            <v>2255</v>
          </cell>
          <cell r="AI54">
            <v>1838</v>
          </cell>
          <cell r="AJ54">
            <v>1381</v>
          </cell>
          <cell r="AK54">
            <v>1128</v>
          </cell>
          <cell r="AL54">
            <v>898</v>
          </cell>
          <cell r="AM54">
            <v>678</v>
          </cell>
          <cell r="AN54">
            <v>783</v>
          </cell>
        </row>
        <row r="55">
          <cell r="A55" t="str">
            <v>040800</v>
          </cell>
          <cell r="B55" t="str">
            <v>04</v>
          </cell>
          <cell r="C55" t="str">
            <v>08</v>
          </cell>
          <cell r="D55" t="str">
            <v>00</v>
          </cell>
          <cell r="E55" t="str">
            <v>LA UNION</v>
          </cell>
          <cell r="G55">
            <v>17199</v>
          </cell>
          <cell r="H55">
            <v>295</v>
          </cell>
          <cell r="I55">
            <v>293</v>
          </cell>
          <cell r="J55">
            <v>296</v>
          </cell>
          <cell r="K55">
            <v>298</v>
          </cell>
          <cell r="L55">
            <v>301</v>
          </cell>
          <cell r="M55">
            <v>304</v>
          </cell>
          <cell r="N55">
            <v>307</v>
          </cell>
          <cell r="O55">
            <v>310</v>
          </cell>
          <cell r="P55">
            <v>311</v>
          </cell>
          <cell r="Q55">
            <v>313</v>
          </cell>
          <cell r="R55">
            <v>314</v>
          </cell>
          <cell r="S55">
            <v>316</v>
          </cell>
          <cell r="T55">
            <v>317</v>
          </cell>
          <cell r="U55">
            <v>318</v>
          </cell>
          <cell r="V55">
            <v>321</v>
          </cell>
          <cell r="W55">
            <v>324</v>
          </cell>
          <cell r="X55">
            <v>328</v>
          </cell>
          <cell r="Y55">
            <v>331</v>
          </cell>
          <cell r="Z55">
            <v>334</v>
          </cell>
          <cell r="AA55">
            <v>338</v>
          </cell>
          <cell r="AB55">
            <v>1712</v>
          </cell>
          <cell r="AC55">
            <v>1620</v>
          </cell>
          <cell r="AD55">
            <v>1426</v>
          </cell>
          <cell r="AE55">
            <v>1220</v>
          </cell>
          <cell r="AF55">
            <v>1063</v>
          </cell>
          <cell r="AG55">
            <v>901</v>
          </cell>
          <cell r="AH55">
            <v>752</v>
          </cell>
          <cell r="AI55">
            <v>613</v>
          </cell>
          <cell r="AJ55">
            <v>460</v>
          </cell>
          <cell r="AK55">
            <v>376</v>
          </cell>
          <cell r="AL55">
            <v>300</v>
          </cell>
          <cell r="AM55">
            <v>226</v>
          </cell>
          <cell r="AN55">
            <v>261</v>
          </cell>
        </row>
        <row r="56">
          <cell r="A56" t="str">
            <v>050000</v>
          </cell>
          <cell r="B56" t="str">
            <v>05</v>
          </cell>
          <cell r="C56" t="str">
            <v>00</v>
          </cell>
          <cell r="D56" t="str">
            <v>00</v>
          </cell>
          <cell r="E56" t="str">
            <v>AYACUCHO</v>
          </cell>
          <cell r="F56">
            <v>659433</v>
          </cell>
          <cell r="G56">
            <v>659433</v>
          </cell>
          <cell r="H56">
            <v>15220</v>
          </cell>
          <cell r="I56">
            <v>15601</v>
          </cell>
          <cell r="J56">
            <v>15957</v>
          </cell>
          <cell r="K56">
            <v>16096</v>
          </cell>
          <cell r="L56">
            <v>16074</v>
          </cell>
          <cell r="M56">
            <v>15980</v>
          </cell>
          <cell r="N56">
            <v>15864</v>
          </cell>
          <cell r="O56">
            <v>15771</v>
          </cell>
          <cell r="P56">
            <v>15767</v>
          </cell>
          <cell r="Q56">
            <v>15886</v>
          </cell>
          <cell r="R56">
            <v>15969</v>
          </cell>
          <cell r="S56">
            <v>16071</v>
          </cell>
          <cell r="T56">
            <v>16219</v>
          </cell>
          <cell r="U56">
            <v>16125</v>
          </cell>
          <cell r="V56">
            <v>15702</v>
          </cell>
          <cell r="W56">
            <v>15036</v>
          </cell>
          <cell r="X56">
            <v>14286</v>
          </cell>
          <cell r="Y56">
            <v>13590</v>
          </cell>
          <cell r="Z56">
            <v>12957</v>
          </cell>
          <cell r="AA56">
            <v>12449</v>
          </cell>
          <cell r="AB56">
            <v>56891</v>
          </cell>
          <cell r="AC56">
            <v>50343</v>
          </cell>
          <cell r="AD56">
            <v>43353</v>
          </cell>
          <cell r="AE56">
            <v>39438</v>
          </cell>
          <cell r="AF56">
            <v>32661</v>
          </cell>
          <cell r="AG56">
            <v>27886</v>
          </cell>
          <cell r="AH56">
            <v>22299</v>
          </cell>
          <cell r="AI56">
            <v>19047</v>
          </cell>
          <cell r="AJ56">
            <v>16459</v>
          </cell>
          <cell r="AK56">
            <v>13915</v>
          </cell>
          <cell r="AL56">
            <v>11164</v>
          </cell>
          <cell r="AM56">
            <v>8939</v>
          </cell>
          <cell r="AN56">
            <v>10418</v>
          </cell>
        </row>
        <row r="57">
          <cell r="A57" t="str">
            <v>050100</v>
          </cell>
          <cell r="B57" t="str">
            <v>05</v>
          </cell>
          <cell r="C57" t="str">
            <v>01</v>
          </cell>
          <cell r="D57" t="str">
            <v>00</v>
          </cell>
          <cell r="E57" t="str">
            <v>HUAMANGA</v>
          </cell>
          <cell r="G57">
            <v>253163</v>
          </cell>
          <cell r="H57">
            <v>5842</v>
          </cell>
          <cell r="I57">
            <v>5989</v>
          </cell>
          <cell r="J57">
            <v>6126</v>
          </cell>
          <cell r="K57">
            <v>6181</v>
          </cell>
          <cell r="L57">
            <v>6171</v>
          </cell>
          <cell r="M57">
            <v>6135</v>
          </cell>
          <cell r="N57">
            <v>6090</v>
          </cell>
          <cell r="O57">
            <v>6055</v>
          </cell>
          <cell r="P57">
            <v>6055</v>
          </cell>
          <cell r="Q57">
            <v>6097</v>
          </cell>
          <cell r="R57">
            <v>6130</v>
          </cell>
          <cell r="S57">
            <v>6171</v>
          </cell>
          <cell r="T57">
            <v>6226</v>
          </cell>
          <cell r="U57">
            <v>6192</v>
          </cell>
          <cell r="V57">
            <v>6027</v>
          </cell>
          <cell r="W57">
            <v>5773</v>
          </cell>
          <cell r="X57">
            <v>5485</v>
          </cell>
          <cell r="Y57">
            <v>5216</v>
          </cell>
          <cell r="Z57">
            <v>4975</v>
          </cell>
          <cell r="AA57">
            <v>4780</v>
          </cell>
          <cell r="AB57">
            <v>21840</v>
          </cell>
          <cell r="AC57">
            <v>19327</v>
          </cell>
          <cell r="AD57">
            <v>16644</v>
          </cell>
          <cell r="AE57">
            <v>15141</v>
          </cell>
          <cell r="AF57">
            <v>12537</v>
          </cell>
          <cell r="AG57">
            <v>10707</v>
          </cell>
          <cell r="AH57">
            <v>8560</v>
          </cell>
          <cell r="AI57">
            <v>7311</v>
          </cell>
          <cell r="AJ57">
            <v>6320</v>
          </cell>
          <cell r="AK57">
            <v>5344</v>
          </cell>
          <cell r="AL57">
            <v>4286</v>
          </cell>
          <cell r="AM57">
            <v>3432</v>
          </cell>
          <cell r="AN57">
            <v>3998</v>
          </cell>
        </row>
        <row r="58">
          <cell r="A58" t="str">
            <v>050200</v>
          </cell>
          <cell r="B58" t="str">
            <v>05</v>
          </cell>
          <cell r="C58" t="str">
            <v>02</v>
          </cell>
          <cell r="D58" t="str">
            <v>00</v>
          </cell>
          <cell r="E58" t="str">
            <v>CANGALLO</v>
          </cell>
          <cell r="G58">
            <v>38457</v>
          </cell>
          <cell r="H58">
            <v>888</v>
          </cell>
          <cell r="I58">
            <v>910</v>
          </cell>
          <cell r="J58">
            <v>931</v>
          </cell>
          <cell r="K58">
            <v>939</v>
          </cell>
          <cell r="L58">
            <v>937</v>
          </cell>
          <cell r="M58">
            <v>932</v>
          </cell>
          <cell r="N58">
            <v>925</v>
          </cell>
          <cell r="O58">
            <v>920</v>
          </cell>
          <cell r="P58">
            <v>919</v>
          </cell>
          <cell r="Q58">
            <v>926</v>
          </cell>
          <cell r="R58">
            <v>931</v>
          </cell>
          <cell r="S58">
            <v>937</v>
          </cell>
          <cell r="T58">
            <v>946</v>
          </cell>
          <cell r="U58">
            <v>940</v>
          </cell>
          <cell r="V58">
            <v>916</v>
          </cell>
          <cell r="W58">
            <v>877</v>
          </cell>
          <cell r="X58">
            <v>833</v>
          </cell>
          <cell r="Y58">
            <v>793</v>
          </cell>
          <cell r="Z58">
            <v>756</v>
          </cell>
          <cell r="AA58">
            <v>726</v>
          </cell>
          <cell r="AB58">
            <v>3318</v>
          </cell>
          <cell r="AC58">
            <v>2936</v>
          </cell>
          <cell r="AD58">
            <v>2528</v>
          </cell>
          <cell r="AE58">
            <v>2300</v>
          </cell>
          <cell r="AF58">
            <v>1905</v>
          </cell>
          <cell r="AG58">
            <v>1626</v>
          </cell>
          <cell r="AH58">
            <v>1300</v>
          </cell>
          <cell r="AI58">
            <v>1111</v>
          </cell>
          <cell r="AJ58">
            <v>960</v>
          </cell>
          <cell r="AK58">
            <v>811</v>
          </cell>
          <cell r="AL58">
            <v>651</v>
          </cell>
          <cell r="AM58">
            <v>521</v>
          </cell>
          <cell r="AN58">
            <v>608</v>
          </cell>
        </row>
        <row r="59">
          <cell r="A59" t="str">
            <v>050300</v>
          </cell>
          <cell r="B59" t="str">
            <v>05</v>
          </cell>
          <cell r="C59" t="str">
            <v>03</v>
          </cell>
          <cell r="D59" t="str">
            <v>00</v>
          </cell>
          <cell r="E59" t="str">
            <v>HUANCA SANCOS</v>
          </cell>
          <cell r="G59">
            <v>12770</v>
          </cell>
          <cell r="H59">
            <v>295</v>
          </cell>
          <cell r="I59">
            <v>302</v>
          </cell>
          <cell r="J59">
            <v>309</v>
          </cell>
          <cell r="K59">
            <v>312</v>
          </cell>
          <cell r="L59">
            <v>311</v>
          </cell>
          <cell r="M59">
            <v>309</v>
          </cell>
          <cell r="N59">
            <v>307</v>
          </cell>
          <cell r="O59">
            <v>305</v>
          </cell>
          <cell r="P59">
            <v>305</v>
          </cell>
          <cell r="Q59">
            <v>308</v>
          </cell>
          <cell r="R59">
            <v>309</v>
          </cell>
          <cell r="S59">
            <v>311</v>
          </cell>
          <cell r="T59">
            <v>314</v>
          </cell>
          <cell r="U59">
            <v>312</v>
          </cell>
          <cell r="V59">
            <v>304</v>
          </cell>
          <cell r="W59">
            <v>291</v>
          </cell>
          <cell r="X59">
            <v>277</v>
          </cell>
          <cell r="Y59">
            <v>263</v>
          </cell>
          <cell r="Z59">
            <v>251</v>
          </cell>
          <cell r="AA59">
            <v>241</v>
          </cell>
          <cell r="AB59">
            <v>1102</v>
          </cell>
          <cell r="AC59">
            <v>975</v>
          </cell>
          <cell r="AD59">
            <v>840</v>
          </cell>
          <cell r="AE59">
            <v>764</v>
          </cell>
          <cell r="AF59">
            <v>633</v>
          </cell>
          <cell r="AG59">
            <v>540</v>
          </cell>
          <cell r="AH59">
            <v>432</v>
          </cell>
          <cell r="AI59">
            <v>369</v>
          </cell>
          <cell r="AJ59">
            <v>319</v>
          </cell>
          <cell r="AK59">
            <v>269</v>
          </cell>
          <cell r="AL59">
            <v>216</v>
          </cell>
          <cell r="AM59">
            <v>173</v>
          </cell>
          <cell r="AN59">
            <v>202</v>
          </cell>
        </row>
        <row r="60">
          <cell r="A60" t="str">
            <v>050400</v>
          </cell>
          <cell r="B60" t="str">
            <v>05</v>
          </cell>
          <cell r="C60" t="str">
            <v>04</v>
          </cell>
          <cell r="D60" t="str">
            <v>00</v>
          </cell>
          <cell r="E60" t="str">
            <v>HUANTA</v>
          </cell>
          <cell r="G60">
            <v>96409</v>
          </cell>
          <cell r="H60">
            <v>2225</v>
          </cell>
          <cell r="I60">
            <v>2281</v>
          </cell>
          <cell r="J60">
            <v>2333</v>
          </cell>
          <cell r="K60">
            <v>2353</v>
          </cell>
          <cell r="L60">
            <v>2350</v>
          </cell>
          <cell r="M60">
            <v>2336</v>
          </cell>
          <cell r="N60">
            <v>2319</v>
          </cell>
          <cell r="O60">
            <v>2306</v>
          </cell>
          <cell r="P60">
            <v>2305</v>
          </cell>
          <cell r="Q60">
            <v>2323</v>
          </cell>
          <cell r="R60">
            <v>2335</v>
          </cell>
          <cell r="S60">
            <v>2350</v>
          </cell>
          <cell r="T60">
            <v>2371</v>
          </cell>
          <cell r="U60">
            <v>2357</v>
          </cell>
          <cell r="V60">
            <v>2296</v>
          </cell>
          <cell r="W60">
            <v>2198</v>
          </cell>
          <cell r="X60">
            <v>2089</v>
          </cell>
          <cell r="Y60">
            <v>1987</v>
          </cell>
          <cell r="Z60">
            <v>1894</v>
          </cell>
          <cell r="AA60">
            <v>1820</v>
          </cell>
          <cell r="AB60">
            <v>8318</v>
          </cell>
          <cell r="AC60">
            <v>7360</v>
          </cell>
          <cell r="AD60">
            <v>6338</v>
          </cell>
          <cell r="AE60">
            <v>5766</v>
          </cell>
          <cell r="AF60">
            <v>4775</v>
          </cell>
          <cell r="AG60">
            <v>4077</v>
          </cell>
          <cell r="AH60">
            <v>3260</v>
          </cell>
          <cell r="AI60">
            <v>2785</v>
          </cell>
          <cell r="AJ60">
            <v>2406</v>
          </cell>
          <cell r="AK60">
            <v>2034</v>
          </cell>
          <cell r="AL60">
            <v>1632</v>
          </cell>
          <cell r="AM60">
            <v>1307</v>
          </cell>
          <cell r="AN60">
            <v>1523</v>
          </cell>
        </row>
        <row r="61">
          <cell r="A61" t="str">
            <v>050500</v>
          </cell>
          <cell r="B61" t="str">
            <v>05</v>
          </cell>
          <cell r="C61" t="str">
            <v>05</v>
          </cell>
          <cell r="D61" t="str">
            <v>00</v>
          </cell>
          <cell r="E61" t="str">
            <v>LA MAR</v>
          </cell>
          <cell r="G61">
            <v>86790</v>
          </cell>
          <cell r="H61">
            <v>2003</v>
          </cell>
          <cell r="I61">
            <v>2053</v>
          </cell>
          <cell r="J61">
            <v>2100</v>
          </cell>
          <cell r="K61">
            <v>2118</v>
          </cell>
          <cell r="L61">
            <v>2116</v>
          </cell>
          <cell r="M61">
            <v>2103</v>
          </cell>
          <cell r="N61">
            <v>2088</v>
          </cell>
          <cell r="O61">
            <v>2076</v>
          </cell>
          <cell r="P61">
            <v>2075</v>
          </cell>
          <cell r="Q61">
            <v>2091</v>
          </cell>
          <cell r="R61">
            <v>2102</v>
          </cell>
          <cell r="S61">
            <v>2115</v>
          </cell>
          <cell r="T61">
            <v>2135</v>
          </cell>
          <cell r="U61">
            <v>2122</v>
          </cell>
          <cell r="V61">
            <v>2067</v>
          </cell>
          <cell r="W61">
            <v>1979</v>
          </cell>
          <cell r="X61">
            <v>1880</v>
          </cell>
          <cell r="Y61">
            <v>1789</v>
          </cell>
          <cell r="Z61">
            <v>1705</v>
          </cell>
          <cell r="AA61">
            <v>1638</v>
          </cell>
          <cell r="AB61">
            <v>7488</v>
          </cell>
          <cell r="AC61">
            <v>6626</v>
          </cell>
          <cell r="AD61">
            <v>5706</v>
          </cell>
          <cell r="AE61">
            <v>5191</v>
          </cell>
          <cell r="AF61">
            <v>4299</v>
          </cell>
          <cell r="AG61">
            <v>3670</v>
          </cell>
          <cell r="AH61">
            <v>2935</v>
          </cell>
          <cell r="AI61">
            <v>2507</v>
          </cell>
          <cell r="AJ61">
            <v>2166</v>
          </cell>
          <cell r="AK61">
            <v>1831</v>
          </cell>
          <cell r="AL61">
            <v>1469</v>
          </cell>
          <cell r="AM61">
            <v>1176</v>
          </cell>
          <cell r="AN61">
            <v>1371</v>
          </cell>
        </row>
        <row r="62">
          <cell r="A62" t="str">
            <v>050600</v>
          </cell>
          <cell r="B62" t="str">
            <v>05</v>
          </cell>
          <cell r="C62" t="str">
            <v>06</v>
          </cell>
          <cell r="D62" t="str">
            <v>00</v>
          </cell>
          <cell r="E62" t="str">
            <v>LUCANAS</v>
          </cell>
          <cell r="G62">
            <v>64993</v>
          </cell>
          <cell r="H62">
            <v>1500</v>
          </cell>
          <cell r="I62">
            <v>1538</v>
          </cell>
          <cell r="J62">
            <v>1573</v>
          </cell>
          <cell r="K62">
            <v>1586</v>
          </cell>
          <cell r="L62">
            <v>1584</v>
          </cell>
          <cell r="M62">
            <v>1575</v>
          </cell>
          <cell r="N62">
            <v>1564</v>
          </cell>
          <cell r="O62">
            <v>1554</v>
          </cell>
          <cell r="P62">
            <v>1554</v>
          </cell>
          <cell r="Q62">
            <v>1566</v>
          </cell>
          <cell r="R62">
            <v>1574</v>
          </cell>
          <cell r="S62">
            <v>1584</v>
          </cell>
          <cell r="T62">
            <v>1599</v>
          </cell>
          <cell r="U62">
            <v>1589</v>
          </cell>
          <cell r="V62">
            <v>1548</v>
          </cell>
          <cell r="W62">
            <v>1482</v>
          </cell>
          <cell r="X62">
            <v>1408</v>
          </cell>
          <cell r="Y62">
            <v>1339</v>
          </cell>
          <cell r="Z62">
            <v>1277</v>
          </cell>
          <cell r="AA62">
            <v>1227</v>
          </cell>
          <cell r="AB62">
            <v>5607</v>
          </cell>
          <cell r="AC62">
            <v>4962</v>
          </cell>
          <cell r="AD62">
            <v>4273</v>
          </cell>
          <cell r="AE62">
            <v>3887</v>
          </cell>
          <cell r="AF62">
            <v>3219</v>
          </cell>
          <cell r="AG62">
            <v>2748</v>
          </cell>
          <cell r="AH62">
            <v>2198</v>
          </cell>
          <cell r="AI62">
            <v>1877</v>
          </cell>
          <cell r="AJ62">
            <v>1622</v>
          </cell>
          <cell r="AK62">
            <v>1371</v>
          </cell>
          <cell r="AL62">
            <v>1100</v>
          </cell>
          <cell r="AM62">
            <v>881</v>
          </cell>
          <cell r="AN62">
            <v>1027</v>
          </cell>
        </row>
        <row r="63">
          <cell r="A63" t="str">
            <v>050700</v>
          </cell>
          <cell r="B63" t="str">
            <v>05</v>
          </cell>
          <cell r="C63" t="str">
            <v>07</v>
          </cell>
          <cell r="D63" t="str">
            <v>00</v>
          </cell>
          <cell r="E63" t="str">
            <v>PARINACOCHAS</v>
          </cell>
          <cell r="G63">
            <v>30749</v>
          </cell>
          <cell r="H63">
            <v>710</v>
          </cell>
          <cell r="I63">
            <v>727</v>
          </cell>
          <cell r="J63">
            <v>744</v>
          </cell>
          <cell r="K63">
            <v>751</v>
          </cell>
          <cell r="L63">
            <v>750</v>
          </cell>
          <cell r="M63">
            <v>745</v>
          </cell>
          <cell r="N63">
            <v>740</v>
          </cell>
          <cell r="O63">
            <v>735</v>
          </cell>
          <cell r="P63">
            <v>735</v>
          </cell>
          <cell r="Q63">
            <v>741</v>
          </cell>
          <cell r="R63">
            <v>745</v>
          </cell>
          <cell r="S63">
            <v>749</v>
          </cell>
          <cell r="T63">
            <v>756</v>
          </cell>
          <cell r="U63">
            <v>752</v>
          </cell>
          <cell r="V63">
            <v>732</v>
          </cell>
          <cell r="W63">
            <v>701</v>
          </cell>
          <cell r="X63">
            <v>666</v>
          </cell>
          <cell r="Y63">
            <v>634</v>
          </cell>
          <cell r="Z63">
            <v>604</v>
          </cell>
          <cell r="AA63">
            <v>580</v>
          </cell>
          <cell r="AB63">
            <v>2653</v>
          </cell>
          <cell r="AC63">
            <v>2347</v>
          </cell>
          <cell r="AD63">
            <v>2022</v>
          </cell>
          <cell r="AE63">
            <v>1839</v>
          </cell>
          <cell r="AF63">
            <v>1523</v>
          </cell>
          <cell r="AG63">
            <v>1300</v>
          </cell>
          <cell r="AH63">
            <v>1040</v>
          </cell>
          <cell r="AI63">
            <v>888</v>
          </cell>
          <cell r="AJ63">
            <v>767</v>
          </cell>
          <cell r="AK63">
            <v>649</v>
          </cell>
          <cell r="AL63">
            <v>521</v>
          </cell>
          <cell r="AM63">
            <v>417</v>
          </cell>
          <cell r="AN63">
            <v>486</v>
          </cell>
        </row>
        <row r="64">
          <cell r="A64" t="str">
            <v>050800</v>
          </cell>
          <cell r="B64" t="str">
            <v>05</v>
          </cell>
          <cell r="C64" t="str">
            <v>08</v>
          </cell>
          <cell r="D64" t="str">
            <v>00</v>
          </cell>
          <cell r="E64" t="str">
            <v>PAUCAR DEL SARA SARA</v>
          </cell>
          <cell r="G64">
            <v>10959</v>
          </cell>
          <cell r="H64">
            <v>253</v>
          </cell>
          <cell r="I64">
            <v>259</v>
          </cell>
          <cell r="J64">
            <v>265</v>
          </cell>
          <cell r="K64">
            <v>267</v>
          </cell>
          <cell r="L64">
            <v>267</v>
          </cell>
          <cell r="M64">
            <v>266</v>
          </cell>
          <cell r="N64">
            <v>264</v>
          </cell>
          <cell r="O64">
            <v>262</v>
          </cell>
          <cell r="P64">
            <v>262</v>
          </cell>
          <cell r="Q64">
            <v>264</v>
          </cell>
          <cell r="R64">
            <v>265</v>
          </cell>
          <cell r="S64">
            <v>267</v>
          </cell>
          <cell r="T64">
            <v>270</v>
          </cell>
          <cell r="U64">
            <v>268</v>
          </cell>
          <cell r="V64">
            <v>261</v>
          </cell>
          <cell r="W64">
            <v>250</v>
          </cell>
          <cell r="X64">
            <v>237</v>
          </cell>
          <cell r="Y64">
            <v>226</v>
          </cell>
          <cell r="Z64">
            <v>215</v>
          </cell>
          <cell r="AA64">
            <v>207</v>
          </cell>
          <cell r="AB64">
            <v>945</v>
          </cell>
          <cell r="AC64">
            <v>837</v>
          </cell>
          <cell r="AD64">
            <v>720</v>
          </cell>
          <cell r="AE64">
            <v>655</v>
          </cell>
          <cell r="AF64">
            <v>543</v>
          </cell>
          <cell r="AG64">
            <v>463</v>
          </cell>
          <cell r="AH64">
            <v>371</v>
          </cell>
          <cell r="AI64">
            <v>317</v>
          </cell>
          <cell r="AJ64">
            <v>274</v>
          </cell>
          <cell r="AK64">
            <v>231</v>
          </cell>
          <cell r="AL64">
            <v>186</v>
          </cell>
          <cell r="AM64">
            <v>149</v>
          </cell>
          <cell r="AN64">
            <v>173</v>
          </cell>
        </row>
        <row r="65">
          <cell r="A65" t="str">
            <v>050900</v>
          </cell>
          <cell r="B65" t="str">
            <v>05</v>
          </cell>
          <cell r="C65" t="str">
            <v>09</v>
          </cell>
          <cell r="D65" t="str">
            <v>00</v>
          </cell>
          <cell r="E65" t="str">
            <v>SUCRE</v>
          </cell>
          <cell r="G65">
            <v>14151</v>
          </cell>
          <cell r="H65">
            <v>327</v>
          </cell>
          <cell r="I65">
            <v>335</v>
          </cell>
          <cell r="J65">
            <v>342</v>
          </cell>
          <cell r="K65">
            <v>345</v>
          </cell>
          <cell r="L65">
            <v>345</v>
          </cell>
          <cell r="M65">
            <v>343</v>
          </cell>
          <cell r="N65">
            <v>340</v>
          </cell>
          <cell r="O65">
            <v>338</v>
          </cell>
          <cell r="P65">
            <v>338</v>
          </cell>
          <cell r="Q65">
            <v>341</v>
          </cell>
          <cell r="R65">
            <v>343</v>
          </cell>
          <cell r="S65">
            <v>345</v>
          </cell>
          <cell r="T65">
            <v>348</v>
          </cell>
          <cell r="U65">
            <v>346</v>
          </cell>
          <cell r="V65">
            <v>337</v>
          </cell>
          <cell r="W65">
            <v>323</v>
          </cell>
          <cell r="X65">
            <v>307</v>
          </cell>
          <cell r="Y65">
            <v>292</v>
          </cell>
          <cell r="Z65">
            <v>278</v>
          </cell>
          <cell r="AA65">
            <v>267</v>
          </cell>
          <cell r="AB65">
            <v>1221</v>
          </cell>
          <cell r="AC65">
            <v>1080</v>
          </cell>
          <cell r="AD65">
            <v>930</v>
          </cell>
          <cell r="AE65">
            <v>846</v>
          </cell>
          <cell r="AF65">
            <v>701</v>
          </cell>
          <cell r="AG65">
            <v>598</v>
          </cell>
          <cell r="AH65">
            <v>478</v>
          </cell>
          <cell r="AI65">
            <v>409</v>
          </cell>
          <cell r="AJ65">
            <v>353</v>
          </cell>
          <cell r="AK65">
            <v>299</v>
          </cell>
          <cell r="AL65">
            <v>240</v>
          </cell>
          <cell r="AM65">
            <v>192</v>
          </cell>
          <cell r="AN65">
            <v>224</v>
          </cell>
        </row>
        <row r="66">
          <cell r="A66" t="str">
            <v>051000</v>
          </cell>
          <cell r="B66" t="str">
            <v>05</v>
          </cell>
          <cell r="C66" t="str">
            <v>10</v>
          </cell>
          <cell r="D66" t="str">
            <v>00</v>
          </cell>
          <cell r="E66" t="str">
            <v>VICTOR FAJARDO</v>
          </cell>
          <cell r="G66">
            <v>23735</v>
          </cell>
          <cell r="H66">
            <v>548</v>
          </cell>
          <cell r="I66">
            <v>562</v>
          </cell>
          <cell r="J66">
            <v>574</v>
          </cell>
          <cell r="K66">
            <v>579</v>
          </cell>
          <cell r="L66">
            <v>579</v>
          </cell>
          <cell r="M66">
            <v>575</v>
          </cell>
          <cell r="N66">
            <v>571</v>
          </cell>
          <cell r="O66">
            <v>568</v>
          </cell>
          <cell r="P66">
            <v>567</v>
          </cell>
          <cell r="Q66">
            <v>572</v>
          </cell>
          <cell r="R66">
            <v>575</v>
          </cell>
          <cell r="S66">
            <v>578</v>
          </cell>
          <cell r="T66">
            <v>584</v>
          </cell>
          <cell r="U66">
            <v>580</v>
          </cell>
          <cell r="V66">
            <v>565</v>
          </cell>
          <cell r="W66">
            <v>541</v>
          </cell>
          <cell r="X66">
            <v>514</v>
          </cell>
          <cell r="Y66">
            <v>489</v>
          </cell>
          <cell r="Z66">
            <v>466</v>
          </cell>
          <cell r="AA66">
            <v>448</v>
          </cell>
          <cell r="AB66">
            <v>2048</v>
          </cell>
          <cell r="AC66">
            <v>1812</v>
          </cell>
          <cell r="AD66">
            <v>1560</v>
          </cell>
          <cell r="AE66">
            <v>1419</v>
          </cell>
          <cell r="AF66">
            <v>1176</v>
          </cell>
          <cell r="AG66">
            <v>1004</v>
          </cell>
          <cell r="AH66">
            <v>803</v>
          </cell>
          <cell r="AI66">
            <v>686</v>
          </cell>
          <cell r="AJ66">
            <v>592</v>
          </cell>
          <cell r="AK66">
            <v>501</v>
          </cell>
          <cell r="AL66">
            <v>402</v>
          </cell>
          <cell r="AM66">
            <v>322</v>
          </cell>
          <cell r="AN66">
            <v>375</v>
          </cell>
        </row>
        <row r="67">
          <cell r="A67" t="str">
            <v>051100</v>
          </cell>
          <cell r="B67" t="str">
            <v>05</v>
          </cell>
          <cell r="C67" t="str">
            <v>11</v>
          </cell>
          <cell r="D67" t="str">
            <v>00</v>
          </cell>
          <cell r="E67" t="str">
            <v>VILCAS HUAMAN</v>
          </cell>
          <cell r="G67">
            <v>27257</v>
          </cell>
          <cell r="H67">
            <v>629</v>
          </cell>
          <cell r="I67">
            <v>645</v>
          </cell>
          <cell r="J67">
            <v>660</v>
          </cell>
          <cell r="K67">
            <v>665</v>
          </cell>
          <cell r="L67">
            <v>664</v>
          </cell>
          <cell r="M67">
            <v>661</v>
          </cell>
          <cell r="N67">
            <v>656</v>
          </cell>
          <cell r="O67">
            <v>652</v>
          </cell>
          <cell r="P67">
            <v>652</v>
          </cell>
          <cell r="Q67">
            <v>657</v>
          </cell>
          <cell r="R67">
            <v>660</v>
          </cell>
          <cell r="S67">
            <v>664</v>
          </cell>
          <cell r="T67">
            <v>670</v>
          </cell>
          <cell r="U67">
            <v>667</v>
          </cell>
          <cell r="V67">
            <v>649</v>
          </cell>
          <cell r="W67">
            <v>621</v>
          </cell>
          <cell r="X67">
            <v>590</v>
          </cell>
          <cell r="Y67">
            <v>562</v>
          </cell>
          <cell r="Z67">
            <v>536</v>
          </cell>
          <cell r="AA67">
            <v>515</v>
          </cell>
          <cell r="AB67">
            <v>2351</v>
          </cell>
          <cell r="AC67">
            <v>2081</v>
          </cell>
          <cell r="AD67">
            <v>1792</v>
          </cell>
          <cell r="AE67">
            <v>1630</v>
          </cell>
          <cell r="AF67">
            <v>1350</v>
          </cell>
          <cell r="AG67">
            <v>1153</v>
          </cell>
          <cell r="AH67">
            <v>922</v>
          </cell>
          <cell r="AI67">
            <v>787</v>
          </cell>
          <cell r="AJ67">
            <v>680</v>
          </cell>
          <cell r="AK67">
            <v>575</v>
          </cell>
          <cell r="AL67">
            <v>461</v>
          </cell>
          <cell r="AM67">
            <v>369</v>
          </cell>
          <cell r="AN67">
            <v>431</v>
          </cell>
        </row>
        <row r="68">
          <cell r="A68" t="str">
            <v>060000</v>
          </cell>
          <cell r="B68" t="str">
            <v>06</v>
          </cell>
          <cell r="C68" t="str">
            <v>00</v>
          </cell>
          <cell r="D68" t="str">
            <v>00</v>
          </cell>
          <cell r="E68" t="str">
            <v>CAJAMARCA</v>
          </cell>
          <cell r="F68">
            <v>1415234</v>
          </cell>
          <cell r="G68">
            <v>1415234</v>
          </cell>
          <cell r="H68">
            <v>30173</v>
          </cell>
          <cell r="I68">
            <v>30801</v>
          </cell>
          <cell r="J68">
            <v>32054</v>
          </cell>
          <cell r="K68">
            <v>32707</v>
          </cell>
          <cell r="L68">
            <v>32925</v>
          </cell>
          <cell r="M68">
            <v>32888</v>
          </cell>
          <cell r="N68">
            <v>32779</v>
          </cell>
          <cell r="O68">
            <v>32764</v>
          </cell>
          <cell r="P68">
            <v>32998</v>
          </cell>
          <cell r="Q68">
            <v>33564</v>
          </cell>
          <cell r="R68">
            <v>34205</v>
          </cell>
          <cell r="S68">
            <v>34924</v>
          </cell>
          <cell r="T68">
            <v>35585</v>
          </cell>
          <cell r="U68">
            <v>35580</v>
          </cell>
          <cell r="V68">
            <v>34677</v>
          </cell>
          <cell r="W68">
            <v>33036</v>
          </cell>
          <cell r="X68">
            <v>31132</v>
          </cell>
          <cell r="Y68">
            <v>29469</v>
          </cell>
          <cell r="Z68">
            <v>28066</v>
          </cell>
          <cell r="AA68">
            <v>27114</v>
          </cell>
          <cell r="AB68">
            <v>127855</v>
          </cell>
          <cell r="AC68">
            <v>112171</v>
          </cell>
          <cell r="AD68">
            <v>95308</v>
          </cell>
          <cell r="AE68">
            <v>86533</v>
          </cell>
          <cell r="AF68">
            <v>72768</v>
          </cell>
          <cell r="AG68">
            <v>62125</v>
          </cell>
          <cell r="AH68">
            <v>50054</v>
          </cell>
          <cell r="AI68">
            <v>39655</v>
          </cell>
          <cell r="AJ68">
            <v>35441</v>
          </cell>
          <cell r="AK68">
            <v>28187</v>
          </cell>
          <cell r="AL68">
            <v>22243</v>
          </cell>
          <cell r="AM68">
            <v>16593</v>
          </cell>
          <cell r="AN68">
            <v>18860</v>
          </cell>
        </row>
        <row r="69">
          <cell r="A69" t="str">
            <v>060100</v>
          </cell>
          <cell r="B69" t="str">
            <v>06</v>
          </cell>
          <cell r="C69" t="str">
            <v>01</v>
          </cell>
          <cell r="D69" t="str">
            <v>00</v>
          </cell>
          <cell r="E69" t="str">
            <v>CAJAMARCA</v>
          </cell>
          <cell r="G69">
            <v>293846</v>
          </cell>
          <cell r="H69">
            <v>6267</v>
          </cell>
          <cell r="I69">
            <v>6394</v>
          </cell>
          <cell r="J69">
            <v>6657</v>
          </cell>
          <cell r="K69">
            <v>6792</v>
          </cell>
          <cell r="L69">
            <v>6836</v>
          </cell>
          <cell r="M69">
            <v>6829</v>
          </cell>
          <cell r="N69">
            <v>6804</v>
          </cell>
          <cell r="O69">
            <v>6804</v>
          </cell>
          <cell r="P69">
            <v>6852</v>
          </cell>
          <cell r="Q69">
            <v>6968</v>
          </cell>
          <cell r="R69">
            <v>7103</v>
          </cell>
          <cell r="S69">
            <v>7252</v>
          </cell>
          <cell r="T69">
            <v>7387</v>
          </cell>
          <cell r="U69">
            <v>7389</v>
          </cell>
          <cell r="V69">
            <v>7199</v>
          </cell>
          <cell r="W69">
            <v>6858</v>
          </cell>
          <cell r="X69">
            <v>6465</v>
          </cell>
          <cell r="Y69">
            <v>6120</v>
          </cell>
          <cell r="Z69">
            <v>5829</v>
          </cell>
          <cell r="AA69">
            <v>5630</v>
          </cell>
          <cell r="AB69">
            <v>26547</v>
          </cell>
          <cell r="AC69">
            <v>23290</v>
          </cell>
          <cell r="AD69">
            <v>19787</v>
          </cell>
          <cell r="AE69">
            <v>17966</v>
          </cell>
          <cell r="AF69">
            <v>15108</v>
          </cell>
          <cell r="AG69">
            <v>12899</v>
          </cell>
          <cell r="AH69">
            <v>10393</v>
          </cell>
          <cell r="AI69">
            <v>8234</v>
          </cell>
          <cell r="AJ69">
            <v>7358</v>
          </cell>
          <cell r="AK69">
            <v>5852</v>
          </cell>
          <cell r="AL69">
            <v>4618</v>
          </cell>
          <cell r="AM69">
            <v>3444</v>
          </cell>
          <cell r="AN69">
            <v>3915</v>
          </cell>
        </row>
        <row r="70">
          <cell r="A70" t="str">
            <v>060200</v>
          </cell>
          <cell r="B70" t="str">
            <v>06</v>
          </cell>
          <cell r="C70" t="str">
            <v>02</v>
          </cell>
          <cell r="D70" t="str">
            <v>00</v>
          </cell>
          <cell r="E70" t="str">
            <v>CAJABAMBA</v>
          </cell>
          <cell r="G70">
            <v>78097</v>
          </cell>
          <cell r="H70">
            <v>1665</v>
          </cell>
          <cell r="I70">
            <v>1700</v>
          </cell>
          <cell r="J70">
            <v>1769</v>
          </cell>
          <cell r="K70">
            <v>1805</v>
          </cell>
          <cell r="L70">
            <v>1817</v>
          </cell>
          <cell r="M70">
            <v>1815</v>
          </cell>
          <cell r="N70">
            <v>1809</v>
          </cell>
          <cell r="O70">
            <v>1808</v>
          </cell>
          <cell r="P70">
            <v>1821</v>
          </cell>
          <cell r="Q70">
            <v>1852</v>
          </cell>
          <cell r="R70">
            <v>1888</v>
          </cell>
          <cell r="S70">
            <v>1927</v>
          </cell>
          <cell r="T70">
            <v>1964</v>
          </cell>
          <cell r="U70">
            <v>1963</v>
          </cell>
          <cell r="V70">
            <v>1914</v>
          </cell>
          <cell r="W70">
            <v>1823</v>
          </cell>
          <cell r="X70">
            <v>1718</v>
          </cell>
          <cell r="Y70">
            <v>1626</v>
          </cell>
          <cell r="Z70">
            <v>1549</v>
          </cell>
          <cell r="AA70">
            <v>1496</v>
          </cell>
          <cell r="AB70">
            <v>7055</v>
          </cell>
          <cell r="AC70">
            <v>6190</v>
          </cell>
          <cell r="AD70">
            <v>5259</v>
          </cell>
          <cell r="AE70">
            <v>4775</v>
          </cell>
          <cell r="AF70">
            <v>4016</v>
          </cell>
          <cell r="AG70">
            <v>3428</v>
          </cell>
          <cell r="AH70">
            <v>2762</v>
          </cell>
          <cell r="AI70">
            <v>2188</v>
          </cell>
          <cell r="AJ70">
            <v>1956</v>
          </cell>
          <cell r="AK70">
            <v>1555</v>
          </cell>
          <cell r="AL70">
            <v>1227</v>
          </cell>
          <cell r="AM70">
            <v>916</v>
          </cell>
          <cell r="AN70">
            <v>1041</v>
          </cell>
        </row>
        <row r="71">
          <cell r="A71" t="str">
            <v>060300</v>
          </cell>
          <cell r="B71" t="str">
            <v>06</v>
          </cell>
          <cell r="C71" t="str">
            <v>03</v>
          </cell>
          <cell r="D71" t="str">
            <v>00</v>
          </cell>
          <cell r="E71" t="str">
            <v>CELENDIN</v>
          </cell>
          <cell r="G71">
            <v>92647</v>
          </cell>
          <cell r="H71">
            <v>1975</v>
          </cell>
          <cell r="I71">
            <v>2016</v>
          </cell>
          <cell r="J71">
            <v>2098</v>
          </cell>
          <cell r="K71">
            <v>2141</v>
          </cell>
          <cell r="L71">
            <v>2156</v>
          </cell>
          <cell r="M71">
            <v>2153</v>
          </cell>
          <cell r="N71">
            <v>2146</v>
          </cell>
          <cell r="O71">
            <v>2145</v>
          </cell>
          <cell r="P71">
            <v>2160</v>
          </cell>
          <cell r="Q71">
            <v>2197</v>
          </cell>
          <cell r="R71">
            <v>2239</v>
          </cell>
          <cell r="S71">
            <v>2286</v>
          </cell>
          <cell r="T71">
            <v>2330</v>
          </cell>
          <cell r="U71">
            <v>2329</v>
          </cell>
          <cell r="V71">
            <v>2270</v>
          </cell>
          <cell r="W71">
            <v>2163</v>
          </cell>
          <cell r="X71">
            <v>2038</v>
          </cell>
          <cell r="Y71">
            <v>1929</v>
          </cell>
          <cell r="Z71">
            <v>1837</v>
          </cell>
          <cell r="AA71">
            <v>1775</v>
          </cell>
          <cell r="AB71">
            <v>8370</v>
          </cell>
          <cell r="AC71">
            <v>7343</v>
          </cell>
          <cell r="AD71">
            <v>6240</v>
          </cell>
          <cell r="AE71">
            <v>5665</v>
          </cell>
          <cell r="AF71">
            <v>4764</v>
          </cell>
          <cell r="AG71">
            <v>4067</v>
          </cell>
          <cell r="AH71">
            <v>3277</v>
          </cell>
          <cell r="AI71">
            <v>2596</v>
          </cell>
          <cell r="AJ71">
            <v>2320</v>
          </cell>
          <cell r="AK71">
            <v>1845</v>
          </cell>
          <cell r="AL71">
            <v>1456</v>
          </cell>
          <cell r="AM71">
            <v>1086</v>
          </cell>
          <cell r="AN71">
            <v>1235</v>
          </cell>
        </row>
        <row r="72">
          <cell r="A72" t="str">
            <v>060400</v>
          </cell>
          <cell r="B72" t="str">
            <v>06</v>
          </cell>
          <cell r="C72" t="str">
            <v>04</v>
          </cell>
          <cell r="D72" t="str">
            <v>00</v>
          </cell>
          <cell r="E72" t="str">
            <v>CHOTA</v>
          </cell>
          <cell r="G72">
            <v>170309</v>
          </cell>
          <cell r="H72">
            <v>3631</v>
          </cell>
          <cell r="I72">
            <v>3707</v>
          </cell>
          <cell r="J72">
            <v>3857</v>
          </cell>
          <cell r="K72">
            <v>3936</v>
          </cell>
          <cell r="L72">
            <v>3962</v>
          </cell>
          <cell r="M72">
            <v>3958</v>
          </cell>
          <cell r="N72">
            <v>3945</v>
          </cell>
          <cell r="O72">
            <v>3943</v>
          </cell>
          <cell r="P72">
            <v>3971</v>
          </cell>
          <cell r="Q72">
            <v>4039</v>
          </cell>
          <cell r="R72">
            <v>4116</v>
          </cell>
          <cell r="S72">
            <v>4203</v>
          </cell>
          <cell r="T72">
            <v>4282</v>
          </cell>
          <cell r="U72">
            <v>4282</v>
          </cell>
          <cell r="V72">
            <v>4173</v>
          </cell>
          <cell r="W72">
            <v>3976</v>
          </cell>
          <cell r="X72">
            <v>3746</v>
          </cell>
          <cell r="Y72">
            <v>3546</v>
          </cell>
          <cell r="Z72">
            <v>3377</v>
          </cell>
          <cell r="AA72">
            <v>3263</v>
          </cell>
          <cell r="AB72">
            <v>15386</v>
          </cell>
          <cell r="AC72">
            <v>13499</v>
          </cell>
          <cell r="AD72">
            <v>11469</v>
          </cell>
          <cell r="AE72">
            <v>10413</v>
          </cell>
          <cell r="AF72">
            <v>8757</v>
          </cell>
          <cell r="AG72">
            <v>7476</v>
          </cell>
          <cell r="AH72">
            <v>6023</v>
          </cell>
          <cell r="AI72">
            <v>4772</v>
          </cell>
          <cell r="AJ72">
            <v>4265</v>
          </cell>
          <cell r="AK72">
            <v>3392</v>
          </cell>
          <cell r="AL72">
            <v>2677</v>
          </cell>
          <cell r="AM72">
            <v>1997</v>
          </cell>
          <cell r="AN72">
            <v>2270</v>
          </cell>
        </row>
        <row r="73">
          <cell r="A73" t="str">
            <v>060500</v>
          </cell>
          <cell r="B73" t="str">
            <v>06</v>
          </cell>
          <cell r="C73" t="str">
            <v>05</v>
          </cell>
          <cell r="D73" t="str">
            <v>00</v>
          </cell>
          <cell r="E73" t="str">
            <v>CONTUMAZA</v>
          </cell>
          <cell r="G73">
            <v>33275</v>
          </cell>
          <cell r="H73">
            <v>709</v>
          </cell>
          <cell r="I73">
            <v>724</v>
          </cell>
          <cell r="J73">
            <v>754</v>
          </cell>
          <cell r="K73">
            <v>769</v>
          </cell>
          <cell r="L73">
            <v>774</v>
          </cell>
          <cell r="M73">
            <v>773</v>
          </cell>
          <cell r="N73">
            <v>771</v>
          </cell>
          <cell r="O73">
            <v>770</v>
          </cell>
          <cell r="P73">
            <v>776</v>
          </cell>
          <cell r="Q73">
            <v>789</v>
          </cell>
          <cell r="R73">
            <v>804</v>
          </cell>
          <cell r="S73">
            <v>821</v>
          </cell>
          <cell r="T73">
            <v>837</v>
          </cell>
          <cell r="U73">
            <v>837</v>
          </cell>
          <cell r="V73">
            <v>815</v>
          </cell>
          <cell r="W73">
            <v>777</v>
          </cell>
          <cell r="X73">
            <v>732</v>
          </cell>
          <cell r="Y73">
            <v>693</v>
          </cell>
          <cell r="Z73">
            <v>660</v>
          </cell>
          <cell r="AA73">
            <v>638</v>
          </cell>
          <cell r="AB73">
            <v>3006</v>
          </cell>
          <cell r="AC73">
            <v>2637</v>
          </cell>
          <cell r="AD73">
            <v>2241</v>
          </cell>
          <cell r="AE73">
            <v>2035</v>
          </cell>
          <cell r="AF73">
            <v>1711</v>
          </cell>
          <cell r="AG73">
            <v>1461</v>
          </cell>
          <cell r="AH73">
            <v>1177</v>
          </cell>
          <cell r="AI73">
            <v>932</v>
          </cell>
          <cell r="AJ73">
            <v>833</v>
          </cell>
          <cell r="AK73">
            <v>663</v>
          </cell>
          <cell r="AL73">
            <v>523</v>
          </cell>
          <cell r="AM73">
            <v>390</v>
          </cell>
          <cell r="AN73">
            <v>443</v>
          </cell>
        </row>
        <row r="74">
          <cell r="A74" t="str">
            <v>060600</v>
          </cell>
          <cell r="B74" t="str">
            <v>06</v>
          </cell>
          <cell r="C74" t="str">
            <v>06</v>
          </cell>
          <cell r="D74" t="str">
            <v>00</v>
          </cell>
          <cell r="E74" t="str">
            <v>CUTERVO</v>
          </cell>
          <cell r="G74">
            <v>146351</v>
          </cell>
          <cell r="H74">
            <v>3120</v>
          </cell>
          <cell r="I74">
            <v>3185</v>
          </cell>
          <cell r="J74">
            <v>3315</v>
          </cell>
          <cell r="K74">
            <v>3382</v>
          </cell>
          <cell r="L74">
            <v>3405</v>
          </cell>
          <cell r="M74">
            <v>3401</v>
          </cell>
          <cell r="N74">
            <v>3390</v>
          </cell>
          <cell r="O74">
            <v>3388</v>
          </cell>
          <cell r="P74">
            <v>3412</v>
          </cell>
          <cell r="Q74">
            <v>3471</v>
          </cell>
          <cell r="R74">
            <v>3537</v>
          </cell>
          <cell r="S74">
            <v>3612</v>
          </cell>
          <cell r="T74">
            <v>3680</v>
          </cell>
          <cell r="U74">
            <v>3679</v>
          </cell>
          <cell r="V74">
            <v>3586</v>
          </cell>
          <cell r="W74">
            <v>3416</v>
          </cell>
          <cell r="X74">
            <v>3219</v>
          </cell>
          <cell r="Y74">
            <v>3047</v>
          </cell>
          <cell r="Z74">
            <v>2902</v>
          </cell>
          <cell r="AA74">
            <v>2804</v>
          </cell>
          <cell r="AB74">
            <v>13222</v>
          </cell>
          <cell r="AC74">
            <v>11600</v>
          </cell>
          <cell r="AD74">
            <v>9856</v>
          </cell>
          <cell r="AE74">
            <v>8949</v>
          </cell>
          <cell r="AF74">
            <v>7525</v>
          </cell>
          <cell r="AG74">
            <v>6425</v>
          </cell>
          <cell r="AH74">
            <v>5176</v>
          </cell>
          <cell r="AI74">
            <v>4101</v>
          </cell>
          <cell r="AJ74">
            <v>3665</v>
          </cell>
          <cell r="AK74">
            <v>2915</v>
          </cell>
          <cell r="AL74">
            <v>2300</v>
          </cell>
          <cell r="AM74">
            <v>1716</v>
          </cell>
          <cell r="AN74">
            <v>1950</v>
          </cell>
        </row>
        <row r="75">
          <cell r="A75" t="str">
            <v>060700</v>
          </cell>
          <cell r="B75" t="str">
            <v>06</v>
          </cell>
          <cell r="C75" t="str">
            <v>07</v>
          </cell>
          <cell r="D75" t="str">
            <v>00</v>
          </cell>
          <cell r="E75" t="str">
            <v>HUALGAYOC</v>
          </cell>
          <cell r="G75">
            <v>100104</v>
          </cell>
          <cell r="H75">
            <v>2134</v>
          </cell>
          <cell r="I75">
            <v>2179</v>
          </cell>
          <cell r="J75">
            <v>2267</v>
          </cell>
          <cell r="K75">
            <v>2313</v>
          </cell>
          <cell r="L75">
            <v>2329</v>
          </cell>
          <cell r="M75">
            <v>2326</v>
          </cell>
          <cell r="N75">
            <v>2319</v>
          </cell>
          <cell r="O75">
            <v>2318</v>
          </cell>
          <cell r="P75">
            <v>2334</v>
          </cell>
          <cell r="Q75">
            <v>2374</v>
          </cell>
          <cell r="R75">
            <v>2419</v>
          </cell>
          <cell r="S75">
            <v>2470</v>
          </cell>
          <cell r="T75">
            <v>2517</v>
          </cell>
          <cell r="U75">
            <v>2517</v>
          </cell>
          <cell r="V75">
            <v>2453</v>
          </cell>
          <cell r="W75">
            <v>2337</v>
          </cell>
          <cell r="X75">
            <v>2202</v>
          </cell>
          <cell r="Y75">
            <v>2084</v>
          </cell>
          <cell r="Z75">
            <v>1985</v>
          </cell>
          <cell r="AA75">
            <v>1918</v>
          </cell>
          <cell r="AB75">
            <v>9044</v>
          </cell>
          <cell r="AC75">
            <v>7934</v>
          </cell>
          <cell r="AD75">
            <v>6741</v>
          </cell>
          <cell r="AE75">
            <v>6121</v>
          </cell>
          <cell r="AF75">
            <v>5147</v>
          </cell>
          <cell r="AG75">
            <v>4394</v>
          </cell>
          <cell r="AH75">
            <v>3541</v>
          </cell>
          <cell r="AI75">
            <v>2805</v>
          </cell>
          <cell r="AJ75">
            <v>2507</v>
          </cell>
          <cell r="AK75">
            <v>1994</v>
          </cell>
          <cell r="AL75">
            <v>1573</v>
          </cell>
          <cell r="AM75">
            <v>1174</v>
          </cell>
          <cell r="AN75">
            <v>1334</v>
          </cell>
        </row>
        <row r="76">
          <cell r="A76" t="str">
            <v>060800</v>
          </cell>
          <cell r="B76" t="str">
            <v>06</v>
          </cell>
          <cell r="C76" t="str">
            <v>08</v>
          </cell>
          <cell r="D76" t="str">
            <v>00</v>
          </cell>
          <cell r="E76" t="str">
            <v>JAEN</v>
          </cell>
          <cell r="G76">
            <v>186362</v>
          </cell>
          <cell r="H76">
            <v>3973</v>
          </cell>
          <cell r="I76">
            <v>4056</v>
          </cell>
          <cell r="J76">
            <v>4221</v>
          </cell>
          <cell r="K76">
            <v>4307</v>
          </cell>
          <cell r="L76">
            <v>4336</v>
          </cell>
          <cell r="M76">
            <v>4331</v>
          </cell>
          <cell r="N76">
            <v>4316</v>
          </cell>
          <cell r="O76">
            <v>4314</v>
          </cell>
          <cell r="P76">
            <v>4345</v>
          </cell>
          <cell r="Q76">
            <v>4420</v>
          </cell>
          <cell r="R76">
            <v>4504</v>
          </cell>
          <cell r="S76">
            <v>4599</v>
          </cell>
          <cell r="T76">
            <v>4686</v>
          </cell>
          <cell r="U76">
            <v>4685</v>
          </cell>
          <cell r="V76">
            <v>4566</v>
          </cell>
          <cell r="W76">
            <v>4350</v>
          </cell>
          <cell r="X76">
            <v>4100</v>
          </cell>
          <cell r="Y76">
            <v>3881</v>
          </cell>
          <cell r="Z76">
            <v>3696</v>
          </cell>
          <cell r="AA76">
            <v>3570</v>
          </cell>
          <cell r="AB76">
            <v>16836</v>
          </cell>
          <cell r="AC76">
            <v>14771</v>
          </cell>
          <cell r="AD76">
            <v>12551</v>
          </cell>
          <cell r="AE76">
            <v>11395</v>
          </cell>
          <cell r="AF76">
            <v>9582</v>
          </cell>
          <cell r="AG76">
            <v>8181</v>
          </cell>
          <cell r="AH76">
            <v>6591</v>
          </cell>
          <cell r="AI76">
            <v>5222</v>
          </cell>
          <cell r="AJ76">
            <v>4667</v>
          </cell>
          <cell r="AK76">
            <v>3712</v>
          </cell>
          <cell r="AL76">
            <v>2929</v>
          </cell>
          <cell r="AM76">
            <v>2185</v>
          </cell>
          <cell r="AN76">
            <v>2484</v>
          </cell>
        </row>
        <row r="77">
          <cell r="A77" t="str">
            <v>060900</v>
          </cell>
          <cell r="B77" t="str">
            <v>06</v>
          </cell>
          <cell r="C77" t="str">
            <v>09</v>
          </cell>
          <cell r="D77" t="str">
            <v>00</v>
          </cell>
          <cell r="E77" t="str">
            <v>SAN IGNACIO</v>
          </cell>
          <cell r="G77">
            <v>133738</v>
          </cell>
          <cell r="H77">
            <v>2851</v>
          </cell>
          <cell r="I77">
            <v>2911</v>
          </cell>
          <cell r="J77">
            <v>3029</v>
          </cell>
          <cell r="K77">
            <v>3091</v>
          </cell>
          <cell r="L77">
            <v>3111</v>
          </cell>
          <cell r="M77">
            <v>3108</v>
          </cell>
          <cell r="N77">
            <v>3098</v>
          </cell>
          <cell r="O77">
            <v>3096</v>
          </cell>
          <cell r="P77">
            <v>3118</v>
          </cell>
          <cell r="Q77">
            <v>3172</v>
          </cell>
          <cell r="R77">
            <v>3232</v>
          </cell>
          <cell r="S77">
            <v>3300</v>
          </cell>
          <cell r="T77">
            <v>3363</v>
          </cell>
          <cell r="U77">
            <v>3362</v>
          </cell>
          <cell r="V77">
            <v>3277</v>
          </cell>
          <cell r="W77">
            <v>3122</v>
          </cell>
          <cell r="X77">
            <v>2942</v>
          </cell>
          <cell r="Y77">
            <v>2785</v>
          </cell>
          <cell r="Z77">
            <v>2652</v>
          </cell>
          <cell r="AA77">
            <v>2562</v>
          </cell>
          <cell r="AB77">
            <v>12082</v>
          </cell>
          <cell r="AC77">
            <v>10600</v>
          </cell>
          <cell r="AD77">
            <v>9007</v>
          </cell>
          <cell r="AE77">
            <v>8177</v>
          </cell>
          <cell r="AF77">
            <v>6877</v>
          </cell>
          <cell r="AG77">
            <v>5871</v>
          </cell>
          <cell r="AH77">
            <v>4730</v>
          </cell>
          <cell r="AI77">
            <v>3747</v>
          </cell>
          <cell r="AJ77">
            <v>3349</v>
          </cell>
          <cell r="AK77">
            <v>2664</v>
          </cell>
          <cell r="AL77">
            <v>2102</v>
          </cell>
          <cell r="AM77">
            <v>1568</v>
          </cell>
          <cell r="AN77">
            <v>1782</v>
          </cell>
        </row>
        <row r="78">
          <cell r="A78" t="str">
            <v>061000</v>
          </cell>
          <cell r="B78" t="str">
            <v>06</v>
          </cell>
          <cell r="C78" t="str">
            <v>10</v>
          </cell>
          <cell r="D78" t="str">
            <v>00</v>
          </cell>
          <cell r="E78" t="str">
            <v>SAN MARCOS</v>
          </cell>
          <cell r="G78">
            <v>53704</v>
          </cell>
          <cell r="H78">
            <v>1145</v>
          </cell>
          <cell r="I78">
            <v>1169</v>
          </cell>
          <cell r="J78">
            <v>1216</v>
          </cell>
          <cell r="K78">
            <v>1241</v>
          </cell>
          <cell r="L78">
            <v>1249</v>
          </cell>
          <cell r="M78">
            <v>1248</v>
          </cell>
          <cell r="N78">
            <v>1244</v>
          </cell>
          <cell r="O78">
            <v>1243</v>
          </cell>
          <cell r="P78">
            <v>1252</v>
          </cell>
          <cell r="Q78">
            <v>1274</v>
          </cell>
          <cell r="R78">
            <v>1298</v>
          </cell>
          <cell r="S78">
            <v>1325</v>
          </cell>
          <cell r="T78">
            <v>1350</v>
          </cell>
          <cell r="U78">
            <v>1350</v>
          </cell>
          <cell r="V78">
            <v>1316</v>
          </cell>
          <cell r="W78">
            <v>1254</v>
          </cell>
          <cell r="X78">
            <v>1181</v>
          </cell>
          <cell r="Y78">
            <v>1118</v>
          </cell>
          <cell r="Z78">
            <v>1065</v>
          </cell>
          <cell r="AA78">
            <v>1029</v>
          </cell>
          <cell r="AB78">
            <v>4852</v>
          </cell>
          <cell r="AC78">
            <v>4257</v>
          </cell>
          <cell r="AD78">
            <v>3617</v>
          </cell>
          <cell r="AE78">
            <v>3284</v>
          </cell>
          <cell r="AF78">
            <v>2761</v>
          </cell>
          <cell r="AG78">
            <v>2357</v>
          </cell>
          <cell r="AH78">
            <v>1899</v>
          </cell>
          <cell r="AI78">
            <v>1505</v>
          </cell>
          <cell r="AJ78">
            <v>1345</v>
          </cell>
          <cell r="AK78">
            <v>1070</v>
          </cell>
          <cell r="AL78">
            <v>844</v>
          </cell>
          <cell r="AM78">
            <v>630</v>
          </cell>
          <cell r="AN78">
            <v>716</v>
          </cell>
        </row>
        <row r="79">
          <cell r="A79" t="str">
            <v>061100</v>
          </cell>
          <cell r="B79" t="str">
            <v>06</v>
          </cell>
          <cell r="C79" t="str">
            <v>11</v>
          </cell>
          <cell r="D79" t="str">
            <v>00</v>
          </cell>
          <cell r="E79" t="str">
            <v>SAN MIGUEL</v>
          </cell>
          <cell r="G79">
            <v>57375</v>
          </cell>
          <cell r="H79">
            <v>1223</v>
          </cell>
          <cell r="I79">
            <v>1249</v>
          </cell>
          <cell r="J79">
            <v>1299</v>
          </cell>
          <cell r="K79">
            <v>1326</v>
          </cell>
          <cell r="L79">
            <v>1335</v>
          </cell>
          <cell r="M79">
            <v>1333</v>
          </cell>
          <cell r="N79">
            <v>1329</v>
          </cell>
          <cell r="O79">
            <v>1328</v>
          </cell>
          <cell r="P79">
            <v>1338</v>
          </cell>
          <cell r="Q79">
            <v>1361</v>
          </cell>
          <cell r="R79">
            <v>1387</v>
          </cell>
          <cell r="S79">
            <v>1416</v>
          </cell>
          <cell r="T79">
            <v>1443</v>
          </cell>
          <cell r="U79">
            <v>1442</v>
          </cell>
          <cell r="V79">
            <v>1406</v>
          </cell>
          <cell r="W79">
            <v>1339</v>
          </cell>
          <cell r="X79">
            <v>1262</v>
          </cell>
          <cell r="Y79">
            <v>1195</v>
          </cell>
          <cell r="Z79">
            <v>1138</v>
          </cell>
          <cell r="AA79">
            <v>1099</v>
          </cell>
          <cell r="AB79">
            <v>5183</v>
          </cell>
          <cell r="AC79">
            <v>4547</v>
          </cell>
          <cell r="AD79">
            <v>3864</v>
          </cell>
          <cell r="AE79">
            <v>3508</v>
          </cell>
          <cell r="AF79">
            <v>2950</v>
          </cell>
          <cell r="AG79">
            <v>2518</v>
          </cell>
          <cell r="AH79">
            <v>2029</v>
          </cell>
          <cell r="AI79">
            <v>1608</v>
          </cell>
          <cell r="AJ79">
            <v>1437</v>
          </cell>
          <cell r="AK79">
            <v>1143</v>
          </cell>
          <cell r="AL79">
            <v>902</v>
          </cell>
          <cell r="AM79">
            <v>673</v>
          </cell>
          <cell r="AN79">
            <v>765</v>
          </cell>
        </row>
        <row r="80">
          <cell r="A80" t="str">
            <v>061200</v>
          </cell>
          <cell r="B80" t="str">
            <v>06</v>
          </cell>
          <cell r="C80" t="str">
            <v>12</v>
          </cell>
          <cell r="D80" t="str">
            <v>00</v>
          </cell>
          <cell r="E80" t="str">
            <v>SAN PABLO</v>
          </cell>
          <cell r="G80">
            <v>24023</v>
          </cell>
          <cell r="H80">
            <v>512</v>
          </cell>
          <cell r="I80">
            <v>523</v>
          </cell>
          <cell r="J80">
            <v>544</v>
          </cell>
          <cell r="K80">
            <v>555</v>
          </cell>
          <cell r="L80">
            <v>559</v>
          </cell>
          <cell r="M80">
            <v>558</v>
          </cell>
          <cell r="N80">
            <v>556</v>
          </cell>
          <cell r="O80">
            <v>556</v>
          </cell>
          <cell r="P80">
            <v>560</v>
          </cell>
          <cell r="Q80">
            <v>570</v>
          </cell>
          <cell r="R80">
            <v>581</v>
          </cell>
          <cell r="S80">
            <v>593</v>
          </cell>
          <cell r="T80">
            <v>604</v>
          </cell>
          <cell r="U80">
            <v>604</v>
          </cell>
          <cell r="V80">
            <v>589</v>
          </cell>
          <cell r="W80">
            <v>561</v>
          </cell>
          <cell r="X80">
            <v>528</v>
          </cell>
          <cell r="Y80">
            <v>500</v>
          </cell>
          <cell r="Z80">
            <v>476</v>
          </cell>
          <cell r="AA80">
            <v>460</v>
          </cell>
          <cell r="AB80">
            <v>2170</v>
          </cell>
          <cell r="AC80">
            <v>1904</v>
          </cell>
          <cell r="AD80">
            <v>1618</v>
          </cell>
          <cell r="AE80">
            <v>1469</v>
          </cell>
          <cell r="AF80">
            <v>1235</v>
          </cell>
          <cell r="AG80">
            <v>1055</v>
          </cell>
          <cell r="AH80">
            <v>850</v>
          </cell>
          <cell r="AI80">
            <v>673</v>
          </cell>
          <cell r="AJ80">
            <v>602</v>
          </cell>
          <cell r="AK80">
            <v>478</v>
          </cell>
          <cell r="AL80">
            <v>378</v>
          </cell>
          <cell r="AM80">
            <v>282</v>
          </cell>
          <cell r="AN80">
            <v>320</v>
          </cell>
        </row>
        <row r="81">
          <cell r="A81" t="str">
            <v>061300</v>
          </cell>
          <cell r="B81" t="str">
            <v>06</v>
          </cell>
          <cell r="C81" t="str">
            <v>13</v>
          </cell>
          <cell r="D81" t="str">
            <v>00</v>
          </cell>
          <cell r="E81" t="str">
            <v>SANTA CRUZ</v>
          </cell>
          <cell r="G81">
            <v>45403</v>
          </cell>
          <cell r="H81">
            <v>968</v>
          </cell>
          <cell r="I81">
            <v>988</v>
          </cell>
          <cell r="J81">
            <v>1028</v>
          </cell>
          <cell r="K81">
            <v>1049</v>
          </cell>
          <cell r="L81">
            <v>1056</v>
          </cell>
          <cell r="M81">
            <v>1055</v>
          </cell>
          <cell r="N81">
            <v>1052</v>
          </cell>
          <cell r="O81">
            <v>1051</v>
          </cell>
          <cell r="P81">
            <v>1059</v>
          </cell>
          <cell r="Q81">
            <v>1077</v>
          </cell>
          <cell r="R81">
            <v>1097</v>
          </cell>
          <cell r="S81">
            <v>1120</v>
          </cell>
          <cell r="T81">
            <v>1142</v>
          </cell>
          <cell r="U81">
            <v>1141</v>
          </cell>
          <cell r="V81">
            <v>1113</v>
          </cell>
          <cell r="W81">
            <v>1060</v>
          </cell>
          <cell r="X81">
            <v>999</v>
          </cell>
          <cell r="Y81">
            <v>945</v>
          </cell>
          <cell r="Z81">
            <v>900</v>
          </cell>
          <cell r="AA81">
            <v>870</v>
          </cell>
          <cell r="AB81">
            <v>4102</v>
          </cell>
          <cell r="AC81">
            <v>3599</v>
          </cell>
          <cell r="AD81">
            <v>3058</v>
          </cell>
          <cell r="AE81">
            <v>2776</v>
          </cell>
          <cell r="AF81">
            <v>2335</v>
          </cell>
          <cell r="AG81">
            <v>1993</v>
          </cell>
          <cell r="AH81">
            <v>1606</v>
          </cell>
          <cell r="AI81">
            <v>1272</v>
          </cell>
          <cell r="AJ81">
            <v>1137</v>
          </cell>
          <cell r="AK81">
            <v>904</v>
          </cell>
          <cell r="AL81">
            <v>714</v>
          </cell>
          <cell r="AM81">
            <v>532</v>
          </cell>
          <cell r="AN81">
            <v>605</v>
          </cell>
        </row>
        <row r="82">
          <cell r="A82" t="str">
            <v>070000</v>
          </cell>
          <cell r="B82" t="str">
            <v>07</v>
          </cell>
          <cell r="C82" t="str">
            <v>00</v>
          </cell>
          <cell r="D82" t="str">
            <v>00</v>
          </cell>
          <cell r="E82" t="str">
            <v>CALLAO</v>
          </cell>
          <cell r="F82">
            <v>843395</v>
          </cell>
          <cell r="G82">
            <v>843395</v>
          </cell>
          <cell r="H82">
            <v>14727</v>
          </cell>
          <cell r="I82">
            <v>15616</v>
          </cell>
          <cell r="J82">
            <v>15687</v>
          </cell>
          <cell r="K82">
            <v>15683</v>
          </cell>
          <cell r="L82">
            <v>15622</v>
          </cell>
          <cell r="M82">
            <v>15509</v>
          </cell>
          <cell r="N82">
            <v>15384</v>
          </cell>
          <cell r="O82">
            <v>15292</v>
          </cell>
          <cell r="P82">
            <v>15238</v>
          </cell>
          <cell r="Q82">
            <v>15229</v>
          </cell>
          <cell r="R82">
            <v>15305</v>
          </cell>
          <cell r="S82">
            <v>15405</v>
          </cell>
          <cell r="T82">
            <v>15457</v>
          </cell>
          <cell r="U82">
            <v>15462</v>
          </cell>
          <cell r="V82">
            <v>15390</v>
          </cell>
          <cell r="W82">
            <v>15280</v>
          </cell>
          <cell r="X82">
            <v>15130</v>
          </cell>
          <cell r="Y82">
            <v>15035</v>
          </cell>
          <cell r="Z82">
            <v>15063</v>
          </cell>
          <cell r="AA82">
            <v>15277</v>
          </cell>
          <cell r="AB82">
            <v>79498</v>
          </cell>
          <cell r="AC82">
            <v>80251</v>
          </cell>
          <cell r="AD82">
            <v>73087</v>
          </cell>
          <cell r="AE82">
            <v>61172</v>
          </cell>
          <cell r="AF82">
            <v>53534</v>
          </cell>
          <cell r="AG82">
            <v>45334</v>
          </cell>
          <cell r="AH82">
            <v>39445</v>
          </cell>
          <cell r="AI82">
            <v>30629</v>
          </cell>
          <cell r="AJ82">
            <v>22412</v>
          </cell>
          <cell r="AK82">
            <v>17591</v>
          </cell>
          <cell r="AL82">
            <v>13496</v>
          </cell>
          <cell r="AM82">
            <v>9895</v>
          </cell>
          <cell r="AN82">
            <v>10260</v>
          </cell>
        </row>
        <row r="83">
          <cell r="A83" t="str">
            <v>070100</v>
          </cell>
          <cell r="B83" t="str">
            <v>07</v>
          </cell>
          <cell r="C83" t="str">
            <v>01</v>
          </cell>
          <cell r="D83" t="str">
            <v>00</v>
          </cell>
          <cell r="E83" t="str">
            <v>CALLAO</v>
          </cell>
          <cell r="G83">
            <v>843395</v>
          </cell>
          <cell r="H83">
            <v>14727</v>
          </cell>
          <cell r="I83">
            <v>15616</v>
          </cell>
          <cell r="J83">
            <v>15687</v>
          </cell>
          <cell r="K83">
            <v>15683</v>
          </cell>
          <cell r="L83">
            <v>15622</v>
          </cell>
          <cell r="M83">
            <v>15509</v>
          </cell>
          <cell r="N83">
            <v>15384</v>
          </cell>
          <cell r="O83">
            <v>15292</v>
          </cell>
          <cell r="P83">
            <v>15238</v>
          </cell>
          <cell r="Q83">
            <v>15229</v>
          </cell>
          <cell r="R83">
            <v>15305</v>
          </cell>
          <cell r="S83">
            <v>15405</v>
          </cell>
          <cell r="T83">
            <v>15457</v>
          </cell>
          <cell r="U83">
            <v>15462</v>
          </cell>
          <cell r="V83">
            <v>15390</v>
          </cell>
          <cell r="W83">
            <v>15280</v>
          </cell>
          <cell r="X83">
            <v>15130</v>
          </cell>
          <cell r="Y83">
            <v>15035</v>
          </cell>
          <cell r="Z83">
            <v>15063</v>
          </cell>
          <cell r="AA83">
            <v>15277</v>
          </cell>
          <cell r="AB83">
            <v>79498</v>
          </cell>
          <cell r="AC83">
            <v>80251</v>
          </cell>
          <cell r="AD83">
            <v>73087</v>
          </cell>
          <cell r="AE83">
            <v>61172</v>
          </cell>
          <cell r="AF83">
            <v>53534</v>
          </cell>
          <cell r="AG83">
            <v>45334</v>
          </cell>
          <cell r="AH83">
            <v>39445</v>
          </cell>
          <cell r="AI83">
            <v>30629</v>
          </cell>
          <cell r="AJ83">
            <v>22412</v>
          </cell>
          <cell r="AK83">
            <v>17591</v>
          </cell>
          <cell r="AL83">
            <v>13496</v>
          </cell>
          <cell r="AM83">
            <v>9895</v>
          </cell>
          <cell r="AN83">
            <v>10260</v>
          </cell>
        </row>
        <row r="84">
          <cell r="A84" t="str">
            <v>080000</v>
          </cell>
          <cell r="B84" t="str">
            <v>08</v>
          </cell>
          <cell r="C84" t="str">
            <v>00</v>
          </cell>
          <cell r="D84" t="str">
            <v>00</v>
          </cell>
          <cell r="E84" t="str">
            <v>CUSCO</v>
          </cell>
          <cell r="F84">
            <v>1214501</v>
          </cell>
          <cell r="G84">
            <v>1214501</v>
          </cell>
          <cell r="H84">
            <v>27991</v>
          </cell>
          <cell r="I84">
            <v>27299</v>
          </cell>
          <cell r="J84">
            <v>27989</v>
          </cell>
          <cell r="K84">
            <v>28319</v>
          </cell>
          <cell r="L84">
            <v>28383</v>
          </cell>
          <cell r="M84">
            <v>28270</v>
          </cell>
          <cell r="N84">
            <v>28103</v>
          </cell>
          <cell r="O84">
            <v>28021</v>
          </cell>
          <cell r="P84">
            <v>28069</v>
          </cell>
          <cell r="Q84">
            <v>28300</v>
          </cell>
          <cell r="R84">
            <v>28546</v>
          </cell>
          <cell r="S84">
            <v>28826</v>
          </cell>
          <cell r="T84">
            <v>29093</v>
          </cell>
          <cell r="U84">
            <v>28984</v>
          </cell>
          <cell r="V84">
            <v>28366</v>
          </cell>
          <cell r="W84">
            <v>27334</v>
          </cell>
          <cell r="X84">
            <v>26165</v>
          </cell>
          <cell r="Y84">
            <v>25102</v>
          </cell>
          <cell r="Z84">
            <v>24151</v>
          </cell>
          <cell r="AA84">
            <v>23397</v>
          </cell>
          <cell r="AB84">
            <v>108831</v>
          </cell>
          <cell r="AC84">
            <v>96849</v>
          </cell>
          <cell r="AD84">
            <v>83751</v>
          </cell>
          <cell r="AE84">
            <v>76812</v>
          </cell>
          <cell r="AF84">
            <v>67033</v>
          </cell>
          <cell r="AG84">
            <v>55977</v>
          </cell>
          <cell r="AH84">
            <v>43320</v>
          </cell>
          <cell r="AI84">
            <v>34072</v>
          </cell>
          <cell r="AJ84">
            <v>28361</v>
          </cell>
          <cell r="AK84">
            <v>23063</v>
          </cell>
          <cell r="AL84">
            <v>17479</v>
          </cell>
          <cell r="AM84">
            <v>13420</v>
          </cell>
          <cell r="AN84">
            <v>14825</v>
          </cell>
        </row>
        <row r="85">
          <cell r="A85" t="str">
            <v>080100</v>
          </cell>
          <cell r="B85" t="str">
            <v>08</v>
          </cell>
          <cell r="C85" t="str">
            <v>01</v>
          </cell>
          <cell r="D85" t="str">
            <v>00</v>
          </cell>
          <cell r="E85" t="str">
            <v>CUSCO</v>
          </cell>
          <cell r="G85">
            <v>368051</v>
          </cell>
          <cell r="H85">
            <v>8483</v>
          </cell>
          <cell r="I85">
            <v>8272</v>
          </cell>
          <cell r="J85">
            <v>8482</v>
          </cell>
          <cell r="K85">
            <v>8583</v>
          </cell>
          <cell r="L85">
            <v>8600</v>
          </cell>
          <cell r="M85">
            <v>8567</v>
          </cell>
          <cell r="N85">
            <v>8517</v>
          </cell>
          <cell r="O85">
            <v>8492</v>
          </cell>
          <cell r="P85">
            <v>8505</v>
          </cell>
          <cell r="Q85">
            <v>8577</v>
          </cell>
          <cell r="R85">
            <v>8653</v>
          </cell>
          <cell r="S85">
            <v>8736</v>
          </cell>
          <cell r="T85">
            <v>8815</v>
          </cell>
          <cell r="U85">
            <v>8784</v>
          </cell>
          <cell r="V85">
            <v>8595</v>
          </cell>
          <cell r="W85">
            <v>8282</v>
          </cell>
          <cell r="X85">
            <v>7929</v>
          </cell>
          <cell r="Y85">
            <v>7606</v>
          </cell>
          <cell r="Z85">
            <v>7319</v>
          </cell>
          <cell r="AA85">
            <v>7091</v>
          </cell>
          <cell r="AB85">
            <v>32982</v>
          </cell>
          <cell r="AC85">
            <v>29349</v>
          </cell>
          <cell r="AD85">
            <v>25381</v>
          </cell>
          <cell r="AE85">
            <v>23279</v>
          </cell>
          <cell r="AF85">
            <v>20314</v>
          </cell>
          <cell r="AG85">
            <v>16964</v>
          </cell>
          <cell r="AH85">
            <v>13128</v>
          </cell>
          <cell r="AI85">
            <v>10324</v>
          </cell>
          <cell r="AJ85">
            <v>8595</v>
          </cell>
          <cell r="AK85">
            <v>6990</v>
          </cell>
          <cell r="AL85">
            <v>5298</v>
          </cell>
          <cell r="AM85">
            <v>4065</v>
          </cell>
          <cell r="AN85">
            <v>4494</v>
          </cell>
        </row>
        <row r="86">
          <cell r="A86" t="str">
            <v>080200</v>
          </cell>
          <cell r="B86" t="str">
            <v>08</v>
          </cell>
          <cell r="C86" t="str">
            <v>02</v>
          </cell>
          <cell r="D86" t="str">
            <v>00</v>
          </cell>
          <cell r="E86" t="str">
            <v>ACOMAYO</v>
          </cell>
          <cell r="G86">
            <v>27930</v>
          </cell>
          <cell r="H86">
            <v>644</v>
          </cell>
          <cell r="I86">
            <v>628</v>
          </cell>
          <cell r="J86">
            <v>644</v>
          </cell>
          <cell r="K86">
            <v>651</v>
          </cell>
          <cell r="L86">
            <v>653</v>
          </cell>
          <cell r="M86">
            <v>650</v>
          </cell>
          <cell r="N86">
            <v>646</v>
          </cell>
          <cell r="O86">
            <v>644</v>
          </cell>
          <cell r="P86">
            <v>646</v>
          </cell>
          <cell r="Q86">
            <v>651</v>
          </cell>
          <cell r="R86">
            <v>656</v>
          </cell>
          <cell r="S86">
            <v>663</v>
          </cell>
          <cell r="T86">
            <v>669</v>
          </cell>
          <cell r="U86">
            <v>667</v>
          </cell>
          <cell r="V86">
            <v>652</v>
          </cell>
          <cell r="W86">
            <v>629</v>
          </cell>
          <cell r="X86">
            <v>602</v>
          </cell>
          <cell r="Y86">
            <v>577</v>
          </cell>
          <cell r="Z86">
            <v>555</v>
          </cell>
          <cell r="AA86">
            <v>538</v>
          </cell>
          <cell r="AB86">
            <v>2503</v>
          </cell>
          <cell r="AC86">
            <v>2227</v>
          </cell>
          <cell r="AD86">
            <v>1926</v>
          </cell>
          <cell r="AE86">
            <v>1766</v>
          </cell>
          <cell r="AF86">
            <v>1542</v>
          </cell>
          <cell r="AG86">
            <v>1287</v>
          </cell>
          <cell r="AH86">
            <v>996</v>
          </cell>
          <cell r="AI86">
            <v>784</v>
          </cell>
          <cell r="AJ86">
            <v>652</v>
          </cell>
          <cell r="AK86">
            <v>530</v>
          </cell>
          <cell r="AL86">
            <v>402</v>
          </cell>
          <cell r="AM86">
            <v>309</v>
          </cell>
          <cell r="AN86">
            <v>341</v>
          </cell>
        </row>
        <row r="87">
          <cell r="A87" t="str">
            <v>080300</v>
          </cell>
          <cell r="B87" t="str">
            <v>08</v>
          </cell>
          <cell r="C87" t="str">
            <v>03</v>
          </cell>
          <cell r="D87" t="str">
            <v>00</v>
          </cell>
          <cell r="E87" t="str">
            <v>ANTA</v>
          </cell>
          <cell r="G87">
            <v>59011</v>
          </cell>
          <cell r="H87">
            <v>1360</v>
          </cell>
          <cell r="I87">
            <v>1326</v>
          </cell>
          <cell r="J87">
            <v>1360</v>
          </cell>
          <cell r="K87">
            <v>1376</v>
          </cell>
          <cell r="L87">
            <v>1379</v>
          </cell>
          <cell r="M87">
            <v>1374</v>
          </cell>
          <cell r="N87">
            <v>1365</v>
          </cell>
          <cell r="O87">
            <v>1362</v>
          </cell>
          <cell r="P87">
            <v>1364</v>
          </cell>
          <cell r="Q87">
            <v>1375</v>
          </cell>
          <cell r="R87">
            <v>1387</v>
          </cell>
          <cell r="S87">
            <v>1401</v>
          </cell>
          <cell r="T87">
            <v>1414</v>
          </cell>
          <cell r="U87">
            <v>1408</v>
          </cell>
          <cell r="V87">
            <v>1378</v>
          </cell>
          <cell r="W87">
            <v>1328</v>
          </cell>
          <cell r="X87">
            <v>1271</v>
          </cell>
          <cell r="Y87">
            <v>1220</v>
          </cell>
          <cell r="Z87">
            <v>1173</v>
          </cell>
          <cell r="AA87">
            <v>1137</v>
          </cell>
          <cell r="AB87">
            <v>5288</v>
          </cell>
          <cell r="AC87">
            <v>4706</v>
          </cell>
          <cell r="AD87">
            <v>4069</v>
          </cell>
          <cell r="AE87">
            <v>3732</v>
          </cell>
          <cell r="AF87">
            <v>3257</v>
          </cell>
          <cell r="AG87">
            <v>2720</v>
          </cell>
          <cell r="AH87">
            <v>2105</v>
          </cell>
          <cell r="AI87">
            <v>1656</v>
          </cell>
          <cell r="AJ87">
            <v>1378</v>
          </cell>
          <cell r="AK87">
            <v>1121</v>
          </cell>
          <cell r="AL87">
            <v>849</v>
          </cell>
          <cell r="AM87">
            <v>652</v>
          </cell>
          <cell r="AN87">
            <v>720</v>
          </cell>
        </row>
        <row r="88">
          <cell r="A88" t="str">
            <v>080400</v>
          </cell>
          <cell r="B88" t="str">
            <v>08</v>
          </cell>
          <cell r="C88" t="str">
            <v>04</v>
          </cell>
          <cell r="D88" t="str">
            <v>00</v>
          </cell>
          <cell r="E88" t="str">
            <v>CALCA</v>
          </cell>
          <cell r="G88">
            <v>63612</v>
          </cell>
          <cell r="H88">
            <v>1466</v>
          </cell>
          <cell r="I88">
            <v>1430</v>
          </cell>
          <cell r="J88">
            <v>1466</v>
          </cell>
          <cell r="K88">
            <v>1483</v>
          </cell>
          <cell r="L88">
            <v>1487</v>
          </cell>
          <cell r="M88">
            <v>1481</v>
          </cell>
          <cell r="N88">
            <v>1472</v>
          </cell>
          <cell r="O88">
            <v>1468</v>
          </cell>
          <cell r="P88">
            <v>1470</v>
          </cell>
          <cell r="Q88">
            <v>1482</v>
          </cell>
          <cell r="R88">
            <v>1495</v>
          </cell>
          <cell r="S88">
            <v>1510</v>
          </cell>
          <cell r="T88">
            <v>1524</v>
          </cell>
          <cell r="U88">
            <v>1518</v>
          </cell>
          <cell r="V88">
            <v>1486</v>
          </cell>
          <cell r="W88">
            <v>1432</v>
          </cell>
          <cell r="X88">
            <v>1370</v>
          </cell>
          <cell r="Y88">
            <v>1315</v>
          </cell>
          <cell r="Z88">
            <v>1265</v>
          </cell>
          <cell r="AA88">
            <v>1225</v>
          </cell>
          <cell r="AB88">
            <v>5700</v>
          </cell>
          <cell r="AC88">
            <v>5073</v>
          </cell>
          <cell r="AD88">
            <v>4387</v>
          </cell>
          <cell r="AE88">
            <v>4023</v>
          </cell>
          <cell r="AF88">
            <v>3511</v>
          </cell>
          <cell r="AG88">
            <v>2932</v>
          </cell>
          <cell r="AH88">
            <v>2269</v>
          </cell>
          <cell r="AI88">
            <v>1785</v>
          </cell>
          <cell r="AJ88">
            <v>1485</v>
          </cell>
          <cell r="AK88">
            <v>1208</v>
          </cell>
          <cell r="AL88">
            <v>915</v>
          </cell>
          <cell r="AM88">
            <v>703</v>
          </cell>
          <cell r="AN88">
            <v>776</v>
          </cell>
        </row>
        <row r="89">
          <cell r="A89" t="str">
            <v>080500</v>
          </cell>
          <cell r="B89" t="str">
            <v>08</v>
          </cell>
          <cell r="C89" t="str">
            <v>05</v>
          </cell>
          <cell r="D89" t="str">
            <v>00</v>
          </cell>
          <cell r="E89" t="str">
            <v>CANAS</v>
          </cell>
          <cell r="G89">
            <v>43488</v>
          </cell>
          <cell r="H89">
            <v>1002</v>
          </cell>
          <cell r="I89">
            <v>978</v>
          </cell>
          <cell r="J89">
            <v>1002</v>
          </cell>
          <cell r="K89">
            <v>1014</v>
          </cell>
          <cell r="L89">
            <v>1016</v>
          </cell>
          <cell r="M89">
            <v>1012</v>
          </cell>
          <cell r="N89">
            <v>1006</v>
          </cell>
          <cell r="O89">
            <v>1003</v>
          </cell>
          <cell r="P89">
            <v>1005</v>
          </cell>
          <cell r="Q89">
            <v>1013</v>
          </cell>
          <cell r="R89">
            <v>1022</v>
          </cell>
          <cell r="S89">
            <v>1032</v>
          </cell>
          <cell r="T89">
            <v>1042</v>
          </cell>
          <cell r="U89">
            <v>1038</v>
          </cell>
          <cell r="V89">
            <v>1016</v>
          </cell>
          <cell r="W89">
            <v>979</v>
          </cell>
          <cell r="X89">
            <v>937</v>
          </cell>
          <cell r="Y89">
            <v>899</v>
          </cell>
          <cell r="Z89">
            <v>865</v>
          </cell>
          <cell r="AA89">
            <v>838</v>
          </cell>
          <cell r="AB89">
            <v>3897</v>
          </cell>
          <cell r="AC89">
            <v>3468</v>
          </cell>
          <cell r="AD89">
            <v>2999</v>
          </cell>
          <cell r="AE89">
            <v>2750</v>
          </cell>
          <cell r="AF89">
            <v>2400</v>
          </cell>
          <cell r="AG89">
            <v>2004</v>
          </cell>
          <cell r="AH89">
            <v>1551</v>
          </cell>
          <cell r="AI89">
            <v>1220</v>
          </cell>
          <cell r="AJ89">
            <v>1016</v>
          </cell>
          <cell r="AK89">
            <v>826</v>
          </cell>
          <cell r="AL89">
            <v>626</v>
          </cell>
          <cell r="AM89">
            <v>481</v>
          </cell>
          <cell r="AN89">
            <v>531</v>
          </cell>
        </row>
        <row r="90">
          <cell r="A90" t="str">
            <v>080600</v>
          </cell>
          <cell r="B90" t="str">
            <v>08</v>
          </cell>
          <cell r="C90" t="str">
            <v>06</v>
          </cell>
          <cell r="D90" t="str">
            <v>00</v>
          </cell>
          <cell r="E90" t="str">
            <v>CANCHIS</v>
          </cell>
          <cell r="G90">
            <v>107065</v>
          </cell>
          <cell r="H90">
            <v>2468</v>
          </cell>
          <cell r="I90">
            <v>2407</v>
          </cell>
          <cell r="J90">
            <v>2467</v>
          </cell>
          <cell r="K90">
            <v>2496</v>
          </cell>
          <cell r="L90">
            <v>2502</v>
          </cell>
          <cell r="M90">
            <v>2492</v>
          </cell>
          <cell r="N90">
            <v>2477</v>
          </cell>
          <cell r="O90">
            <v>2470</v>
          </cell>
          <cell r="P90">
            <v>2474</v>
          </cell>
          <cell r="Q90">
            <v>2495</v>
          </cell>
          <cell r="R90">
            <v>2516</v>
          </cell>
          <cell r="S90">
            <v>2541</v>
          </cell>
          <cell r="T90">
            <v>2565</v>
          </cell>
          <cell r="U90">
            <v>2555</v>
          </cell>
          <cell r="V90">
            <v>2501</v>
          </cell>
          <cell r="W90">
            <v>2410</v>
          </cell>
          <cell r="X90">
            <v>2307</v>
          </cell>
          <cell r="Y90">
            <v>2213</v>
          </cell>
          <cell r="Z90">
            <v>2129</v>
          </cell>
          <cell r="AA90">
            <v>2063</v>
          </cell>
          <cell r="AB90">
            <v>9594</v>
          </cell>
          <cell r="AC90">
            <v>8538</v>
          </cell>
          <cell r="AD90">
            <v>7383</v>
          </cell>
          <cell r="AE90">
            <v>6771</v>
          </cell>
          <cell r="AF90">
            <v>5909</v>
          </cell>
          <cell r="AG90">
            <v>4935</v>
          </cell>
          <cell r="AH90">
            <v>3819</v>
          </cell>
          <cell r="AI90">
            <v>3004</v>
          </cell>
          <cell r="AJ90">
            <v>2500</v>
          </cell>
          <cell r="AK90">
            <v>2033</v>
          </cell>
          <cell r="AL90">
            <v>1541</v>
          </cell>
          <cell r="AM90">
            <v>1183</v>
          </cell>
          <cell r="AN90">
            <v>1307</v>
          </cell>
        </row>
        <row r="91">
          <cell r="A91" t="str">
            <v>080700</v>
          </cell>
          <cell r="B91" t="str">
            <v>08</v>
          </cell>
          <cell r="C91" t="str">
            <v>07</v>
          </cell>
          <cell r="D91" t="str">
            <v>00</v>
          </cell>
          <cell r="E91" t="str">
            <v>CHUMBIVILCAS</v>
          </cell>
          <cell r="G91">
            <v>80263</v>
          </cell>
          <cell r="H91">
            <v>1850</v>
          </cell>
          <cell r="I91">
            <v>1804</v>
          </cell>
          <cell r="J91">
            <v>1850</v>
          </cell>
          <cell r="K91">
            <v>1872</v>
          </cell>
          <cell r="L91">
            <v>1876</v>
          </cell>
          <cell r="M91">
            <v>1868</v>
          </cell>
          <cell r="N91">
            <v>1857</v>
          </cell>
          <cell r="O91">
            <v>1852</v>
          </cell>
          <cell r="P91">
            <v>1855</v>
          </cell>
          <cell r="Q91">
            <v>1870</v>
          </cell>
          <cell r="R91">
            <v>1887</v>
          </cell>
          <cell r="S91">
            <v>1905</v>
          </cell>
          <cell r="T91">
            <v>1923</v>
          </cell>
          <cell r="U91">
            <v>1915</v>
          </cell>
          <cell r="V91">
            <v>1875</v>
          </cell>
          <cell r="W91">
            <v>1806</v>
          </cell>
          <cell r="X91">
            <v>1729</v>
          </cell>
          <cell r="Y91">
            <v>1659</v>
          </cell>
          <cell r="Z91">
            <v>1596</v>
          </cell>
          <cell r="AA91">
            <v>1546</v>
          </cell>
          <cell r="AB91">
            <v>7192</v>
          </cell>
          <cell r="AC91">
            <v>6401</v>
          </cell>
          <cell r="AD91">
            <v>5535</v>
          </cell>
          <cell r="AE91">
            <v>5076</v>
          </cell>
          <cell r="AF91">
            <v>4430</v>
          </cell>
          <cell r="AG91">
            <v>3699</v>
          </cell>
          <cell r="AH91">
            <v>2863</v>
          </cell>
          <cell r="AI91">
            <v>2252</v>
          </cell>
          <cell r="AJ91">
            <v>1874</v>
          </cell>
          <cell r="AK91">
            <v>1524</v>
          </cell>
          <cell r="AL91">
            <v>1155</v>
          </cell>
          <cell r="AM91">
            <v>887</v>
          </cell>
          <cell r="AN91">
            <v>980</v>
          </cell>
        </row>
        <row r="92">
          <cell r="A92" t="str">
            <v>080800</v>
          </cell>
          <cell r="B92" t="str">
            <v>08</v>
          </cell>
          <cell r="C92" t="str">
            <v>08</v>
          </cell>
          <cell r="D92" t="str">
            <v>00</v>
          </cell>
          <cell r="E92" t="str">
            <v>ESPINAR</v>
          </cell>
          <cell r="G92">
            <v>69737</v>
          </cell>
          <cell r="H92">
            <v>1607</v>
          </cell>
          <cell r="I92">
            <v>1568</v>
          </cell>
          <cell r="J92">
            <v>1607</v>
          </cell>
          <cell r="K92">
            <v>1626</v>
          </cell>
          <cell r="L92">
            <v>1630</v>
          </cell>
          <cell r="M92">
            <v>1623</v>
          </cell>
          <cell r="N92">
            <v>1614</v>
          </cell>
          <cell r="O92">
            <v>1609</v>
          </cell>
          <cell r="P92">
            <v>1612</v>
          </cell>
          <cell r="Q92">
            <v>1625</v>
          </cell>
          <cell r="R92">
            <v>1639</v>
          </cell>
          <cell r="S92">
            <v>1655</v>
          </cell>
          <cell r="T92">
            <v>1671</v>
          </cell>
          <cell r="U92">
            <v>1664</v>
          </cell>
          <cell r="V92">
            <v>1629</v>
          </cell>
          <cell r="W92">
            <v>1570</v>
          </cell>
          <cell r="X92">
            <v>1502</v>
          </cell>
          <cell r="Y92">
            <v>1441</v>
          </cell>
          <cell r="Z92">
            <v>1387</v>
          </cell>
          <cell r="AA92">
            <v>1343</v>
          </cell>
          <cell r="AB92">
            <v>6249</v>
          </cell>
          <cell r="AC92">
            <v>5561</v>
          </cell>
          <cell r="AD92">
            <v>4809</v>
          </cell>
          <cell r="AE92">
            <v>4411</v>
          </cell>
          <cell r="AF92">
            <v>3849</v>
          </cell>
          <cell r="AG92">
            <v>3214</v>
          </cell>
          <cell r="AH92">
            <v>2487</v>
          </cell>
          <cell r="AI92">
            <v>1956</v>
          </cell>
          <cell r="AJ92">
            <v>1629</v>
          </cell>
          <cell r="AK92">
            <v>1324</v>
          </cell>
          <cell r="AL92">
            <v>1004</v>
          </cell>
          <cell r="AM92">
            <v>771</v>
          </cell>
          <cell r="AN92">
            <v>851</v>
          </cell>
        </row>
        <row r="93">
          <cell r="A93" t="str">
            <v>080900</v>
          </cell>
          <cell r="B93" t="str">
            <v>08</v>
          </cell>
          <cell r="C93" t="str">
            <v>09</v>
          </cell>
          <cell r="D93" t="str">
            <v>00</v>
          </cell>
          <cell r="E93" t="str">
            <v>LA CONVENCION</v>
          </cell>
          <cell r="G93">
            <v>169220</v>
          </cell>
          <cell r="H93">
            <v>3900</v>
          </cell>
          <cell r="I93">
            <v>3804</v>
          </cell>
          <cell r="J93">
            <v>3900</v>
          </cell>
          <cell r="K93">
            <v>3946</v>
          </cell>
          <cell r="L93">
            <v>3955</v>
          </cell>
          <cell r="M93">
            <v>3939</v>
          </cell>
          <cell r="N93">
            <v>3916</v>
          </cell>
          <cell r="O93">
            <v>3904</v>
          </cell>
          <cell r="P93">
            <v>3911</v>
          </cell>
          <cell r="Q93">
            <v>3943</v>
          </cell>
          <cell r="R93">
            <v>3977</v>
          </cell>
          <cell r="S93">
            <v>4016</v>
          </cell>
          <cell r="T93">
            <v>4054</v>
          </cell>
          <cell r="U93">
            <v>4038</v>
          </cell>
          <cell r="V93">
            <v>3952</v>
          </cell>
          <cell r="W93">
            <v>3809</v>
          </cell>
          <cell r="X93">
            <v>3646</v>
          </cell>
          <cell r="Y93">
            <v>3498</v>
          </cell>
          <cell r="Z93">
            <v>3365</v>
          </cell>
          <cell r="AA93">
            <v>3260</v>
          </cell>
          <cell r="AB93">
            <v>15164</v>
          </cell>
          <cell r="AC93">
            <v>13494</v>
          </cell>
          <cell r="AD93">
            <v>11669</v>
          </cell>
          <cell r="AE93">
            <v>10702</v>
          </cell>
          <cell r="AF93">
            <v>9340</v>
          </cell>
          <cell r="AG93">
            <v>7799</v>
          </cell>
          <cell r="AH93">
            <v>6036</v>
          </cell>
          <cell r="AI93">
            <v>4747</v>
          </cell>
          <cell r="AJ93">
            <v>3952</v>
          </cell>
          <cell r="AK93">
            <v>3213</v>
          </cell>
          <cell r="AL93">
            <v>2435</v>
          </cell>
          <cell r="AM93">
            <v>1870</v>
          </cell>
          <cell r="AN93">
            <v>2066</v>
          </cell>
        </row>
        <row r="94">
          <cell r="A94" t="str">
            <v>081000</v>
          </cell>
          <cell r="B94" t="str">
            <v>08</v>
          </cell>
          <cell r="C94" t="str">
            <v>10</v>
          </cell>
          <cell r="D94" t="str">
            <v>00</v>
          </cell>
          <cell r="E94" t="str">
            <v>PARURO</v>
          </cell>
          <cell r="G94">
            <v>32396</v>
          </cell>
          <cell r="H94">
            <v>747</v>
          </cell>
          <cell r="I94">
            <v>728</v>
          </cell>
          <cell r="J94">
            <v>747</v>
          </cell>
          <cell r="K94">
            <v>755</v>
          </cell>
          <cell r="L94">
            <v>757</v>
          </cell>
          <cell r="M94">
            <v>754</v>
          </cell>
          <cell r="N94">
            <v>750</v>
          </cell>
          <cell r="O94">
            <v>747</v>
          </cell>
          <cell r="P94">
            <v>749</v>
          </cell>
          <cell r="Q94">
            <v>755</v>
          </cell>
          <cell r="R94">
            <v>761</v>
          </cell>
          <cell r="S94">
            <v>769</v>
          </cell>
          <cell r="T94">
            <v>776</v>
          </cell>
          <cell r="U94">
            <v>773</v>
          </cell>
          <cell r="V94">
            <v>757</v>
          </cell>
          <cell r="W94">
            <v>729</v>
          </cell>
          <cell r="X94">
            <v>698</v>
          </cell>
          <cell r="Y94">
            <v>670</v>
          </cell>
          <cell r="Z94">
            <v>644</v>
          </cell>
          <cell r="AA94">
            <v>624</v>
          </cell>
          <cell r="AB94">
            <v>2903</v>
          </cell>
          <cell r="AC94">
            <v>2583</v>
          </cell>
          <cell r="AD94">
            <v>2234</v>
          </cell>
          <cell r="AE94">
            <v>2049</v>
          </cell>
          <cell r="AF94">
            <v>1788</v>
          </cell>
          <cell r="AG94">
            <v>1493</v>
          </cell>
          <cell r="AH94">
            <v>1156</v>
          </cell>
          <cell r="AI94">
            <v>909</v>
          </cell>
          <cell r="AJ94">
            <v>757</v>
          </cell>
          <cell r="AK94">
            <v>615</v>
          </cell>
          <cell r="AL94">
            <v>466</v>
          </cell>
          <cell r="AM94">
            <v>358</v>
          </cell>
          <cell r="AN94">
            <v>395</v>
          </cell>
        </row>
        <row r="95">
          <cell r="A95" t="str">
            <v>081100</v>
          </cell>
          <cell r="B95" t="str">
            <v>08</v>
          </cell>
          <cell r="C95" t="str">
            <v>11</v>
          </cell>
          <cell r="D95" t="str">
            <v>00</v>
          </cell>
          <cell r="E95" t="str">
            <v>PAUCARTAMBO</v>
          </cell>
          <cell r="G95">
            <v>49181</v>
          </cell>
          <cell r="H95">
            <v>1133</v>
          </cell>
          <cell r="I95">
            <v>1105</v>
          </cell>
          <cell r="J95">
            <v>1133</v>
          </cell>
          <cell r="K95">
            <v>1147</v>
          </cell>
          <cell r="L95">
            <v>1149</v>
          </cell>
          <cell r="M95">
            <v>1145</v>
          </cell>
          <cell r="N95">
            <v>1138</v>
          </cell>
          <cell r="O95">
            <v>1135</v>
          </cell>
          <cell r="P95">
            <v>1137</v>
          </cell>
          <cell r="Q95">
            <v>1146</v>
          </cell>
          <cell r="R95">
            <v>1156</v>
          </cell>
          <cell r="S95">
            <v>1167</v>
          </cell>
          <cell r="T95">
            <v>1178</v>
          </cell>
          <cell r="U95">
            <v>1174</v>
          </cell>
          <cell r="V95">
            <v>1149</v>
          </cell>
          <cell r="W95">
            <v>1107</v>
          </cell>
          <cell r="X95">
            <v>1060</v>
          </cell>
          <cell r="Y95">
            <v>1017</v>
          </cell>
          <cell r="Z95">
            <v>978</v>
          </cell>
          <cell r="AA95">
            <v>947</v>
          </cell>
          <cell r="AB95">
            <v>4407</v>
          </cell>
          <cell r="AC95">
            <v>3922</v>
          </cell>
          <cell r="AD95">
            <v>3391</v>
          </cell>
          <cell r="AE95">
            <v>3111</v>
          </cell>
          <cell r="AF95">
            <v>2715</v>
          </cell>
          <cell r="AG95">
            <v>2267</v>
          </cell>
          <cell r="AH95">
            <v>1754</v>
          </cell>
          <cell r="AI95">
            <v>1380</v>
          </cell>
          <cell r="AJ95">
            <v>1148</v>
          </cell>
          <cell r="AK95">
            <v>934</v>
          </cell>
          <cell r="AL95">
            <v>708</v>
          </cell>
          <cell r="AM95">
            <v>543</v>
          </cell>
          <cell r="AN95">
            <v>600</v>
          </cell>
        </row>
        <row r="96">
          <cell r="A96" t="str">
            <v>081200</v>
          </cell>
          <cell r="B96" t="str">
            <v>08</v>
          </cell>
          <cell r="C96" t="str">
            <v>12</v>
          </cell>
          <cell r="D96" t="str">
            <v>00</v>
          </cell>
          <cell r="E96" t="str">
            <v>QUISPICANCHI</v>
          </cell>
          <cell r="G96">
            <v>85220</v>
          </cell>
          <cell r="H96">
            <v>1964</v>
          </cell>
          <cell r="I96">
            <v>1915</v>
          </cell>
          <cell r="J96">
            <v>1964</v>
          </cell>
          <cell r="K96">
            <v>1987</v>
          </cell>
          <cell r="L96">
            <v>1992</v>
          </cell>
          <cell r="M96">
            <v>1984</v>
          </cell>
          <cell r="N96">
            <v>1972</v>
          </cell>
          <cell r="O96">
            <v>1966</v>
          </cell>
          <cell r="P96">
            <v>1970</v>
          </cell>
          <cell r="Q96">
            <v>1986</v>
          </cell>
          <cell r="R96">
            <v>2003</v>
          </cell>
          <cell r="S96">
            <v>2023</v>
          </cell>
          <cell r="T96">
            <v>2041</v>
          </cell>
          <cell r="U96">
            <v>2034</v>
          </cell>
          <cell r="V96">
            <v>1990</v>
          </cell>
          <cell r="W96">
            <v>1918</v>
          </cell>
          <cell r="X96">
            <v>1836</v>
          </cell>
          <cell r="Y96">
            <v>1761</v>
          </cell>
          <cell r="Z96">
            <v>1695</v>
          </cell>
          <cell r="AA96">
            <v>1642</v>
          </cell>
          <cell r="AB96">
            <v>7636</v>
          </cell>
          <cell r="AC96">
            <v>6796</v>
          </cell>
          <cell r="AD96">
            <v>5877</v>
          </cell>
          <cell r="AE96">
            <v>5390</v>
          </cell>
          <cell r="AF96">
            <v>4703</v>
          </cell>
          <cell r="AG96">
            <v>3928</v>
          </cell>
          <cell r="AH96">
            <v>3040</v>
          </cell>
          <cell r="AI96">
            <v>2391</v>
          </cell>
          <cell r="AJ96">
            <v>1990</v>
          </cell>
          <cell r="AK96">
            <v>1618</v>
          </cell>
          <cell r="AL96">
            <v>1226</v>
          </cell>
          <cell r="AM96">
            <v>942</v>
          </cell>
          <cell r="AN96">
            <v>1040</v>
          </cell>
        </row>
        <row r="97">
          <cell r="A97" t="str">
            <v>081300</v>
          </cell>
          <cell r="B97" t="str">
            <v>08</v>
          </cell>
          <cell r="C97" t="str">
            <v>13</v>
          </cell>
          <cell r="D97" t="str">
            <v>00</v>
          </cell>
          <cell r="E97" t="str">
            <v>URUBAMBA</v>
          </cell>
          <cell r="G97">
            <v>59327</v>
          </cell>
          <cell r="H97">
            <v>1367</v>
          </cell>
          <cell r="I97">
            <v>1334</v>
          </cell>
          <cell r="J97">
            <v>1367</v>
          </cell>
          <cell r="K97">
            <v>1383</v>
          </cell>
          <cell r="L97">
            <v>1387</v>
          </cell>
          <cell r="M97">
            <v>1381</v>
          </cell>
          <cell r="N97">
            <v>1373</v>
          </cell>
          <cell r="O97">
            <v>1369</v>
          </cell>
          <cell r="P97">
            <v>1371</v>
          </cell>
          <cell r="Q97">
            <v>1382</v>
          </cell>
          <cell r="R97">
            <v>1394</v>
          </cell>
          <cell r="S97">
            <v>1408</v>
          </cell>
          <cell r="T97">
            <v>1421</v>
          </cell>
          <cell r="U97">
            <v>1416</v>
          </cell>
          <cell r="V97">
            <v>1386</v>
          </cell>
          <cell r="W97">
            <v>1335</v>
          </cell>
          <cell r="X97">
            <v>1278</v>
          </cell>
          <cell r="Y97">
            <v>1226</v>
          </cell>
          <cell r="Z97">
            <v>1180</v>
          </cell>
          <cell r="AA97">
            <v>1143</v>
          </cell>
          <cell r="AB97">
            <v>5316</v>
          </cell>
          <cell r="AC97">
            <v>4731</v>
          </cell>
          <cell r="AD97">
            <v>4091</v>
          </cell>
          <cell r="AE97">
            <v>3752</v>
          </cell>
          <cell r="AF97">
            <v>3275</v>
          </cell>
          <cell r="AG97">
            <v>2735</v>
          </cell>
          <cell r="AH97">
            <v>2116</v>
          </cell>
          <cell r="AI97">
            <v>1664</v>
          </cell>
          <cell r="AJ97">
            <v>1385</v>
          </cell>
          <cell r="AK97">
            <v>1127</v>
          </cell>
          <cell r="AL97">
            <v>854</v>
          </cell>
          <cell r="AM97">
            <v>656</v>
          </cell>
          <cell r="AN97">
            <v>724</v>
          </cell>
        </row>
        <row r="98">
          <cell r="A98" t="str">
            <v>090000</v>
          </cell>
          <cell r="B98" t="str">
            <v>09</v>
          </cell>
          <cell r="C98" t="str">
            <v>00</v>
          </cell>
          <cell r="D98" t="str">
            <v>00</v>
          </cell>
          <cell r="E98" t="str">
            <v>HUANCAVELICA</v>
          </cell>
          <cell r="F98">
            <v>467480</v>
          </cell>
          <cell r="G98">
            <v>467480</v>
          </cell>
          <cell r="H98">
            <v>13361</v>
          </cell>
          <cell r="I98">
            <v>12826</v>
          </cell>
          <cell r="J98">
            <v>13110</v>
          </cell>
          <cell r="K98">
            <v>13169</v>
          </cell>
          <cell r="L98">
            <v>13067</v>
          </cell>
          <cell r="M98">
            <v>12870</v>
          </cell>
          <cell r="N98">
            <v>12648</v>
          </cell>
          <cell r="O98">
            <v>12466</v>
          </cell>
          <cell r="P98">
            <v>12377</v>
          </cell>
          <cell r="Q98">
            <v>12420</v>
          </cell>
          <cell r="R98">
            <v>12482</v>
          </cell>
          <cell r="S98">
            <v>12575</v>
          </cell>
          <cell r="T98">
            <v>12662</v>
          </cell>
          <cell r="U98">
            <v>12505</v>
          </cell>
          <cell r="V98">
            <v>12026</v>
          </cell>
          <cell r="W98">
            <v>11279</v>
          </cell>
          <cell r="X98">
            <v>10451</v>
          </cell>
          <cell r="Y98">
            <v>9704</v>
          </cell>
          <cell r="Z98">
            <v>9052</v>
          </cell>
          <cell r="AA98">
            <v>8555</v>
          </cell>
          <cell r="AB98">
            <v>37776</v>
          </cell>
          <cell r="AC98">
            <v>30742</v>
          </cell>
          <cell r="AD98">
            <v>26470</v>
          </cell>
          <cell r="AE98">
            <v>24972</v>
          </cell>
          <cell r="AF98">
            <v>21171</v>
          </cell>
          <cell r="AG98">
            <v>19125</v>
          </cell>
          <cell r="AH98">
            <v>15202</v>
          </cell>
          <cell r="AI98">
            <v>13053</v>
          </cell>
          <cell r="AJ98">
            <v>10919</v>
          </cell>
          <cell r="AK98">
            <v>9185</v>
          </cell>
          <cell r="AL98">
            <v>7051</v>
          </cell>
          <cell r="AM98">
            <v>5722</v>
          </cell>
          <cell r="AN98">
            <v>6487</v>
          </cell>
        </row>
        <row r="99">
          <cell r="A99" t="str">
            <v>090100</v>
          </cell>
          <cell r="B99" t="str">
            <v>09</v>
          </cell>
          <cell r="C99" t="str">
            <v>01</v>
          </cell>
          <cell r="D99" t="str">
            <v>00</v>
          </cell>
          <cell r="E99" t="str">
            <v>HUANCAVELICA</v>
          </cell>
          <cell r="G99">
            <v>144463</v>
          </cell>
          <cell r="H99">
            <v>4129</v>
          </cell>
          <cell r="I99">
            <v>3964</v>
          </cell>
          <cell r="J99">
            <v>4051</v>
          </cell>
          <cell r="K99">
            <v>4070</v>
          </cell>
          <cell r="L99">
            <v>4038</v>
          </cell>
          <cell r="M99">
            <v>3978</v>
          </cell>
          <cell r="N99">
            <v>3907</v>
          </cell>
          <cell r="O99">
            <v>3852</v>
          </cell>
          <cell r="P99">
            <v>3825</v>
          </cell>
          <cell r="Q99">
            <v>3837</v>
          </cell>
          <cell r="R99">
            <v>3857</v>
          </cell>
          <cell r="S99">
            <v>3886</v>
          </cell>
          <cell r="T99">
            <v>3913</v>
          </cell>
          <cell r="U99">
            <v>3865</v>
          </cell>
          <cell r="V99">
            <v>3716</v>
          </cell>
          <cell r="W99">
            <v>3486</v>
          </cell>
          <cell r="X99">
            <v>3229</v>
          </cell>
          <cell r="Y99">
            <v>2999</v>
          </cell>
          <cell r="Z99">
            <v>2798</v>
          </cell>
          <cell r="AA99">
            <v>2645</v>
          </cell>
          <cell r="AB99">
            <v>11674</v>
          </cell>
          <cell r="AC99">
            <v>9501</v>
          </cell>
          <cell r="AD99">
            <v>8180</v>
          </cell>
          <cell r="AE99">
            <v>7716</v>
          </cell>
          <cell r="AF99">
            <v>6542</v>
          </cell>
          <cell r="AG99">
            <v>5910</v>
          </cell>
          <cell r="AH99">
            <v>4698</v>
          </cell>
          <cell r="AI99">
            <v>4035</v>
          </cell>
          <cell r="AJ99">
            <v>3375</v>
          </cell>
          <cell r="AK99">
            <v>2838</v>
          </cell>
          <cell r="AL99">
            <v>2177</v>
          </cell>
          <cell r="AM99">
            <v>1767</v>
          </cell>
          <cell r="AN99">
            <v>2005</v>
          </cell>
        </row>
        <row r="100">
          <cell r="A100" t="str">
            <v>090200</v>
          </cell>
          <cell r="B100" t="str">
            <v>09</v>
          </cell>
          <cell r="C100" t="str">
            <v>02</v>
          </cell>
          <cell r="D100" t="str">
            <v>00</v>
          </cell>
          <cell r="E100" t="str">
            <v>ACOBAMBA</v>
          </cell>
          <cell r="G100">
            <v>68265</v>
          </cell>
          <cell r="H100">
            <v>1951</v>
          </cell>
          <cell r="I100">
            <v>1873</v>
          </cell>
          <cell r="J100">
            <v>1914</v>
          </cell>
          <cell r="K100">
            <v>1923</v>
          </cell>
          <cell r="L100">
            <v>1908</v>
          </cell>
          <cell r="M100">
            <v>1879</v>
          </cell>
          <cell r="N100">
            <v>1847</v>
          </cell>
          <cell r="O100">
            <v>1820</v>
          </cell>
          <cell r="P100">
            <v>1807</v>
          </cell>
          <cell r="Q100">
            <v>1814</v>
          </cell>
          <cell r="R100">
            <v>1823</v>
          </cell>
          <cell r="S100">
            <v>1836</v>
          </cell>
          <cell r="T100">
            <v>1849</v>
          </cell>
          <cell r="U100">
            <v>1826</v>
          </cell>
          <cell r="V100">
            <v>1756</v>
          </cell>
          <cell r="W100">
            <v>1647</v>
          </cell>
          <cell r="X100">
            <v>1526</v>
          </cell>
          <cell r="Y100">
            <v>1417</v>
          </cell>
          <cell r="Z100">
            <v>1322</v>
          </cell>
          <cell r="AA100">
            <v>1249</v>
          </cell>
          <cell r="AB100">
            <v>5517</v>
          </cell>
          <cell r="AC100">
            <v>4489</v>
          </cell>
          <cell r="AD100">
            <v>3865</v>
          </cell>
          <cell r="AE100">
            <v>3647</v>
          </cell>
          <cell r="AF100">
            <v>3092</v>
          </cell>
          <cell r="AG100">
            <v>2793</v>
          </cell>
          <cell r="AH100">
            <v>2220</v>
          </cell>
          <cell r="AI100">
            <v>1906</v>
          </cell>
          <cell r="AJ100">
            <v>1595</v>
          </cell>
          <cell r="AK100">
            <v>1341</v>
          </cell>
          <cell r="AL100">
            <v>1030</v>
          </cell>
          <cell r="AM100">
            <v>836</v>
          </cell>
          <cell r="AN100">
            <v>947</v>
          </cell>
        </row>
        <row r="101">
          <cell r="A101" t="str">
            <v>090300</v>
          </cell>
          <cell r="B101" t="str">
            <v>09</v>
          </cell>
          <cell r="C101" t="str">
            <v>03</v>
          </cell>
          <cell r="D101" t="str">
            <v>00</v>
          </cell>
          <cell r="E101" t="str">
            <v>ANGARAES</v>
          </cell>
          <cell r="G101">
            <v>54560</v>
          </cell>
          <cell r="H101">
            <v>1559</v>
          </cell>
          <cell r="I101">
            <v>1497</v>
          </cell>
          <cell r="J101">
            <v>1530</v>
          </cell>
          <cell r="K101">
            <v>1537</v>
          </cell>
          <cell r="L101">
            <v>1525</v>
          </cell>
          <cell r="M101">
            <v>1502</v>
          </cell>
          <cell r="N101">
            <v>1476</v>
          </cell>
          <cell r="O101">
            <v>1455</v>
          </cell>
          <cell r="P101">
            <v>1445</v>
          </cell>
          <cell r="Q101">
            <v>1450</v>
          </cell>
          <cell r="R101">
            <v>1457</v>
          </cell>
          <cell r="S101">
            <v>1468</v>
          </cell>
          <cell r="T101">
            <v>1478</v>
          </cell>
          <cell r="U101">
            <v>1459</v>
          </cell>
          <cell r="V101">
            <v>1404</v>
          </cell>
          <cell r="W101">
            <v>1316</v>
          </cell>
          <cell r="X101">
            <v>1220</v>
          </cell>
          <cell r="Y101">
            <v>1133</v>
          </cell>
          <cell r="Z101">
            <v>1056</v>
          </cell>
          <cell r="AA101">
            <v>998</v>
          </cell>
          <cell r="AB101">
            <v>4409</v>
          </cell>
          <cell r="AC101">
            <v>3588</v>
          </cell>
          <cell r="AD101">
            <v>3089</v>
          </cell>
          <cell r="AE101">
            <v>2915</v>
          </cell>
          <cell r="AF101">
            <v>2471</v>
          </cell>
          <cell r="AG101">
            <v>2232</v>
          </cell>
          <cell r="AH101">
            <v>1774</v>
          </cell>
          <cell r="AI101">
            <v>1523</v>
          </cell>
          <cell r="AJ101">
            <v>1274</v>
          </cell>
          <cell r="AK101">
            <v>1072</v>
          </cell>
          <cell r="AL101">
            <v>823</v>
          </cell>
          <cell r="AM101">
            <v>668</v>
          </cell>
          <cell r="AN101">
            <v>757</v>
          </cell>
        </row>
        <row r="102">
          <cell r="A102" t="str">
            <v>090400</v>
          </cell>
          <cell r="B102" t="str">
            <v>09</v>
          </cell>
          <cell r="C102" t="str">
            <v>04</v>
          </cell>
          <cell r="D102" t="str">
            <v>00</v>
          </cell>
          <cell r="E102" t="str">
            <v>CASTROVIRREYNA</v>
          </cell>
          <cell r="G102">
            <v>20459</v>
          </cell>
          <cell r="H102">
            <v>585</v>
          </cell>
          <cell r="I102">
            <v>561</v>
          </cell>
          <cell r="J102">
            <v>574</v>
          </cell>
          <cell r="K102">
            <v>576</v>
          </cell>
          <cell r="L102">
            <v>572</v>
          </cell>
          <cell r="M102">
            <v>563</v>
          </cell>
          <cell r="N102">
            <v>554</v>
          </cell>
          <cell r="O102">
            <v>546</v>
          </cell>
          <cell r="P102">
            <v>542</v>
          </cell>
          <cell r="Q102">
            <v>544</v>
          </cell>
          <cell r="R102">
            <v>546</v>
          </cell>
          <cell r="S102">
            <v>550</v>
          </cell>
          <cell r="T102">
            <v>554</v>
          </cell>
          <cell r="U102">
            <v>547</v>
          </cell>
          <cell r="V102">
            <v>526</v>
          </cell>
          <cell r="W102">
            <v>494</v>
          </cell>
          <cell r="X102">
            <v>457</v>
          </cell>
          <cell r="Y102">
            <v>425</v>
          </cell>
          <cell r="Z102">
            <v>396</v>
          </cell>
          <cell r="AA102">
            <v>374</v>
          </cell>
          <cell r="AB102">
            <v>1653</v>
          </cell>
          <cell r="AC102">
            <v>1345</v>
          </cell>
          <cell r="AD102">
            <v>1159</v>
          </cell>
          <cell r="AE102">
            <v>1093</v>
          </cell>
          <cell r="AF102">
            <v>927</v>
          </cell>
          <cell r="AG102">
            <v>837</v>
          </cell>
          <cell r="AH102">
            <v>665</v>
          </cell>
          <cell r="AI102">
            <v>571</v>
          </cell>
          <cell r="AJ102">
            <v>478</v>
          </cell>
          <cell r="AK102">
            <v>402</v>
          </cell>
          <cell r="AL102">
            <v>309</v>
          </cell>
          <cell r="AM102">
            <v>250</v>
          </cell>
          <cell r="AN102">
            <v>284</v>
          </cell>
        </row>
        <row r="103">
          <cell r="A103" t="str">
            <v>090500</v>
          </cell>
          <cell r="B103" t="str">
            <v>09</v>
          </cell>
          <cell r="C103" t="str">
            <v>05</v>
          </cell>
          <cell r="D103" t="str">
            <v>00</v>
          </cell>
          <cell r="E103" t="str">
            <v>CHURCAMPA</v>
          </cell>
          <cell r="G103">
            <v>43600</v>
          </cell>
          <cell r="H103">
            <v>1246</v>
          </cell>
          <cell r="I103">
            <v>1196</v>
          </cell>
          <cell r="J103">
            <v>1223</v>
          </cell>
          <cell r="K103">
            <v>1228</v>
          </cell>
          <cell r="L103">
            <v>1219</v>
          </cell>
          <cell r="M103">
            <v>1200</v>
          </cell>
          <cell r="N103">
            <v>1180</v>
          </cell>
          <cell r="O103">
            <v>1163</v>
          </cell>
          <cell r="P103">
            <v>1154</v>
          </cell>
          <cell r="Q103">
            <v>1158</v>
          </cell>
          <cell r="R103">
            <v>1164</v>
          </cell>
          <cell r="S103">
            <v>1173</v>
          </cell>
          <cell r="T103">
            <v>1181</v>
          </cell>
          <cell r="U103">
            <v>1166</v>
          </cell>
          <cell r="V103">
            <v>1122</v>
          </cell>
          <cell r="W103">
            <v>1052</v>
          </cell>
          <cell r="X103">
            <v>975</v>
          </cell>
          <cell r="Y103">
            <v>905</v>
          </cell>
          <cell r="Z103">
            <v>844</v>
          </cell>
          <cell r="AA103">
            <v>798</v>
          </cell>
          <cell r="AB103">
            <v>3523</v>
          </cell>
          <cell r="AC103">
            <v>2867</v>
          </cell>
          <cell r="AD103">
            <v>2469</v>
          </cell>
          <cell r="AE103">
            <v>2329</v>
          </cell>
          <cell r="AF103">
            <v>1974</v>
          </cell>
          <cell r="AG103">
            <v>1784</v>
          </cell>
          <cell r="AH103">
            <v>1418</v>
          </cell>
          <cell r="AI103">
            <v>1217</v>
          </cell>
          <cell r="AJ103">
            <v>1018</v>
          </cell>
          <cell r="AK103">
            <v>857</v>
          </cell>
          <cell r="AL103">
            <v>658</v>
          </cell>
          <cell r="AM103">
            <v>534</v>
          </cell>
          <cell r="AN103">
            <v>605</v>
          </cell>
        </row>
        <row r="104">
          <cell r="A104" t="str">
            <v>090600</v>
          </cell>
          <cell r="B104" t="str">
            <v>09</v>
          </cell>
          <cell r="C104" t="str">
            <v>06</v>
          </cell>
          <cell r="D104" t="str">
            <v>00</v>
          </cell>
          <cell r="E104" t="str">
            <v>HUAYTARA</v>
          </cell>
          <cell r="G104">
            <v>29553</v>
          </cell>
          <cell r="H104">
            <v>845</v>
          </cell>
          <cell r="I104">
            <v>811</v>
          </cell>
          <cell r="J104">
            <v>829</v>
          </cell>
          <cell r="K104">
            <v>833</v>
          </cell>
          <cell r="L104">
            <v>826</v>
          </cell>
          <cell r="M104">
            <v>814</v>
          </cell>
          <cell r="N104">
            <v>800</v>
          </cell>
          <cell r="O104">
            <v>788</v>
          </cell>
          <cell r="P104">
            <v>782</v>
          </cell>
          <cell r="Q104">
            <v>785</v>
          </cell>
          <cell r="R104">
            <v>789</v>
          </cell>
          <cell r="S104">
            <v>795</v>
          </cell>
          <cell r="T104">
            <v>800</v>
          </cell>
          <cell r="U104">
            <v>791</v>
          </cell>
          <cell r="V104">
            <v>760</v>
          </cell>
          <cell r="W104">
            <v>713</v>
          </cell>
          <cell r="X104">
            <v>661</v>
          </cell>
          <cell r="Y104">
            <v>613</v>
          </cell>
          <cell r="Z104">
            <v>572</v>
          </cell>
          <cell r="AA104">
            <v>541</v>
          </cell>
          <cell r="AB104">
            <v>2388</v>
          </cell>
          <cell r="AC104">
            <v>1943</v>
          </cell>
          <cell r="AD104">
            <v>1673</v>
          </cell>
          <cell r="AE104">
            <v>1579</v>
          </cell>
          <cell r="AF104">
            <v>1338</v>
          </cell>
          <cell r="AG104">
            <v>1209</v>
          </cell>
          <cell r="AH104">
            <v>961</v>
          </cell>
          <cell r="AI104">
            <v>825</v>
          </cell>
          <cell r="AJ104">
            <v>690</v>
          </cell>
          <cell r="AK104">
            <v>581</v>
          </cell>
          <cell r="AL104">
            <v>446</v>
          </cell>
          <cell r="AM104">
            <v>362</v>
          </cell>
          <cell r="AN104">
            <v>410</v>
          </cell>
        </row>
        <row r="105">
          <cell r="A105" t="str">
            <v>090700</v>
          </cell>
          <cell r="B105" t="str">
            <v>09</v>
          </cell>
          <cell r="C105" t="str">
            <v>07</v>
          </cell>
          <cell r="D105" t="str">
            <v>00</v>
          </cell>
          <cell r="E105" t="str">
            <v>TAYACAJA</v>
          </cell>
          <cell r="G105">
            <v>106580</v>
          </cell>
          <cell r="H105">
            <v>3046</v>
          </cell>
          <cell r="I105">
            <v>2924</v>
          </cell>
          <cell r="J105">
            <v>2989</v>
          </cell>
          <cell r="K105">
            <v>3002</v>
          </cell>
          <cell r="L105">
            <v>2979</v>
          </cell>
          <cell r="M105">
            <v>2934</v>
          </cell>
          <cell r="N105">
            <v>2884</v>
          </cell>
          <cell r="O105">
            <v>2842</v>
          </cell>
          <cell r="P105">
            <v>2822</v>
          </cell>
          <cell r="Q105">
            <v>2832</v>
          </cell>
          <cell r="R105">
            <v>2846</v>
          </cell>
          <cell r="S105">
            <v>2867</v>
          </cell>
          <cell r="T105">
            <v>2887</v>
          </cell>
          <cell r="U105">
            <v>2851</v>
          </cell>
          <cell r="V105">
            <v>2742</v>
          </cell>
          <cell r="W105">
            <v>2571</v>
          </cell>
          <cell r="X105">
            <v>2383</v>
          </cell>
          <cell r="Y105">
            <v>2212</v>
          </cell>
          <cell r="Z105">
            <v>2064</v>
          </cell>
          <cell r="AA105">
            <v>1950</v>
          </cell>
          <cell r="AB105">
            <v>8612</v>
          </cell>
          <cell r="AC105">
            <v>7009</v>
          </cell>
          <cell r="AD105">
            <v>6035</v>
          </cell>
          <cell r="AE105">
            <v>5693</v>
          </cell>
          <cell r="AF105">
            <v>4827</v>
          </cell>
          <cell r="AG105">
            <v>4360</v>
          </cell>
          <cell r="AH105">
            <v>3466</v>
          </cell>
          <cell r="AI105">
            <v>2976</v>
          </cell>
          <cell r="AJ105">
            <v>2489</v>
          </cell>
          <cell r="AK105">
            <v>2094</v>
          </cell>
          <cell r="AL105">
            <v>1608</v>
          </cell>
          <cell r="AM105">
            <v>1305</v>
          </cell>
          <cell r="AN105">
            <v>1479</v>
          </cell>
        </row>
        <row r="106">
          <cell r="A106" t="str">
            <v>100000</v>
          </cell>
          <cell r="B106" t="str">
            <v>10</v>
          </cell>
          <cell r="C106" t="str">
            <v>00</v>
          </cell>
          <cell r="D106" t="str">
            <v>00</v>
          </cell>
          <cell r="E106" t="str">
            <v>HUANUCO</v>
          </cell>
          <cell r="F106">
            <v>765514</v>
          </cell>
          <cell r="G106">
            <v>765514</v>
          </cell>
          <cell r="H106">
            <v>18027</v>
          </cell>
          <cell r="I106">
            <v>18169</v>
          </cell>
          <cell r="J106">
            <v>18731</v>
          </cell>
          <cell r="K106">
            <v>19009</v>
          </cell>
          <cell r="L106">
            <v>19081</v>
          </cell>
          <cell r="M106">
            <v>19032</v>
          </cell>
          <cell r="N106">
            <v>18942</v>
          </cell>
          <cell r="O106">
            <v>18900</v>
          </cell>
          <cell r="P106">
            <v>18962</v>
          </cell>
          <cell r="Q106">
            <v>19178</v>
          </cell>
          <cell r="R106">
            <v>19384</v>
          </cell>
          <cell r="S106">
            <v>19623</v>
          </cell>
          <cell r="T106">
            <v>19856</v>
          </cell>
          <cell r="U106">
            <v>19778</v>
          </cell>
          <cell r="V106">
            <v>19274</v>
          </cell>
          <cell r="W106">
            <v>18413</v>
          </cell>
          <cell r="X106">
            <v>17431</v>
          </cell>
          <cell r="Y106">
            <v>16549</v>
          </cell>
          <cell r="Z106">
            <v>15758</v>
          </cell>
          <cell r="AA106">
            <v>15131</v>
          </cell>
          <cell r="AB106">
            <v>68894</v>
          </cell>
          <cell r="AC106">
            <v>57535</v>
          </cell>
          <cell r="AD106">
            <v>48820</v>
          </cell>
          <cell r="AE106">
            <v>45764</v>
          </cell>
          <cell r="AF106">
            <v>39095</v>
          </cell>
          <cell r="AG106">
            <v>33345</v>
          </cell>
          <cell r="AH106">
            <v>26088</v>
          </cell>
          <cell r="AI106">
            <v>20588</v>
          </cell>
          <cell r="AJ106">
            <v>17474</v>
          </cell>
          <cell r="AK106">
            <v>13611</v>
          </cell>
          <cell r="AL106">
            <v>10255</v>
          </cell>
          <cell r="AM106">
            <v>7788</v>
          </cell>
          <cell r="AN106">
            <v>7029</v>
          </cell>
        </row>
        <row r="107">
          <cell r="A107" t="str">
            <v>100100</v>
          </cell>
          <cell r="B107" t="str">
            <v>10</v>
          </cell>
          <cell r="C107" t="str">
            <v>01</v>
          </cell>
          <cell r="D107" t="str">
            <v>00</v>
          </cell>
          <cell r="E107" t="str">
            <v>HUANUCO</v>
          </cell>
          <cell r="G107">
            <v>266908</v>
          </cell>
          <cell r="H107">
            <v>6287</v>
          </cell>
          <cell r="I107">
            <v>6334</v>
          </cell>
          <cell r="J107">
            <v>6531</v>
          </cell>
          <cell r="K107">
            <v>6628</v>
          </cell>
          <cell r="L107">
            <v>6654</v>
          </cell>
          <cell r="M107">
            <v>6634</v>
          </cell>
          <cell r="N107">
            <v>6605</v>
          </cell>
          <cell r="O107">
            <v>6589</v>
          </cell>
          <cell r="P107">
            <v>6612</v>
          </cell>
          <cell r="Q107">
            <v>6686</v>
          </cell>
          <cell r="R107">
            <v>6760</v>
          </cell>
          <cell r="S107">
            <v>6843</v>
          </cell>
          <cell r="T107">
            <v>6923</v>
          </cell>
          <cell r="U107">
            <v>6897</v>
          </cell>
          <cell r="V107">
            <v>6721</v>
          </cell>
          <cell r="W107">
            <v>6418</v>
          </cell>
          <cell r="X107">
            <v>6078</v>
          </cell>
          <cell r="Y107">
            <v>5771</v>
          </cell>
          <cell r="Z107">
            <v>5493</v>
          </cell>
          <cell r="AA107">
            <v>5276</v>
          </cell>
          <cell r="AB107">
            <v>24020</v>
          </cell>
          <cell r="AC107">
            <v>20061</v>
          </cell>
          <cell r="AD107">
            <v>17021</v>
          </cell>
          <cell r="AE107">
            <v>15956</v>
          </cell>
          <cell r="AF107">
            <v>13630</v>
          </cell>
          <cell r="AG107">
            <v>11625</v>
          </cell>
          <cell r="AH107">
            <v>9095</v>
          </cell>
          <cell r="AI107">
            <v>7179</v>
          </cell>
          <cell r="AJ107">
            <v>6092</v>
          </cell>
          <cell r="AK107">
            <v>4745</v>
          </cell>
          <cell r="AL107">
            <v>3577</v>
          </cell>
          <cell r="AM107">
            <v>2715</v>
          </cell>
          <cell r="AN107">
            <v>2452</v>
          </cell>
        </row>
        <row r="108">
          <cell r="A108" t="str">
            <v>100200</v>
          </cell>
          <cell r="B108" t="str">
            <v>10</v>
          </cell>
          <cell r="C108" t="str">
            <v>02</v>
          </cell>
          <cell r="D108" t="str">
            <v>00</v>
          </cell>
          <cell r="E108" t="str">
            <v>AMBO</v>
          </cell>
          <cell r="G108">
            <v>55938</v>
          </cell>
          <cell r="H108">
            <v>1317</v>
          </cell>
          <cell r="I108">
            <v>1328</v>
          </cell>
          <cell r="J108">
            <v>1369</v>
          </cell>
          <cell r="K108">
            <v>1389</v>
          </cell>
          <cell r="L108">
            <v>1394</v>
          </cell>
          <cell r="M108">
            <v>1391</v>
          </cell>
          <cell r="N108">
            <v>1384</v>
          </cell>
          <cell r="O108">
            <v>1381</v>
          </cell>
          <cell r="P108">
            <v>1386</v>
          </cell>
          <cell r="Q108">
            <v>1401</v>
          </cell>
          <cell r="R108">
            <v>1416</v>
          </cell>
          <cell r="S108">
            <v>1434</v>
          </cell>
          <cell r="T108">
            <v>1451</v>
          </cell>
          <cell r="U108">
            <v>1445</v>
          </cell>
          <cell r="V108">
            <v>1408</v>
          </cell>
          <cell r="W108">
            <v>1346</v>
          </cell>
          <cell r="X108">
            <v>1274</v>
          </cell>
          <cell r="Y108">
            <v>1209</v>
          </cell>
          <cell r="Z108">
            <v>1152</v>
          </cell>
          <cell r="AA108">
            <v>1106</v>
          </cell>
          <cell r="AB108">
            <v>5034</v>
          </cell>
          <cell r="AC108">
            <v>4204</v>
          </cell>
          <cell r="AD108">
            <v>3567</v>
          </cell>
          <cell r="AE108">
            <v>3344</v>
          </cell>
          <cell r="AF108">
            <v>2857</v>
          </cell>
          <cell r="AG108">
            <v>2437</v>
          </cell>
          <cell r="AH108">
            <v>1906</v>
          </cell>
          <cell r="AI108">
            <v>1504</v>
          </cell>
          <cell r="AJ108">
            <v>1277</v>
          </cell>
          <cell r="AK108">
            <v>995</v>
          </cell>
          <cell r="AL108">
            <v>749</v>
          </cell>
          <cell r="AM108">
            <v>569</v>
          </cell>
          <cell r="AN108">
            <v>514</v>
          </cell>
        </row>
        <row r="109">
          <cell r="A109" t="str">
            <v>100300</v>
          </cell>
          <cell r="B109" t="str">
            <v>10</v>
          </cell>
          <cell r="C109" t="str">
            <v>03</v>
          </cell>
          <cell r="D109" t="str">
            <v>00</v>
          </cell>
          <cell r="E109" t="str">
            <v>DOS DE MAYO</v>
          </cell>
          <cell r="G109">
            <v>44590</v>
          </cell>
          <cell r="H109">
            <v>1050</v>
          </cell>
          <cell r="I109">
            <v>1058</v>
          </cell>
          <cell r="J109">
            <v>1091</v>
          </cell>
          <cell r="K109">
            <v>1107</v>
          </cell>
          <cell r="L109">
            <v>1111</v>
          </cell>
          <cell r="M109">
            <v>1109</v>
          </cell>
          <cell r="N109">
            <v>1103</v>
          </cell>
          <cell r="O109">
            <v>1101</v>
          </cell>
          <cell r="P109">
            <v>1105</v>
          </cell>
          <cell r="Q109">
            <v>1117</v>
          </cell>
          <cell r="R109">
            <v>1129</v>
          </cell>
          <cell r="S109">
            <v>1143</v>
          </cell>
          <cell r="T109">
            <v>1157</v>
          </cell>
          <cell r="U109">
            <v>1152</v>
          </cell>
          <cell r="V109">
            <v>1123</v>
          </cell>
          <cell r="W109">
            <v>1073</v>
          </cell>
          <cell r="X109">
            <v>1015</v>
          </cell>
          <cell r="Y109">
            <v>964</v>
          </cell>
          <cell r="Z109">
            <v>918</v>
          </cell>
          <cell r="AA109">
            <v>881</v>
          </cell>
          <cell r="AB109">
            <v>4013</v>
          </cell>
          <cell r="AC109">
            <v>3351</v>
          </cell>
          <cell r="AD109">
            <v>2844</v>
          </cell>
          <cell r="AE109">
            <v>2666</v>
          </cell>
          <cell r="AF109">
            <v>2277</v>
          </cell>
          <cell r="AG109">
            <v>1942</v>
          </cell>
          <cell r="AH109">
            <v>1520</v>
          </cell>
          <cell r="AI109">
            <v>1199</v>
          </cell>
          <cell r="AJ109">
            <v>1018</v>
          </cell>
          <cell r="AK109">
            <v>793</v>
          </cell>
          <cell r="AL109">
            <v>597</v>
          </cell>
          <cell r="AM109">
            <v>454</v>
          </cell>
          <cell r="AN109">
            <v>409</v>
          </cell>
        </row>
        <row r="110">
          <cell r="A110" t="str">
            <v>100400</v>
          </cell>
          <cell r="B110" t="str">
            <v>10</v>
          </cell>
          <cell r="C110" t="str">
            <v>04</v>
          </cell>
          <cell r="D110" t="str">
            <v>00</v>
          </cell>
          <cell r="E110" t="str">
            <v>HUACAYBAMBA</v>
          </cell>
          <cell r="G110">
            <v>20824</v>
          </cell>
          <cell r="H110">
            <v>490</v>
          </cell>
          <cell r="I110">
            <v>494</v>
          </cell>
          <cell r="J110">
            <v>510</v>
          </cell>
          <cell r="K110">
            <v>517</v>
          </cell>
          <cell r="L110">
            <v>519</v>
          </cell>
          <cell r="M110">
            <v>518</v>
          </cell>
          <cell r="N110">
            <v>515</v>
          </cell>
          <cell r="O110">
            <v>514</v>
          </cell>
          <cell r="P110">
            <v>516</v>
          </cell>
          <cell r="Q110">
            <v>522</v>
          </cell>
          <cell r="R110">
            <v>527</v>
          </cell>
          <cell r="S110">
            <v>534</v>
          </cell>
          <cell r="T110">
            <v>540</v>
          </cell>
          <cell r="U110">
            <v>538</v>
          </cell>
          <cell r="V110">
            <v>524</v>
          </cell>
          <cell r="W110">
            <v>501</v>
          </cell>
          <cell r="X110">
            <v>474</v>
          </cell>
          <cell r="Y110">
            <v>450</v>
          </cell>
          <cell r="Z110">
            <v>429</v>
          </cell>
          <cell r="AA110">
            <v>412</v>
          </cell>
          <cell r="AB110">
            <v>1874</v>
          </cell>
          <cell r="AC110">
            <v>1565</v>
          </cell>
          <cell r="AD110">
            <v>1328</v>
          </cell>
          <cell r="AE110">
            <v>1245</v>
          </cell>
          <cell r="AF110">
            <v>1064</v>
          </cell>
          <cell r="AG110">
            <v>907</v>
          </cell>
          <cell r="AH110">
            <v>710</v>
          </cell>
          <cell r="AI110">
            <v>560</v>
          </cell>
          <cell r="AJ110">
            <v>475</v>
          </cell>
          <cell r="AK110">
            <v>370</v>
          </cell>
          <cell r="AL110">
            <v>279</v>
          </cell>
          <cell r="AM110">
            <v>212</v>
          </cell>
          <cell r="AN110">
            <v>191</v>
          </cell>
        </row>
        <row r="111">
          <cell r="A111" t="str">
            <v>100500</v>
          </cell>
          <cell r="B111" t="str">
            <v>10</v>
          </cell>
          <cell r="C111" t="str">
            <v>05</v>
          </cell>
          <cell r="D111" t="str">
            <v>00</v>
          </cell>
          <cell r="E111" t="str">
            <v>HUAMALIES</v>
          </cell>
          <cell r="G111">
            <v>73114</v>
          </cell>
          <cell r="H111">
            <v>1722</v>
          </cell>
          <cell r="I111">
            <v>1735</v>
          </cell>
          <cell r="J111">
            <v>1789</v>
          </cell>
          <cell r="K111">
            <v>1816</v>
          </cell>
          <cell r="L111">
            <v>1822</v>
          </cell>
          <cell r="M111">
            <v>1818</v>
          </cell>
          <cell r="N111">
            <v>1809</v>
          </cell>
          <cell r="O111">
            <v>1805</v>
          </cell>
          <cell r="P111">
            <v>1811</v>
          </cell>
          <cell r="Q111">
            <v>1832</v>
          </cell>
          <cell r="R111">
            <v>1851</v>
          </cell>
          <cell r="S111">
            <v>1874</v>
          </cell>
          <cell r="T111">
            <v>1896</v>
          </cell>
          <cell r="U111">
            <v>1889</v>
          </cell>
          <cell r="V111">
            <v>1841</v>
          </cell>
          <cell r="W111">
            <v>1759</v>
          </cell>
          <cell r="X111">
            <v>1665</v>
          </cell>
          <cell r="Y111">
            <v>1581</v>
          </cell>
          <cell r="Z111">
            <v>1505</v>
          </cell>
          <cell r="AA111">
            <v>1445</v>
          </cell>
          <cell r="AB111">
            <v>6580</v>
          </cell>
          <cell r="AC111">
            <v>5495</v>
          </cell>
          <cell r="AD111">
            <v>4663</v>
          </cell>
          <cell r="AE111">
            <v>4371</v>
          </cell>
          <cell r="AF111">
            <v>3734</v>
          </cell>
          <cell r="AG111">
            <v>3185</v>
          </cell>
          <cell r="AH111">
            <v>2492</v>
          </cell>
          <cell r="AI111">
            <v>1966</v>
          </cell>
          <cell r="AJ111">
            <v>1669</v>
          </cell>
          <cell r="AK111">
            <v>1300</v>
          </cell>
          <cell r="AL111">
            <v>979</v>
          </cell>
          <cell r="AM111">
            <v>744</v>
          </cell>
          <cell r="AN111">
            <v>671</v>
          </cell>
        </row>
        <row r="112">
          <cell r="A112" t="str">
            <v>100600</v>
          </cell>
          <cell r="B112" t="str">
            <v>10</v>
          </cell>
          <cell r="C112" t="str">
            <v>06</v>
          </cell>
          <cell r="D112" t="str">
            <v>00</v>
          </cell>
          <cell r="E112" t="str">
            <v>LEONCIO PRADO</v>
          </cell>
          <cell r="G112">
            <v>116310</v>
          </cell>
          <cell r="H112">
            <v>2739</v>
          </cell>
          <cell r="I112">
            <v>2761</v>
          </cell>
          <cell r="J112">
            <v>2846</v>
          </cell>
          <cell r="K112">
            <v>2888</v>
          </cell>
          <cell r="L112">
            <v>2899</v>
          </cell>
          <cell r="M112">
            <v>2892</v>
          </cell>
          <cell r="N112">
            <v>2878</v>
          </cell>
          <cell r="O112">
            <v>2872</v>
          </cell>
          <cell r="P112">
            <v>2881</v>
          </cell>
          <cell r="Q112">
            <v>2914</v>
          </cell>
          <cell r="R112">
            <v>2945</v>
          </cell>
          <cell r="S112">
            <v>2981</v>
          </cell>
          <cell r="T112">
            <v>3017</v>
          </cell>
          <cell r="U112">
            <v>3005</v>
          </cell>
          <cell r="V112">
            <v>2928</v>
          </cell>
          <cell r="W112">
            <v>2798</v>
          </cell>
          <cell r="X112">
            <v>2648</v>
          </cell>
          <cell r="Y112">
            <v>2514</v>
          </cell>
          <cell r="Z112">
            <v>2394</v>
          </cell>
          <cell r="AA112">
            <v>2299</v>
          </cell>
          <cell r="AB112">
            <v>10468</v>
          </cell>
          <cell r="AC112">
            <v>8742</v>
          </cell>
          <cell r="AD112">
            <v>7418</v>
          </cell>
          <cell r="AE112">
            <v>6953</v>
          </cell>
          <cell r="AF112">
            <v>5940</v>
          </cell>
          <cell r="AG112">
            <v>5066</v>
          </cell>
          <cell r="AH112">
            <v>3964</v>
          </cell>
          <cell r="AI112">
            <v>3128</v>
          </cell>
          <cell r="AJ112">
            <v>2655</v>
          </cell>
          <cell r="AK112">
            <v>2068</v>
          </cell>
          <cell r="AL112">
            <v>1558</v>
          </cell>
          <cell r="AM112">
            <v>1183</v>
          </cell>
          <cell r="AN112">
            <v>1068</v>
          </cell>
        </row>
        <row r="113">
          <cell r="A113" t="str">
            <v>100700</v>
          </cell>
          <cell r="B113" t="str">
            <v>10</v>
          </cell>
          <cell r="C113" t="str">
            <v>07</v>
          </cell>
          <cell r="D113" t="str">
            <v>00</v>
          </cell>
          <cell r="E113" t="str">
            <v>MARAÑON</v>
          </cell>
          <cell r="G113">
            <v>26294</v>
          </cell>
          <cell r="H113">
            <v>619</v>
          </cell>
          <cell r="I113">
            <v>624</v>
          </cell>
          <cell r="J113">
            <v>643</v>
          </cell>
          <cell r="K113">
            <v>653</v>
          </cell>
          <cell r="L113">
            <v>655</v>
          </cell>
          <cell r="M113">
            <v>654</v>
          </cell>
          <cell r="N113">
            <v>651</v>
          </cell>
          <cell r="O113">
            <v>649</v>
          </cell>
          <cell r="P113">
            <v>651</v>
          </cell>
          <cell r="Q113">
            <v>659</v>
          </cell>
          <cell r="R113">
            <v>666</v>
          </cell>
          <cell r="S113">
            <v>674</v>
          </cell>
          <cell r="T113">
            <v>682</v>
          </cell>
          <cell r="U113">
            <v>679</v>
          </cell>
          <cell r="V113">
            <v>662</v>
          </cell>
          <cell r="W113">
            <v>633</v>
          </cell>
          <cell r="X113">
            <v>599</v>
          </cell>
          <cell r="Y113">
            <v>568</v>
          </cell>
          <cell r="Z113">
            <v>541</v>
          </cell>
          <cell r="AA113">
            <v>520</v>
          </cell>
          <cell r="AB113">
            <v>2367</v>
          </cell>
          <cell r="AC113">
            <v>1976</v>
          </cell>
          <cell r="AD113">
            <v>1677</v>
          </cell>
          <cell r="AE113">
            <v>1572</v>
          </cell>
          <cell r="AF113">
            <v>1343</v>
          </cell>
          <cell r="AG113">
            <v>1145</v>
          </cell>
          <cell r="AH113">
            <v>896</v>
          </cell>
          <cell r="AI113">
            <v>707</v>
          </cell>
          <cell r="AJ113">
            <v>600</v>
          </cell>
          <cell r="AK113">
            <v>468</v>
          </cell>
          <cell r="AL113">
            <v>352</v>
          </cell>
          <cell r="AM113">
            <v>268</v>
          </cell>
          <cell r="AN113">
            <v>241</v>
          </cell>
        </row>
        <row r="114">
          <cell r="A114" t="str">
            <v>100800</v>
          </cell>
          <cell r="B114" t="str">
            <v>10</v>
          </cell>
          <cell r="C114" t="str">
            <v>08</v>
          </cell>
          <cell r="D114" t="str">
            <v>00</v>
          </cell>
          <cell r="E114" t="str">
            <v>PACHITEA</v>
          </cell>
          <cell r="G114">
            <v>54352</v>
          </cell>
          <cell r="H114">
            <v>1280</v>
          </cell>
          <cell r="I114">
            <v>1290</v>
          </cell>
          <cell r="J114">
            <v>1330</v>
          </cell>
          <cell r="K114">
            <v>1350</v>
          </cell>
          <cell r="L114">
            <v>1355</v>
          </cell>
          <cell r="M114">
            <v>1351</v>
          </cell>
          <cell r="N114">
            <v>1345</v>
          </cell>
          <cell r="O114">
            <v>1342</v>
          </cell>
          <cell r="P114">
            <v>1346</v>
          </cell>
          <cell r="Q114">
            <v>1362</v>
          </cell>
          <cell r="R114">
            <v>1376</v>
          </cell>
          <cell r="S114">
            <v>1393</v>
          </cell>
          <cell r="T114">
            <v>1410</v>
          </cell>
          <cell r="U114">
            <v>1404</v>
          </cell>
          <cell r="V114">
            <v>1368</v>
          </cell>
          <cell r="W114">
            <v>1307</v>
          </cell>
          <cell r="X114">
            <v>1238</v>
          </cell>
          <cell r="Y114">
            <v>1175</v>
          </cell>
          <cell r="Z114">
            <v>1119</v>
          </cell>
          <cell r="AA114">
            <v>1074</v>
          </cell>
          <cell r="AB114">
            <v>4892</v>
          </cell>
          <cell r="AC114">
            <v>4085</v>
          </cell>
          <cell r="AD114">
            <v>3466</v>
          </cell>
          <cell r="AE114">
            <v>3249</v>
          </cell>
          <cell r="AF114">
            <v>2776</v>
          </cell>
          <cell r="AG114">
            <v>2368</v>
          </cell>
          <cell r="AH114">
            <v>1852</v>
          </cell>
          <cell r="AI114">
            <v>1462</v>
          </cell>
          <cell r="AJ114">
            <v>1241</v>
          </cell>
          <cell r="AK114">
            <v>966</v>
          </cell>
          <cell r="AL114">
            <v>728</v>
          </cell>
          <cell r="AM114">
            <v>553</v>
          </cell>
          <cell r="AN114">
            <v>499</v>
          </cell>
        </row>
        <row r="115">
          <cell r="A115" t="str">
            <v>100900</v>
          </cell>
          <cell r="B115" t="str">
            <v>10</v>
          </cell>
          <cell r="C115" t="str">
            <v>09</v>
          </cell>
          <cell r="D115" t="str">
            <v>00</v>
          </cell>
          <cell r="E115" t="str">
            <v>PUERTO INCA</v>
          </cell>
          <cell r="G115">
            <v>32546</v>
          </cell>
          <cell r="H115">
            <v>766</v>
          </cell>
          <cell r="I115">
            <v>773</v>
          </cell>
          <cell r="J115">
            <v>796</v>
          </cell>
          <cell r="K115">
            <v>808</v>
          </cell>
          <cell r="L115">
            <v>811</v>
          </cell>
          <cell r="M115">
            <v>809</v>
          </cell>
          <cell r="N115">
            <v>805</v>
          </cell>
          <cell r="O115">
            <v>804</v>
          </cell>
          <cell r="P115">
            <v>806</v>
          </cell>
          <cell r="Q115">
            <v>815</v>
          </cell>
          <cell r="R115">
            <v>824</v>
          </cell>
          <cell r="S115">
            <v>834</v>
          </cell>
          <cell r="T115">
            <v>844</v>
          </cell>
          <cell r="U115">
            <v>841</v>
          </cell>
          <cell r="V115">
            <v>820</v>
          </cell>
          <cell r="W115">
            <v>783</v>
          </cell>
          <cell r="X115">
            <v>741</v>
          </cell>
          <cell r="Y115">
            <v>704</v>
          </cell>
          <cell r="Z115">
            <v>670</v>
          </cell>
          <cell r="AA115">
            <v>643</v>
          </cell>
          <cell r="AB115">
            <v>2929</v>
          </cell>
          <cell r="AC115">
            <v>2446</v>
          </cell>
          <cell r="AD115">
            <v>2076</v>
          </cell>
          <cell r="AE115">
            <v>1946</v>
          </cell>
          <cell r="AF115">
            <v>1662</v>
          </cell>
          <cell r="AG115">
            <v>1418</v>
          </cell>
          <cell r="AH115">
            <v>1109</v>
          </cell>
          <cell r="AI115">
            <v>875</v>
          </cell>
          <cell r="AJ115">
            <v>743</v>
          </cell>
          <cell r="AK115">
            <v>579</v>
          </cell>
          <cell r="AL115">
            <v>436</v>
          </cell>
          <cell r="AM115">
            <v>331</v>
          </cell>
          <cell r="AN115">
            <v>299</v>
          </cell>
        </row>
        <row r="116">
          <cell r="A116" t="str">
            <v>101000</v>
          </cell>
          <cell r="B116" t="str">
            <v>10</v>
          </cell>
          <cell r="C116" t="str">
            <v>10</v>
          </cell>
          <cell r="D116" t="str">
            <v>00</v>
          </cell>
          <cell r="E116" t="str">
            <v>LAURICOCHA</v>
          </cell>
          <cell r="G116">
            <v>33646</v>
          </cell>
          <cell r="H116">
            <v>792</v>
          </cell>
          <cell r="I116">
            <v>799</v>
          </cell>
          <cell r="J116">
            <v>823</v>
          </cell>
          <cell r="K116">
            <v>835</v>
          </cell>
          <cell r="L116">
            <v>839</v>
          </cell>
          <cell r="M116">
            <v>837</v>
          </cell>
          <cell r="N116">
            <v>833</v>
          </cell>
          <cell r="O116">
            <v>831</v>
          </cell>
          <cell r="P116">
            <v>833</v>
          </cell>
          <cell r="Q116">
            <v>843</v>
          </cell>
          <cell r="R116">
            <v>852</v>
          </cell>
          <cell r="S116">
            <v>862</v>
          </cell>
          <cell r="T116">
            <v>873</v>
          </cell>
          <cell r="U116">
            <v>869</v>
          </cell>
          <cell r="V116">
            <v>847</v>
          </cell>
          <cell r="W116">
            <v>809</v>
          </cell>
          <cell r="X116">
            <v>766</v>
          </cell>
          <cell r="Y116">
            <v>727</v>
          </cell>
          <cell r="Z116">
            <v>693</v>
          </cell>
          <cell r="AA116">
            <v>665</v>
          </cell>
          <cell r="AB116">
            <v>3028</v>
          </cell>
          <cell r="AC116">
            <v>2529</v>
          </cell>
          <cell r="AD116">
            <v>2146</v>
          </cell>
          <cell r="AE116">
            <v>2011</v>
          </cell>
          <cell r="AF116">
            <v>1718</v>
          </cell>
          <cell r="AG116">
            <v>1466</v>
          </cell>
          <cell r="AH116">
            <v>1147</v>
          </cell>
          <cell r="AI116">
            <v>905</v>
          </cell>
          <cell r="AJ116">
            <v>768</v>
          </cell>
          <cell r="AK116">
            <v>598</v>
          </cell>
          <cell r="AL116">
            <v>451</v>
          </cell>
          <cell r="AM116">
            <v>342</v>
          </cell>
          <cell r="AN116">
            <v>309</v>
          </cell>
        </row>
        <row r="117">
          <cell r="A117" t="str">
            <v>101100</v>
          </cell>
          <cell r="B117" t="str">
            <v>10</v>
          </cell>
          <cell r="C117" t="str">
            <v>11</v>
          </cell>
          <cell r="D117" t="str">
            <v>00</v>
          </cell>
          <cell r="E117" t="str">
            <v>YAROWILCA</v>
          </cell>
          <cell r="G117">
            <v>40992</v>
          </cell>
          <cell r="H117">
            <v>965</v>
          </cell>
          <cell r="I117">
            <v>973</v>
          </cell>
          <cell r="J117">
            <v>1003</v>
          </cell>
          <cell r="K117">
            <v>1018</v>
          </cell>
          <cell r="L117">
            <v>1022</v>
          </cell>
          <cell r="M117">
            <v>1019</v>
          </cell>
          <cell r="N117">
            <v>1014</v>
          </cell>
          <cell r="O117">
            <v>1012</v>
          </cell>
          <cell r="P117">
            <v>1015</v>
          </cell>
          <cell r="Q117">
            <v>1027</v>
          </cell>
          <cell r="R117">
            <v>1038</v>
          </cell>
          <cell r="S117">
            <v>1051</v>
          </cell>
          <cell r="T117">
            <v>1063</v>
          </cell>
          <cell r="U117">
            <v>1059</v>
          </cell>
          <cell r="V117">
            <v>1032</v>
          </cell>
          <cell r="W117">
            <v>986</v>
          </cell>
          <cell r="X117">
            <v>933</v>
          </cell>
          <cell r="Y117">
            <v>886</v>
          </cell>
          <cell r="Z117">
            <v>844</v>
          </cell>
          <cell r="AA117">
            <v>810</v>
          </cell>
          <cell r="AB117">
            <v>3689</v>
          </cell>
          <cell r="AC117">
            <v>3081</v>
          </cell>
          <cell r="AD117">
            <v>2614</v>
          </cell>
          <cell r="AE117">
            <v>2451</v>
          </cell>
          <cell r="AF117">
            <v>2094</v>
          </cell>
          <cell r="AG117">
            <v>1786</v>
          </cell>
          <cell r="AH117">
            <v>1397</v>
          </cell>
          <cell r="AI117">
            <v>1103</v>
          </cell>
          <cell r="AJ117">
            <v>936</v>
          </cell>
          <cell r="AK117">
            <v>729</v>
          </cell>
          <cell r="AL117">
            <v>549</v>
          </cell>
          <cell r="AM117">
            <v>417</v>
          </cell>
          <cell r="AN117">
            <v>376</v>
          </cell>
        </row>
        <row r="118">
          <cell r="A118" t="str">
            <v>110000</v>
          </cell>
          <cell r="B118" t="str">
            <v>11</v>
          </cell>
          <cell r="C118" t="str">
            <v>00</v>
          </cell>
          <cell r="D118" t="str">
            <v>00</v>
          </cell>
          <cell r="E118" t="str">
            <v>ICA</v>
          </cell>
          <cell r="F118">
            <v>700937</v>
          </cell>
          <cell r="G118">
            <v>700937</v>
          </cell>
          <cell r="H118">
            <v>12970</v>
          </cell>
          <cell r="I118">
            <v>12992</v>
          </cell>
          <cell r="J118">
            <v>13138</v>
          </cell>
          <cell r="K118">
            <v>13265</v>
          </cell>
          <cell r="L118">
            <v>13368</v>
          </cell>
          <cell r="M118">
            <v>13457</v>
          </cell>
          <cell r="N118">
            <v>13535</v>
          </cell>
          <cell r="O118">
            <v>13599</v>
          </cell>
          <cell r="P118">
            <v>13659</v>
          </cell>
          <cell r="Q118">
            <v>13717</v>
          </cell>
          <cell r="R118">
            <v>13805</v>
          </cell>
          <cell r="S118">
            <v>13886</v>
          </cell>
          <cell r="T118">
            <v>13925</v>
          </cell>
          <cell r="U118">
            <v>13945</v>
          </cell>
          <cell r="V118">
            <v>13952</v>
          </cell>
          <cell r="W118">
            <v>13918</v>
          </cell>
          <cell r="X118">
            <v>13857</v>
          </cell>
          <cell r="Y118">
            <v>13813</v>
          </cell>
          <cell r="Z118">
            <v>13806</v>
          </cell>
          <cell r="AA118">
            <v>13854</v>
          </cell>
          <cell r="AB118">
            <v>68984</v>
          </cell>
          <cell r="AC118">
            <v>62199</v>
          </cell>
          <cell r="AD118">
            <v>55256</v>
          </cell>
          <cell r="AE118">
            <v>47695</v>
          </cell>
          <cell r="AF118">
            <v>41237</v>
          </cell>
          <cell r="AG118">
            <v>34531</v>
          </cell>
          <cell r="AH118">
            <v>30235</v>
          </cell>
          <cell r="AI118">
            <v>24691</v>
          </cell>
          <cell r="AJ118">
            <v>18265</v>
          </cell>
          <cell r="AK118">
            <v>15170</v>
          </cell>
          <cell r="AL118">
            <v>11586</v>
          </cell>
          <cell r="AM118">
            <v>8714</v>
          </cell>
          <cell r="AN118">
            <v>9913</v>
          </cell>
        </row>
        <row r="119">
          <cell r="A119" t="str">
            <v>110100</v>
          </cell>
          <cell r="B119" t="str">
            <v>11</v>
          </cell>
          <cell r="C119" t="str">
            <v>01</v>
          </cell>
          <cell r="D119" t="str">
            <v>00</v>
          </cell>
          <cell r="E119" t="str">
            <v>ICA</v>
          </cell>
          <cell r="G119">
            <v>315174</v>
          </cell>
          <cell r="H119">
            <v>5832</v>
          </cell>
          <cell r="I119">
            <v>5842</v>
          </cell>
          <cell r="J119">
            <v>5907</v>
          </cell>
          <cell r="K119">
            <v>5964</v>
          </cell>
          <cell r="L119">
            <v>6011</v>
          </cell>
          <cell r="M119">
            <v>6051</v>
          </cell>
          <cell r="N119">
            <v>6085</v>
          </cell>
          <cell r="O119">
            <v>6114</v>
          </cell>
          <cell r="P119">
            <v>6142</v>
          </cell>
          <cell r="Q119">
            <v>6168</v>
          </cell>
          <cell r="R119">
            <v>6207</v>
          </cell>
          <cell r="S119">
            <v>6244</v>
          </cell>
          <cell r="T119">
            <v>6261</v>
          </cell>
          <cell r="U119">
            <v>6270</v>
          </cell>
          <cell r="V119">
            <v>6274</v>
          </cell>
          <cell r="W119">
            <v>6259</v>
          </cell>
          <cell r="X119">
            <v>6231</v>
          </cell>
          <cell r="Y119">
            <v>6211</v>
          </cell>
          <cell r="Z119">
            <v>6208</v>
          </cell>
          <cell r="AA119">
            <v>6229</v>
          </cell>
          <cell r="AB119">
            <v>31018</v>
          </cell>
          <cell r="AC119">
            <v>27968</v>
          </cell>
          <cell r="AD119">
            <v>24846</v>
          </cell>
          <cell r="AE119">
            <v>21445</v>
          </cell>
          <cell r="AF119">
            <v>18543</v>
          </cell>
          <cell r="AG119">
            <v>15526</v>
          </cell>
          <cell r="AH119">
            <v>13595</v>
          </cell>
          <cell r="AI119">
            <v>11102</v>
          </cell>
          <cell r="AJ119">
            <v>8213</v>
          </cell>
          <cell r="AK119">
            <v>6821</v>
          </cell>
          <cell r="AL119">
            <v>5211</v>
          </cell>
          <cell r="AM119">
            <v>3919</v>
          </cell>
          <cell r="AN119">
            <v>4457</v>
          </cell>
        </row>
        <row r="120">
          <cell r="A120" t="str">
            <v>110200</v>
          </cell>
          <cell r="B120" t="str">
            <v>11</v>
          </cell>
          <cell r="C120" t="str">
            <v>02</v>
          </cell>
          <cell r="D120" t="str">
            <v>00</v>
          </cell>
          <cell r="E120" t="str">
            <v>CHINCHA</v>
          </cell>
          <cell r="G120">
            <v>192232</v>
          </cell>
          <cell r="H120">
            <v>3557</v>
          </cell>
          <cell r="I120">
            <v>3563</v>
          </cell>
          <cell r="J120">
            <v>3603</v>
          </cell>
          <cell r="K120">
            <v>3638</v>
          </cell>
          <cell r="L120">
            <v>3666</v>
          </cell>
          <cell r="M120">
            <v>3691</v>
          </cell>
          <cell r="N120">
            <v>3712</v>
          </cell>
          <cell r="O120">
            <v>3730</v>
          </cell>
          <cell r="P120">
            <v>3746</v>
          </cell>
          <cell r="Q120">
            <v>3762</v>
          </cell>
          <cell r="R120">
            <v>3786</v>
          </cell>
          <cell r="S120">
            <v>3808</v>
          </cell>
          <cell r="T120">
            <v>3819</v>
          </cell>
          <cell r="U120">
            <v>3824</v>
          </cell>
          <cell r="V120">
            <v>3826</v>
          </cell>
          <cell r="W120">
            <v>3817</v>
          </cell>
          <cell r="X120">
            <v>3800</v>
          </cell>
          <cell r="Y120">
            <v>3788</v>
          </cell>
          <cell r="Z120">
            <v>3786</v>
          </cell>
          <cell r="AA120">
            <v>3800</v>
          </cell>
          <cell r="AB120">
            <v>18919</v>
          </cell>
          <cell r="AC120">
            <v>17058</v>
          </cell>
          <cell r="AD120">
            <v>15154</v>
          </cell>
          <cell r="AE120">
            <v>13081</v>
          </cell>
          <cell r="AF120">
            <v>11309</v>
          </cell>
          <cell r="AG120">
            <v>9470</v>
          </cell>
          <cell r="AH120">
            <v>8292</v>
          </cell>
          <cell r="AI120">
            <v>6772</v>
          </cell>
          <cell r="AJ120">
            <v>5009</v>
          </cell>
          <cell r="AK120">
            <v>4160</v>
          </cell>
          <cell r="AL120">
            <v>3177</v>
          </cell>
          <cell r="AM120">
            <v>2390</v>
          </cell>
          <cell r="AN120">
            <v>2719</v>
          </cell>
        </row>
        <row r="121">
          <cell r="A121" t="str">
            <v>110300</v>
          </cell>
          <cell r="B121" t="str">
            <v>11</v>
          </cell>
          <cell r="C121" t="str">
            <v>03</v>
          </cell>
          <cell r="D121" t="str">
            <v>00</v>
          </cell>
          <cell r="E121" t="str">
            <v>NAZCA</v>
          </cell>
          <cell r="G121">
            <v>57782</v>
          </cell>
          <cell r="H121">
            <v>1069</v>
          </cell>
          <cell r="I121">
            <v>1071</v>
          </cell>
          <cell r="J121">
            <v>1083</v>
          </cell>
          <cell r="K121">
            <v>1094</v>
          </cell>
          <cell r="L121">
            <v>1102</v>
          </cell>
          <cell r="M121">
            <v>1109</v>
          </cell>
          <cell r="N121">
            <v>1116</v>
          </cell>
          <cell r="O121">
            <v>1121</v>
          </cell>
          <cell r="P121">
            <v>1126</v>
          </cell>
          <cell r="Q121">
            <v>1131</v>
          </cell>
          <cell r="R121">
            <v>1138</v>
          </cell>
          <cell r="S121">
            <v>1145</v>
          </cell>
          <cell r="T121">
            <v>1148</v>
          </cell>
          <cell r="U121">
            <v>1150</v>
          </cell>
          <cell r="V121">
            <v>1150</v>
          </cell>
          <cell r="W121">
            <v>1147</v>
          </cell>
          <cell r="X121">
            <v>1142</v>
          </cell>
          <cell r="Y121">
            <v>1139</v>
          </cell>
          <cell r="Z121">
            <v>1138</v>
          </cell>
          <cell r="AA121">
            <v>1142</v>
          </cell>
          <cell r="AB121">
            <v>5687</v>
          </cell>
          <cell r="AC121">
            <v>5127</v>
          </cell>
          <cell r="AD121">
            <v>4555</v>
          </cell>
          <cell r="AE121">
            <v>3932</v>
          </cell>
          <cell r="AF121">
            <v>3399</v>
          </cell>
          <cell r="AG121">
            <v>2847</v>
          </cell>
          <cell r="AH121">
            <v>2492</v>
          </cell>
          <cell r="AI121">
            <v>2035</v>
          </cell>
          <cell r="AJ121">
            <v>1506</v>
          </cell>
          <cell r="AK121">
            <v>1251</v>
          </cell>
          <cell r="AL121">
            <v>955</v>
          </cell>
          <cell r="AM121">
            <v>718</v>
          </cell>
          <cell r="AN121">
            <v>817</v>
          </cell>
        </row>
        <row r="122">
          <cell r="A122" t="str">
            <v>110400</v>
          </cell>
          <cell r="B122" t="str">
            <v>11</v>
          </cell>
          <cell r="C122" t="str">
            <v>04</v>
          </cell>
          <cell r="D122" t="str">
            <v>00</v>
          </cell>
          <cell r="E122" t="str">
            <v>PALPA</v>
          </cell>
          <cell r="G122">
            <v>13702</v>
          </cell>
          <cell r="H122">
            <v>254</v>
          </cell>
          <cell r="I122">
            <v>254</v>
          </cell>
          <cell r="J122">
            <v>257</v>
          </cell>
          <cell r="K122">
            <v>259</v>
          </cell>
          <cell r="L122">
            <v>261</v>
          </cell>
          <cell r="M122">
            <v>263</v>
          </cell>
          <cell r="N122">
            <v>265</v>
          </cell>
          <cell r="O122">
            <v>266</v>
          </cell>
          <cell r="P122">
            <v>267</v>
          </cell>
          <cell r="Q122">
            <v>268</v>
          </cell>
          <cell r="R122">
            <v>270</v>
          </cell>
          <cell r="S122">
            <v>271</v>
          </cell>
          <cell r="T122">
            <v>272</v>
          </cell>
          <cell r="U122">
            <v>273</v>
          </cell>
          <cell r="V122">
            <v>273</v>
          </cell>
          <cell r="W122">
            <v>272</v>
          </cell>
          <cell r="X122">
            <v>271</v>
          </cell>
          <cell r="Y122">
            <v>270</v>
          </cell>
          <cell r="Z122">
            <v>270</v>
          </cell>
          <cell r="AA122">
            <v>271</v>
          </cell>
          <cell r="AB122">
            <v>1348</v>
          </cell>
          <cell r="AC122">
            <v>1216</v>
          </cell>
          <cell r="AD122">
            <v>1080</v>
          </cell>
          <cell r="AE122">
            <v>932</v>
          </cell>
          <cell r="AF122">
            <v>806</v>
          </cell>
          <cell r="AG122">
            <v>675</v>
          </cell>
          <cell r="AH122">
            <v>591</v>
          </cell>
          <cell r="AI122">
            <v>483</v>
          </cell>
          <cell r="AJ122">
            <v>357</v>
          </cell>
          <cell r="AK122">
            <v>297</v>
          </cell>
          <cell r="AL122">
            <v>226</v>
          </cell>
          <cell r="AM122">
            <v>170</v>
          </cell>
          <cell r="AN122">
            <v>194</v>
          </cell>
        </row>
        <row r="123">
          <cell r="A123" t="str">
            <v>110500</v>
          </cell>
          <cell r="B123" t="str">
            <v>11</v>
          </cell>
          <cell r="C123" t="str">
            <v>05</v>
          </cell>
          <cell r="D123" t="str">
            <v>00</v>
          </cell>
          <cell r="E123" t="str">
            <v>PISCO</v>
          </cell>
          <cell r="G123">
            <v>122047</v>
          </cell>
          <cell r="H123">
            <v>2258</v>
          </cell>
          <cell r="I123">
            <v>2262</v>
          </cell>
          <cell r="J123">
            <v>2288</v>
          </cell>
          <cell r="K123">
            <v>2310</v>
          </cell>
          <cell r="L123">
            <v>2328</v>
          </cell>
          <cell r="M123">
            <v>2343</v>
          </cell>
          <cell r="N123">
            <v>2357</v>
          </cell>
          <cell r="O123">
            <v>2368</v>
          </cell>
          <cell r="P123">
            <v>2378</v>
          </cell>
          <cell r="Q123">
            <v>2388</v>
          </cell>
          <cell r="R123">
            <v>2404</v>
          </cell>
          <cell r="S123">
            <v>2418</v>
          </cell>
          <cell r="T123">
            <v>2425</v>
          </cell>
          <cell r="U123">
            <v>2428</v>
          </cell>
          <cell r="V123">
            <v>2429</v>
          </cell>
          <cell r="W123">
            <v>2423</v>
          </cell>
          <cell r="X123">
            <v>2413</v>
          </cell>
          <cell r="Y123">
            <v>2405</v>
          </cell>
          <cell r="Z123">
            <v>2404</v>
          </cell>
          <cell r="AA123">
            <v>2412</v>
          </cell>
          <cell r="AB123">
            <v>12012</v>
          </cell>
          <cell r="AC123">
            <v>10830</v>
          </cell>
          <cell r="AD123">
            <v>9621</v>
          </cell>
          <cell r="AE123">
            <v>8305</v>
          </cell>
          <cell r="AF123">
            <v>7180</v>
          </cell>
          <cell r="AG123">
            <v>6013</v>
          </cell>
          <cell r="AH123">
            <v>5265</v>
          </cell>
          <cell r="AI123">
            <v>4299</v>
          </cell>
          <cell r="AJ123">
            <v>3180</v>
          </cell>
          <cell r="AK123">
            <v>2641</v>
          </cell>
          <cell r="AL123">
            <v>2017</v>
          </cell>
          <cell r="AM123">
            <v>1517</v>
          </cell>
          <cell r="AN123">
            <v>1726</v>
          </cell>
        </row>
        <row r="124">
          <cell r="A124" t="str">
            <v>120000</v>
          </cell>
          <cell r="B124" t="str">
            <v>12</v>
          </cell>
          <cell r="C124" t="str">
            <v>00</v>
          </cell>
          <cell r="D124" t="str">
            <v>00</v>
          </cell>
          <cell r="E124" t="str">
            <v>JUNIN</v>
          </cell>
          <cell r="F124">
            <v>1183069</v>
          </cell>
          <cell r="G124">
            <v>1183069</v>
          </cell>
          <cell r="H124">
            <v>24194</v>
          </cell>
          <cell r="I124">
            <v>23739</v>
          </cell>
          <cell r="J124">
            <v>24271</v>
          </cell>
          <cell r="K124">
            <v>24668</v>
          </cell>
          <cell r="L124">
            <v>24971</v>
          </cell>
          <cell r="M124">
            <v>25191</v>
          </cell>
          <cell r="N124">
            <v>25381</v>
          </cell>
          <cell r="O124">
            <v>25589</v>
          </cell>
          <cell r="P124">
            <v>25819</v>
          </cell>
          <cell r="Q124">
            <v>26087</v>
          </cell>
          <cell r="R124">
            <v>26289</v>
          </cell>
          <cell r="S124">
            <v>26472</v>
          </cell>
          <cell r="T124">
            <v>26655</v>
          </cell>
          <cell r="U124">
            <v>26676</v>
          </cell>
          <cell r="V124">
            <v>26492</v>
          </cell>
          <cell r="W124">
            <v>26086</v>
          </cell>
          <cell r="X124">
            <v>25601</v>
          </cell>
          <cell r="Y124">
            <v>25142</v>
          </cell>
          <cell r="Z124">
            <v>24650</v>
          </cell>
          <cell r="AA124">
            <v>24135</v>
          </cell>
          <cell r="AB124">
            <v>112197</v>
          </cell>
          <cell r="AC124">
            <v>95724</v>
          </cell>
          <cell r="AD124">
            <v>81970</v>
          </cell>
          <cell r="AE124">
            <v>76366</v>
          </cell>
          <cell r="AF124">
            <v>66323</v>
          </cell>
          <cell r="AG124">
            <v>57411</v>
          </cell>
          <cell r="AH124">
            <v>46573</v>
          </cell>
          <cell r="AI124">
            <v>37135</v>
          </cell>
          <cell r="AJ124">
            <v>29724</v>
          </cell>
          <cell r="AK124">
            <v>24390</v>
          </cell>
          <cell r="AL124">
            <v>18163</v>
          </cell>
          <cell r="AM124">
            <v>14141</v>
          </cell>
          <cell r="AN124">
            <v>14844</v>
          </cell>
        </row>
        <row r="125">
          <cell r="A125" t="str">
            <v>120100</v>
          </cell>
          <cell r="B125" t="str">
            <v>12</v>
          </cell>
          <cell r="C125" t="str">
            <v>01</v>
          </cell>
          <cell r="D125" t="str">
            <v>00</v>
          </cell>
          <cell r="E125" t="str">
            <v>HUANCAYO</v>
          </cell>
          <cell r="G125">
            <v>491700</v>
          </cell>
          <cell r="H125">
            <v>10055</v>
          </cell>
          <cell r="I125">
            <v>9866</v>
          </cell>
          <cell r="J125">
            <v>10087</v>
          </cell>
          <cell r="K125">
            <v>10252</v>
          </cell>
          <cell r="L125">
            <v>10378</v>
          </cell>
          <cell r="M125">
            <v>10469</v>
          </cell>
          <cell r="N125">
            <v>10549</v>
          </cell>
          <cell r="O125">
            <v>10634</v>
          </cell>
          <cell r="P125">
            <v>10730</v>
          </cell>
          <cell r="Q125">
            <v>10844</v>
          </cell>
          <cell r="R125">
            <v>10926</v>
          </cell>
          <cell r="S125">
            <v>11002</v>
          </cell>
          <cell r="T125">
            <v>11078</v>
          </cell>
          <cell r="U125">
            <v>11087</v>
          </cell>
          <cell r="V125">
            <v>11011</v>
          </cell>
          <cell r="W125">
            <v>10843</v>
          </cell>
          <cell r="X125">
            <v>10640</v>
          </cell>
          <cell r="Y125">
            <v>10450</v>
          </cell>
          <cell r="Z125">
            <v>10246</v>
          </cell>
          <cell r="AA125">
            <v>10030</v>
          </cell>
          <cell r="AB125">
            <v>46630</v>
          </cell>
          <cell r="AC125">
            <v>39784</v>
          </cell>
          <cell r="AD125">
            <v>34069</v>
          </cell>
          <cell r="AE125">
            <v>31739</v>
          </cell>
          <cell r="AF125">
            <v>27563</v>
          </cell>
          <cell r="AG125">
            <v>23861</v>
          </cell>
          <cell r="AH125">
            <v>19357</v>
          </cell>
          <cell r="AI125">
            <v>15435</v>
          </cell>
          <cell r="AJ125">
            <v>12353</v>
          </cell>
          <cell r="AK125">
            <v>10138</v>
          </cell>
          <cell r="AL125">
            <v>7548</v>
          </cell>
          <cell r="AM125">
            <v>5877</v>
          </cell>
          <cell r="AN125">
            <v>6169</v>
          </cell>
        </row>
        <row r="126">
          <cell r="A126" t="str">
            <v>120200</v>
          </cell>
          <cell r="B126" t="str">
            <v>12</v>
          </cell>
          <cell r="C126" t="str">
            <v>02</v>
          </cell>
          <cell r="D126" t="str">
            <v>00</v>
          </cell>
          <cell r="E126" t="str">
            <v>CONCEPCION</v>
          </cell>
          <cell r="G126">
            <v>65735</v>
          </cell>
          <cell r="H126">
            <v>1344</v>
          </cell>
          <cell r="I126">
            <v>1319</v>
          </cell>
          <cell r="J126">
            <v>1349</v>
          </cell>
          <cell r="K126">
            <v>1371</v>
          </cell>
          <cell r="L126">
            <v>1387</v>
          </cell>
          <cell r="M126">
            <v>1400</v>
          </cell>
          <cell r="N126">
            <v>1410</v>
          </cell>
          <cell r="O126">
            <v>1422</v>
          </cell>
          <cell r="P126">
            <v>1435</v>
          </cell>
          <cell r="Q126">
            <v>1449</v>
          </cell>
          <cell r="R126">
            <v>1461</v>
          </cell>
          <cell r="S126">
            <v>1471</v>
          </cell>
          <cell r="T126">
            <v>1481</v>
          </cell>
          <cell r="U126">
            <v>1482</v>
          </cell>
          <cell r="V126">
            <v>1472</v>
          </cell>
          <cell r="W126">
            <v>1449</v>
          </cell>
          <cell r="X126">
            <v>1422</v>
          </cell>
          <cell r="Y126">
            <v>1397</v>
          </cell>
          <cell r="Z126">
            <v>1370</v>
          </cell>
          <cell r="AA126">
            <v>1341</v>
          </cell>
          <cell r="AB126">
            <v>6234</v>
          </cell>
          <cell r="AC126">
            <v>5319</v>
          </cell>
          <cell r="AD126">
            <v>4554</v>
          </cell>
          <cell r="AE126">
            <v>4243</v>
          </cell>
          <cell r="AF126">
            <v>3685</v>
          </cell>
          <cell r="AG126">
            <v>3190</v>
          </cell>
          <cell r="AH126">
            <v>2588</v>
          </cell>
          <cell r="AI126">
            <v>2063</v>
          </cell>
          <cell r="AJ126">
            <v>1652</v>
          </cell>
          <cell r="AK126">
            <v>1355</v>
          </cell>
          <cell r="AL126">
            <v>1009</v>
          </cell>
          <cell r="AM126">
            <v>786</v>
          </cell>
          <cell r="AN126">
            <v>825</v>
          </cell>
        </row>
        <row r="127">
          <cell r="A127" t="str">
            <v>120300</v>
          </cell>
          <cell r="B127" t="str">
            <v>12</v>
          </cell>
          <cell r="C127" t="str">
            <v>03</v>
          </cell>
          <cell r="D127" t="str">
            <v>00</v>
          </cell>
          <cell r="E127" t="str">
            <v>CHANCHAMAYO</v>
          </cell>
          <cell r="G127">
            <v>168132</v>
          </cell>
          <cell r="H127">
            <v>3438</v>
          </cell>
          <cell r="I127">
            <v>3374</v>
          </cell>
          <cell r="J127">
            <v>3449</v>
          </cell>
          <cell r="K127">
            <v>3506</v>
          </cell>
          <cell r="L127">
            <v>3549</v>
          </cell>
          <cell r="M127">
            <v>3580</v>
          </cell>
          <cell r="N127">
            <v>3607</v>
          </cell>
          <cell r="O127">
            <v>3637</v>
          </cell>
          <cell r="P127">
            <v>3669</v>
          </cell>
          <cell r="Q127">
            <v>3707</v>
          </cell>
          <cell r="R127">
            <v>3736</v>
          </cell>
          <cell r="S127">
            <v>3762</v>
          </cell>
          <cell r="T127">
            <v>3788</v>
          </cell>
          <cell r="U127">
            <v>3791</v>
          </cell>
          <cell r="V127">
            <v>3765</v>
          </cell>
          <cell r="W127">
            <v>3707</v>
          </cell>
          <cell r="X127">
            <v>3638</v>
          </cell>
          <cell r="Y127">
            <v>3573</v>
          </cell>
          <cell r="Z127">
            <v>3503</v>
          </cell>
          <cell r="AA127">
            <v>3430</v>
          </cell>
          <cell r="AB127">
            <v>15945</v>
          </cell>
          <cell r="AC127">
            <v>13604</v>
          </cell>
          <cell r="AD127">
            <v>11649</v>
          </cell>
          <cell r="AE127">
            <v>10853</v>
          </cell>
          <cell r="AF127">
            <v>9426</v>
          </cell>
          <cell r="AG127">
            <v>8159</v>
          </cell>
          <cell r="AH127">
            <v>6619</v>
          </cell>
          <cell r="AI127">
            <v>5277</v>
          </cell>
          <cell r="AJ127">
            <v>4224</v>
          </cell>
          <cell r="AK127">
            <v>3466</v>
          </cell>
          <cell r="AL127">
            <v>2581</v>
          </cell>
          <cell r="AM127">
            <v>2010</v>
          </cell>
          <cell r="AN127">
            <v>2110</v>
          </cell>
        </row>
        <row r="128">
          <cell r="A128" t="str">
            <v>120400</v>
          </cell>
          <cell r="B128" t="str">
            <v>12</v>
          </cell>
          <cell r="C128" t="str">
            <v>04</v>
          </cell>
          <cell r="D128" t="str">
            <v>00</v>
          </cell>
          <cell r="E128" t="str">
            <v>JAUJA</v>
          </cell>
          <cell r="G128">
            <v>106037</v>
          </cell>
          <cell r="H128">
            <v>2169</v>
          </cell>
          <cell r="I128">
            <v>2128</v>
          </cell>
          <cell r="J128">
            <v>2175</v>
          </cell>
          <cell r="K128">
            <v>2211</v>
          </cell>
          <cell r="L128">
            <v>2238</v>
          </cell>
          <cell r="M128">
            <v>2258</v>
          </cell>
          <cell r="N128">
            <v>2275</v>
          </cell>
          <cell r="O128">
            <v>2294</v>
          </cell>
          <cell r="P128">
            <v>2314</v>
          </cell>
          <cell r="Q128">
            <v>2338</v>
          </cell>
          <cell r="R128">
            <v>2356</v>
          </cell>
          <cell r="S128">
            <v>2373</v>
          </cell>
          <cell r="T128">
            <v>2389</v>
          </cell>
          <cell r="U128">
            <v>2391</v>
          </cell>
          <cell r="V128">
            <v>2374</v>
          </cell>
          <cell r="W128">
            <v>2338</v>
          </cell>
          <cell r="X128">
            <v>2295</v>
          </cell>
          <cell r="Y128">
            <v>2253</v>
          </cell>
          <cell r="Z128">
            <v>2209</v>
          </cell>
          <cell r="AA128">
            <v>2163</v>
          </cell>
          <cell r="AB128">
            <v>10056</v>
          </cell>
          <cell r="AC128">
            <v>8580</v>
          </cell>
          <cell r="AD128">
            <v>7347</v>
          </cell>
          <cell r="AE128">
            <v>6845</v>
          </cell>
          <cell r="AF128">
            <v>5945</v>
          </cell>
          <cell r="AG128">
            <v>5146</v>
          </cell>
          <cell r="AH128">
            <v>4174</v>
          </cell>
          <cell r="AI128">
            <v>3328</v>
          </cell>
          <cell r="AJ128">
            <v>2664</v>
          </cell>
          <cell r="AK128">
            <v>2186</v>
          </cell>
          <cell r="AL128">
            <v>1628</v>
          </cell>
          <cell r="AM128">
            <v>1267</v>
          </cell>
          <cell r="AN128">
            <v>1330</v>
          </cell>
        </row>
        <row r="129">
          <cell r="A129" t="str">
            <v>120500</v>
          </cell>
          <cell r="B129" t="str">
            <v>12</v>
          </cell>
          <cell r="C129" t="str">
            <v>05</v>
          </cell>
          <cell r="D129" t="str">
            <v>00</v>
          </cell>
          <cell r="E129" t="str">
            <v>JUNIN</v>
          </cell>
          <cell r="G129">
            <v>34453</v>
          </cell>
          <cell r="H129">
            <v>705</v>
          </cell>
          <cell r="I129">
            <v>691</v>
          </cell>
          <cell r="J129">
            <v>707</v>
          </cell>
          <cell r="K129">
            <v>718</v>
          </cell>
          <cell r="L129">
            <v>727</v>
          </cell>
          <cell r="M129">
            <v>734</v>
          </cell>
          <cell r="N129">
            <v>739</v>
          </cell>
          <cell r="O129">
            <v>745</v>
          </cell>
          <cell r="P129">
            <v>752</v>
          </cell>
          <cell r="Q129">
            <v>760</v>
          </cell>
          <cell r="R129">
            <v>766</v>
          </cell>
          <cell r="S129">
            <v>771</v>
          </cell>
          <cell r="T129">
            <v>776</v>
          </cell>
          <cell r="U129">
            <v>777</v>
          </cell>
          <cell r="V129">
            <v>771</v>
          </cell>
          <cell r="W129">
            <v>760</v>
          </cell>
          <cell r="X129">
            <v>746</v>
          </cell>
          <cell r="Y129">
            <v>732</v>
          </cell>
          <cell r="Z129">
            <v>718</v>
          </cell>
          <cell r="AA129">
            <v>703</v>
          </cell>
          <cell r="AB129">
            <v>3267</v>
          </cell>
          <cell r="AC129">
            <v>2788</v>
          </cell>
          <cell r="AD129">
            <v>2387</v>
          </cell>
          <cell r="AE129">
            <v>2224</v>
          </cell>
          <cell r="AF129">
            <v>1931</v>
          </cell>
          <cell r="AG129">
            <v>1672</v>
          </cell>
          <cell r="AH129">
            <v>1356</v>
          </cell>
          <cell r="AI129">
            <v>1081</v>
          </cell>
          <cell r="AJ129">
            <v>866</v>
          </cell>
          <cell r="AK129">
            <v>710</v>
          </cell>
          <cell r="AL129">
            <v>529</v>
          </cell>
          <cell r="AM129">
            <v>412</v>
          </cell>
          <cell r="AN129">
            <v>432</v>
          </cell>
        </row>
        <row r="130">
          <cell r="A130" t="str">
            <v>120600</v>
          </cell>
          <cell r="B130" t="str">
            <v>12</v>
          </cell>
          <cell r="C130" t="str">
            <v>06</v>
          </cell>
          <cell r="D130" t="str">
            <v>00</v>
          </cell>
          <cell r="E130" t="str">
            <v>SATIPO 3/</v>
          </cell>
          <cell r="G130">
            <v>100421</v>
          </cell>
          <cell r="H130">
            <v>2054</v>
          </cell>
          <cell r="I130">
            <v>2015</v>
          </cell>
          <cell r="J130">
            <v>2060</v>
          </cell>
          <cell r="K130">
            <v>2094</v>
          </cell>
          <cell r="L130">
            <v>2120</v>
          </cell>
          <cell r="M130">
            <v>2138</v>
          </cell>
          <cell r="N130">
            <v>2154</v>
          </cell>
          <cell r="O130">
            <v>2172</v>
          </cell>
          <cell r="P130">
            <v>2192</v>
          </cell>
          <cell r="Q130">
            <v>2214</v>
          </cell>
          <cell r="R130">
            <v>2231</v>
          </cell>
          <cell r="S130">
            <v>2247</v>
          </cell>
          <cell r="T130">
            <v>2263</v>
          </cell>
          <cell r="U130">
            <v>2264</v>
          </cell>
          <cell r="V130">
            <v>2249</v>
          </cell>
          <cell r="W130">
            <v>2214</v>
          </cell>
          <cell r="X130">
            <v>2173</v>
          </cell>
          <cell r="Y130">
            <v>2134</v>
          </cell>
          <cell r="Z130">
            <v>2092</v>
          </cell>
          <cell r="AA130">
            <v>2049</v>
          </cell>
          <cell r="AB130">
            <v>9524</v>
          </cell>
          <cell r="AC130">
            <v>8125</v>
          </cell>
          <cell r="AD130">
            <v>6958</v>
          </cell>
          <cell r="AE130">
            <v>6482</v>
          </cell>
          <cell r="AF130">
            <v>5630</v>
          </cell>
          <cell r="AG130">
            <v>4873</v>
          </cell>
          <cell r="AH130">
            <v>3953</v>
          </cell>
          <cell r="AI130">
            <v>3152</v>
          </cell>
          <cell r="AJ130">
            <v>2523</v>
          </cell>
          <cell r="AK130">
            <v>2070</v>
          </cell>
          <cell r="AL130">
            <v>1542</v>
          </cell>
          <cell r="AM130">
            <v>1200</v>
          </cell>
          <cell r="AN130">
            <v>1260</v>
          </cell>
        </row>
        <row r="131">
          <cell r="A131" t="str">
            <v>120700</v>
          </cell>
          <cell r="B131" t="str">
            <v>12</v>
          </cell>
          <cell r="C131" t="str">
            <v>07</v>
          </cell>
          <cell r="D131" t="str">
            <v>00</v>
          </cell>
          <cell r="E131" t="str">
            <v>TARMA</v>
          </cell>
          <cell r="G131">
            <v>110123</v>
          </cell>
          <cell r="H131">
            <v>2252</v>
          </cell>
          <cell r="I131">
            <v>2210</v>
          </cell>
          <cell r="J131">
            <v>2259</v>
          </cell>
          <cell r="K131">
            <v>2296</v>
          </cell>
          <cell r="L131">
            <v>2324</v>
          </cell>
          <cell r="M131">
            <v>2345</v>
          </cell>
          <cell r="N131">
            <v>2363</v>
          </cell>
          <cell r="O131">
            <v>2382</v>
          </cell>
          <cell r="P131">
            <v>2403</v>
          </cell>
          <cell r="Q131">
            <v>2428</v>
          </cell>
          <cell r="R131">
            <v>2447</v>
          </cell>
          <cell r="S131">
            <v>2464</v>
          </cell>
          <cell r="T131">
            <v>2481</v>
          </cell>
          <cell r="U131">
            <v>2483</v>
          </cell>
          <cell r="V131">
            <v>2466</v>
          </cell>
          <cell r="W131">
            <v>2428</v>
          </cell>
          <cell r="X131">
            <v>2383</v>
          </cell>
          <cell r="Y131">
            <v>2340</v>
          </cell>
          <cell r="Z131">
            <v>2294</v>
          </cell>
          <cell r="AA131">
            <v>2247</v>
          </cell>
          <cell r="AB131">
            <v>10444</v>
          </cell>
          <cell r="AC131">
            <v>8910</v>
          </cell>
          <cell r="AD131">
            <v>7630</v>
          </cell>
          <cell r="AE131">
            <v>7108</v>
          </cell>
          <cell r="AF131">
            <v>6174</v>
          </cell>
          <cell r="AG131">
            <v>5344</v>
          </cell>
          <cell r="AH131">
            <v>4335</v>
          </cell>
          <cell r="AI131">
            <v>3457</v>
          </cell>
          <cell r="AJ131">
            <v>2767</v>
          </cell>
          <cell r="AK131">
            <v>2270</v>
          </cell>
          <cell r="AL131">
            <v>1691</v>
          </cell>
          <cell r="AM131">
            <v>1316</v>
          </cell>
          <cell r="AN131">
            <v>1382</v>
          </cell>
        </row>
        <row r="132">
          <cell r="A132" t="str">
            <v>120800</v>
          </cell>
          <cell r="B132" t="str">
            <v>12</v>
          </cell>
          <cell r="C132" t="str">
            <v>08</v>
          </cell>
          <cell r="D132" t="str">
            <v>00</v>
          </cell>
          <cell r="E132" t="str">
            <v>YAULI</v>
          </cell>
          <cell r="G132">
            <v>50678</v>
          </cell>
          <cell r="H132">
            <v>1036</v>
          </cell>
          <cell r="I132">
            <v>1017</v>
          </cell>
          <cell r="J132">
            <v>1040</v>
          </cell>
          <cell r="K132">
            <v>1057</v>
          </cell>
          <cell r="L132">
            <v>1070</v>
          </cell>
          <cell r="M132">
            <v>1079</v>
          </cell>
          <cell r="N132">
            <v>1087</v>
          </cell>
          <cell r="O132">
            <v>1096</v>
          </cell>
          <cell r="P132">
            <v>1106</v>
          </cell>
          <cell r="Q132">
            <v>1117</v>
          </cell>
          <cell r="R132">
            <v>1126</v>
          </cell>
          <cell r="S132">
            <v>1134</v>
          </cell>
          <cell r="T132">
            <v>1142</v>
          </cell>
          <cell r="U132">
            <v>1143</v>
          </cell>
          <cell r="V132">
            <v>1135</v>
          </cell>
          <cell r="W132">
            <v>1117</v>
          </cell>
          <cell r="X132">
            <v>1097</v>
          </cell>
          <cell r="Y132">
            <v>1077</v>
          </cell>
          <cell r="Z132">
            <v>1056</v>
          </cell>
          <cell r="AA132">
            <v>1034</v>
          </cell>
          <cell r="AB132">
            <v>4806</v>
          </cell>
          <cell r="AC132">
            <v>4100</v>
          </cell>
          <cell r="AD132">
            <v>3511</v>
          </cell>
          <cell r="AE132">
            <v>3271</v>
          </cell>
          <cell r="AF132">
            <v>2841</v>
          </cell>
          <cell r="AG132">
            <v>2459</v>
          </cell>
          <cell r="AH132">
            <v>1995</v>
          </cell>
          <cell r="AI132">
            <v>1591</v>
          </cell>
          <cell r="AJ132">
            <v>1273</v>
          </cell>
          <cell r="AK132">
            <v>1045</v>
          </cell>
          <cell r="AL132">
            <v>778</v>
          </cell>
          <cell r="AM132">
            <v>606</v>
          </cell>
          <cell r="AN132">
            <v>636</v>
          </cell>
        </row>
        <row r="133">
          <cell r="A133" t="str">
            <v>120900</v>
          </cell>
          <cell r="B133" t="str">
            <v>12</v>
          </cell>
          <cell r="C133" t="str">
            <v>09</v>
          </cell>
          <cell r="D133" t="str">
            <v>00</v>
          </cell>
          <cell r="E133" t="str">
            <v>CHUPACA</v>
          </cell>
          <cell r="G133">
            <v>55790</v>
          </cell>
          <cell r="H133">
            <v>1141</v>
          </cell>
          <cell r="I133">
            <v>1119</v>
          </cell>
          <cell r="J133">
            <v>1145</v>
          </cell>
          <cell r="K133">
            <v>1163</v>
          </cell>
          <cell r="L133">
            <v>1178</v>
          </cell>
          <cell r="M133">
            <v>1188</v>
          </cell>
          <cell r="N133">
            <v>1197</v>
          </cell>
          <cell r="O133">
            <v>1207</v>
          </cell>
          <cell r="P133">
            <v>1218</v>
          </cell>
          <cell r="Q133">
            <v>1230</v>
          </cell>
          <cell r="R133">
            <v>1240</v>
          </cell>
          <cell r="S133">
            <v>1248</v>
          </cell>
          <cell r="T133">
            <v>1257</v>
          </cell>
          <cell r="U133">
            <v>1258</v>
          </cell>
          <cell r="V133">
            <v>1249</v>
          </cell>
          <cell r="W133">
            <v>1230</v>
          </cell>
          <cell r="X133">
            <v>1207</v>
          </cell>
          <cell r="Y133">
            <v>1186</v>
          </cell>
          <cell r="Z133">
            <v>1162</v>
          </cell>
          <cell r="AA133">
            <v>1138</v>
          </cell>
          <cell r="AB133">
            <v>5291</v>
          </cell>
          <cell r="AC133">
            <v>4514</v>
          </cell>
          <cell r="AD133">
            <v>3865</v>
          </cell>
          <cell r="AE133">
            <v>3601</v>
          </cell>
          <cell r="AF133">
            <v>3128</v>
          </cell>
          <cell r="AG133">
            <v>2707</v>
          </cell>
          <cell r="AH133">
            <v>2196</v>
          </cell>
          <cell r="AI133">
            <v>1751</v>
          </cell>
          <cell r="AJ133">
            <v>1402</v>
          </cell>
          <cell r="AK133">
            <v>1150</v>
          </cell>
          <cell r="AL133">
            <v>857</v>
          </cell>
          <cell r="AM133">
            <v>667</v>
          </cell>
          <cell r="AN133">
            <v>700</v>
          </cell>
        </row>
        <row r="134">
          <cell r="A134" t="str">
            <v>130000</v>
          </cell>
          <cell r="B134" t="str">
            <v>13</v>
          </cell>
          <cell r="C134" t="str">
            <v>00</v>
          </cell>
          <cell r="D134" t="str">
            <v>00</v>
          </cell>
          <cell r="E134" t="str">
            <v>LA LIBERTAD</v>
          </cell>
          <cell r="F134">
            <v>1601142</v>
          </cell>
          <cell r="G134">
            <v>1601142</v>
          </cell>
          <cell r="H134">
            <v>31787</v>
          </cell>
          <cell r="I134">
            <v>32402</v>
          </cell>
          <cell r="J134">
            <v>33014</v>
          </cell>
          <cell r="K134">
            <v>33353</v>
          </cell>
          <cell r="L134">
            <v>33464</v>
          </cell>
          <cell r="M134">
            <v>33474</v>
          </cell>
          <cell r="N134">
            <v>33438</v>
          </cell>
          <cell r="O134">
            <v>33410</v>
          </cell>
          <cell r="P134">
            <v>33483</v>
          </cell>
          <cell r="Q134">
            <v>33697</v>
          </cell>
          <cell r="R134">
            <v>34036</v>
          </cell>
          <cell r="S134">
            <v>34402</v>
          </cell>
          <cell r="T134">
            <v>34662</v>
          </cell>
          <cell r="U134">
            <v>34629</v>
          </cell>
          <cell r="V134">
            <v>34210</v>
          </cell>
          <cell r="W134">
            <v>33436</v>
          </cell>
          <cell r="X134">
            <v>32516</v>
          </cell>
          <cell r="Y134">
            <v>31742</v>
          </cell>
          <cell r="Z134">
            <v>31166</v>
          </cell>
          <cell r="AA134">
            <v>30883</v>
          </cell>
          <cell r="AB134">
            <v>150657</v>
          </cell>
          <cell r="AC134">
            <v>136180</v>
          </cell>
          <cell r="AD134">
            <v>117860</v>
          </cell>
          <cell r="AE134">
            <v>104328</v>
          </cell>
          <cell r="AF134">
            <v>90793</v>
          </cell>
          <cell r="AG134">
            <v>77278</v>
          </cell>
          <cell r="AH134">
            <v>64973</v>
          </cell>
          <cell r="AI134">
            <v>52507</v>
          </cell>
          <cell r="AJ134">
            <v>42997</v>
          </cell>
          <cell r="AK134">
            <v>34031</v>
          </cell>
          <cell r="AL134">
            <v>26100</v>
          </cell>
          <cell r="AM134">
            <v>18820</v>
          </cell>
          <cell r="AN134">
            <v>21414</v>
          </cell>
        </row>
        <row r="135">
          <cell r="A135" t="str">
            <v>130100</v>
          </cell>
          <cell r="B135" t="str">
            <v>13</v>
          </cell>
          <cell r="C135" t="str">
            <v>01</v>
          </cell>
          <cell r="D135" t="str">
            <v>00</v>
          </cell>
          <cell r="E135" t="str">
            <v>TRUJILLO</v>
          </cell>
          <cell r="G135">
            <v>801440</v>
          </cell>
          <cell r="H135">
            <v>15912</v>
          </cell>
          <cell r="I135">
            <v>16219</v>
          </cell>
          <cell r="J135">
            <v>16523</v>
          </cell>
          <cell r="K135">
            <v>16694</v>
          </cell>
          <cell r="L135">
            <v>16749</v>
          </cell>
          <cell r="M135">
            <v>16755</v>
          </cell>
          <cell r="N135">
            <v>16737</v>
          </cell>
          <cell r="O135">
            <v>16722</v>
          </cell>
          <cell r="P135">
            <v>16760</v>
          </cell>
          <cell r="Q135">
            <v>16868</v>
          </cell>
          <cell r="R135">
            <v>17037</v>
          </cell>
          <cell r="S135">
            <v>17221</v>
          </cell>
          <cell r="T135">
            <v>17350</v>
          </cell>
          <cell r="U135">
            <v>17334</v>
          </cell>
          <cell r="V135">
            <v>17125</v>
          </cell>
          <cell r="W135">
            <v>16735</v>
          </cell>
          <cell r="X135">
            <v>16276</v>
          </cell>
          <cell r="Y135">
            <v>15889</v>
          </cell>
          <cell r="Z135">
            <v>15601</v>
          </cell>
          <cell r="AA135">
            <v>15459</v>
          </cell>
          <cell r="AB135">
            <v>75409</v>
          </cell>
          <cell r="AC135">
            <v>68163</v>
          </cell>
          <cell r="AD135">
            <v>58994</v>
          </cell>
          <cell r="AE135">
            <v>52220</v>
          </cell>
          <cell r="AF135">
            <v>45445</v>
          </cell>
          <cell r="AG135">
            <v>38681</v>
          </cell>
          <cell r="AH135">
            <v>32522</v>
          </cell>
          <cell r="AI135">
            <v>26281</v>
          </cell>
          <cell r="AJ135">
            <v>21522</v>
          </cell>
          <cell r="AK135">
            <v>17034</v>
          </cell>
          <cell r="AL135">
            <v>13064</v>
          </cell>
          <cell r="AM135">
            <v>9420</v>
          </cell>
          <cell r="AN135">
            <v>10719</v>
          </cell>
        </row>
        <row r="136">
          <cell r="A136" t="str">
            <v>130200</v>
          </cell>
          <cell r="B136" t="str">
            <v>13</v>
          </cell>
          <cell r="C136" t="str">
            <v>02</v>
          </cell>
          <cell r="D136" t="str">
            <v>00</v>
          </cell>
          <cell r="E136" t="str">
            <v>ASCOPE</v>
          </cell>
          <cell r="G136">
            <v>118801</v>
          </cell>
          <cell r="H136">
            <v>2359</v>
          </cell>
          <cell r="I136">
            <v>2404</v>
          </cell>
          <cell r="J136">
            <v>2450</v>
          </cell>
          <cell r="K136">
            <v>2475</v>
          </cell>
          <cell r="L136">
            <v>2483</v>
          </cell>
          <cell r="M136">
            <v>2484</v>
          </cell>
          <cell r="N136">
            <v>2481</v>
          </cell>
          <cell r="O136">
            <v>2479</v>
          </cell>
          <cell r="P136">
            <v>2484</v>
          </cell>
          <cell r="Q136">
            <v>2500</v>
          </cell>
          <cell r="R136">
            <v>2525</v>
          </cell>
          <cell r="S136">
            <v>2553</v>
          </cell>
          <cell r="T136">
            <v>2572</v>
          </cell>
          <cell r="U136">
            <v>2569</v>
          </cell>
          <cell r="V136">
            <v>2538</v>
          </cell>
          <cell r="W136">
            <v>2481</v>
          </cell>
          <cell r="X136">
            <v>2413</v>
          </cell>
          <cell r="Y136">
            <v>2355</v>
          </cell>
          <cell r="Z136">
            <v>2312</v>
          </cell>
          <cell r="AA136">
            <v>2291</v>
          </cell>
          <cell r="AB136">
            <v>11178</v>
          </cell>
          <cell r="AC136">
            <v>10104</v>
          </cell>
          <cell r="AD136">
            <v>8745</v>
          </cell>
          <cell r="AE136">
            <v>7741</v>
          </cell>
          <cell r="AF136">
            <v>6737</v>
          </cell>
          <cell r="AG136">
            <v>5734</v>
          </cell>
          <cell r="AH136">
            <v>4821</v>
          </cell>
          <cell r="AI136">
            <v>3896</v>
          </cell>
          <cell r="AJ136">
            <v>3190</v>
          </cell>
          <cell r="AK136">
            <v>2525</v>
          </cell>
          <cell r="AL136">
            <v>1937</v>
          </cell>
          <cell r="AM136">
            <v>1396</v>
          </cell>
          <cell r="AN136">
            <v>1589</v>
          </cell>
        </row>
        <row r="137">
          <cell r="A137" t="str">
            <v>130300</v>
          </cell>
          <cell r="B137" t="str">
            <v>13</v>
          </cell>
          <cell r="C137" t="str">
            <v>03</v>
          </cell>
          <cell r="D137" t="str">
            <v>00</v>
          </cell>
          <cell r="E137" t="str">
            <v>BOLIVAR</v>
          </cell>
          <cell r="G137">
            <v>17796</v>
          </cell>
          <cell r="H137">
            <v>353</v>
          </cell>
          <cell r="I137">
            <v>360</v>
          </cell>
          <cell r="J137">
            <v>367</v>
          </cell>
          <cell r="K137">
            <v>371</v>
          </cell>
          <cell r="L137">
            <v>372</v>
          </cell>
          <cell r="M137">
            <v>372</v>
          </cell>
          <cell r="N137">
            <v>372</v>
          </cell>
          <cell r="O137">
            <v>371</v>
          </cell>
          <cell r="P137">
            <v>372</v>
          </cell>
          <cell r="Q137">
            <v>375</v>
          </cell>
          <cell r="R137">
            <v>378</v>
          </cell>
          <cell r="S137">
            <v>382</v>
          </cell>
          <cell r="T137">
            <v>385</v>
          </cell>
          <cell r="U137">
            <v>385</v>
          </cell>
          <cell r="V137">
            <v>380</v>
          </cell>
          <cell r="W137">
            <v>372</v>
          </cell>
          <cell r="X137">
            <v>361</v>
          </cell>
          <cell r="Y137">
            <v>353</v>
          </cell>
          <cell r="Z137">
            <v>346</v>
          </cell>
          <cell r="AA137">
            <v>343</v>
          </cell>
          <cell r="AB137">
            <v>1675</v>
          </cell>
          <cell r="AC137">
            <v>1514</v>
          </cell>
          <cell r="AD137">
            <v>1310</v>
          </cell>
          <cell r="AE137">
            <v>1160</v>
          </cell>
          <cell r="AF137">
            <v>1009</v>
          </cell>
          <cell r="AG137">
            <v>859</v>
          </cell>
          <cell r="AH137">
            <v>722</v>
          </cell>
          <cell r="AI137">
            <v>584</v>
          </cell>
          <cell r="AJ137">
            <v>478</v>
          </cell>
          <cell r="AK137">
            <v>378</v>
          </cell>
          <cell r="AL137">
            <v>290</v>
          </cell>
          <cell r="AM137">
            <v>209</v>
          </cell>
          <cell r="AN137">
            <v>238</v>
          </cell>
        </row>
        <row r="138">
          <cell r="A138" t="str">
            <v>130400</v>
          </cell>
          <cell r="B138" t="str">
            <v>13</v>
          </cell>
          <cell r="C138" t="str">
            <v>04</v>
          </cell>
          <cell r="D138" t="str">
            <v>00</v>
          </cell>
          <cell r="E138" t="str">
            <v>CHEPEN</v>
          </cell>
          <cell r="G138">
            <v>74760</v>
          </cell>
          <cell r="H138">
            <v>1484</v>
          </cell>
          <cell r="I138">
            <v>1513</v>
          </cell>
          <cell r="J138">
            <v>1542</v>
          </cell>
          <cell r="K138">
            <v>1557</v>
          </cell>
          <cell r="L138">
            <v>1563</v>
          </cell>
          <cell r="M138">
            <v>1563</v>
          </cell>
          <cell r="N138">
            <v>1561</v>
          </cell>
          <cell r="O138">
            <v>1560</v>
          </cell>
          <cell r="P138">
            <v>1563</v>
          </cell>
          <cell r="Q138">
            <v>1573</v>
          </cell>
          <cell r="R138">
            <v>1589</v>
          </cell>
          <cell r="S138">
            <v>1606</v>
          </cell>
          <cell r="T138">
            <v>1618</v>
          </cell>
          <cell r="U138">
            <v>1617</v>
          </cell>
          <cell r="V138">
            <v>1597</v>
          </cell>
          <cell r="W138">
            <v>1561</v>
          </cell>
          <cell r="X138">
            <v>1518</v>
          </cell>
          <cell r="Y138">
            <v>1482</v>
          </cell>
          <cell r="Z138">
            <v>1455</v>
          </cell>
          <cell r="AA138">
            <v>1442</v>
          </cell>
          <cell r="AB138">
            <v>7035</v>
          </cell>
          <cell r="AC138">
            <v>6359</v>
          </cell>
          <cell r="AD138">
            <v>5503</v>
          </cell>
          <cell r="AE138">
            <v>4871</v>
          </cell>
          <cell r="AF138">
            <v>4239</v>
          </cell>
          <cell r="AG138">
            <v>3608</v>
          </cell>
          <cell r="AH138">
            <v>3034</v>
          </cell>
          <cell r="AI138">
            <v>2452</v>
          </cell>
          <cell r="AJ138">
            <v>2008</v>
          </cell>
          <cell r="AK138">
            <v>1589</v>
          </cell>
          <cell r="AL138">
            <v>1219</v>
          </cell>
          <cell r="AM138">
            <v>879</v>
          </cell>
          <cell r="AN138">
            <v>1000</v>
          </cell>
        </row>
        <row r="139">
          <cell r="A139" t="str">
            <v>130500</v>
          </cell>
          <cell r="B139" t="str">
            <v>13</v>
          </cell>
          <cell r="C139" t="str">
            <v>05</v>
          </cell>
          <cell r="D139" t="str">
            <v>00</v>
          </cell>
          <cell r="E139" t="str">
            <v>JULCAN</v>
          </cell>
          <cell r="G139">
            <v>35481</v>
          </cell>
          <cell r="H139">
            <v>704</v>
          </cell>
          <cell r="I139">
            <v>718</v>
          </cell>
          <cell r="J139">
            <v>732</v>
          </cell>
          <cell r="K139">
            <v>739</v>
          </cell>
          <cell r="L139">
            <v>742</v>
          </cell>
          <cell r="M139">
            <v>742</v>
          </cell>
          <cell r="N139">
            <v>741</v>
          </cell>
          <cell r="O139">
            <v>740</v>
          </cell>
          <cell r="P139">
            <v>742</v>
          </cell>
          <cell r="Q139">
            <v>747</v>
          </cell>
          <cell r="R139">
            <v>754</v>
          </cell>
          <cell r="S139">
            <v>762</v>
          </cell>
          <cell r="T139">
            <v>768</v>
          </cell>
          <cell r="U139">
            <v>767</v>
          </cell>
          <cell r="V139">
            <v>758</v>
          </cell>
          <cell r="W139">
            <v>741</v>
          </cell>
          <cell r="X139">
            <v>721</v>
          </cell>
          <cell r="Y139">
            <v>703</v>
          </cell>
          <cell r="Z139">
            <v>691</v>
          </cell>
          <cell r="AA139">
            <v>684</v>
          </cell>
          <cell r="AB139">
            <v>3338</v>
          </cell>
          <cell r="AC139">
            <v>3018</v>
          </cell>
          <cell r="AD139">
            <v>2612</v>
          </cell>
          <cell r="AE139">
            <v>2312</v>
          </cell>
          <cell r="AF139">
            <v>2012</v>
          </cell>
          <cell r="AG139">
            <v>1712</v>
          </cell>
          <cell r="AH139">
            <v>1440</v>
          </cell>
          <cell r="AI139">
            <v>1164</v>
          </cell>
          <cell r="AJ139">
            <v>953</v>
          </cell>
          <cell r="AK139">
            <v>754</v>
          </cell>
          <cell r="AL139">
            <v>578</v>
          </cell>
          <cell r="AM139">
            <v>417</v>
          </cell>
          <cell r="AN139">
            <v>475</v>
          </cell>
        </row>
        <row r="140">
          <cell r="A140" t="str">
            <v>130600</v>
          </cell>
          <cell r="B140" t="str">
            <v>13</v>
          </cell>
          <cell r="C140" t="str">
            <v>06</v>
          </cell>
          <cell r="D140" t="str">
            <v>00</v>
          </cell>
          <cell r="E140" t="str">
            <v>OTUZCO</v>
          </cell>
          <cell r="G140">
            <v>90584</v>
          </cell>
          <cell r="H140">
            <v>1798</v>
          </cell>
          <cell r="I140">
            <v>1833</v>
          </cell>
          <cell r="J140">
            <v>1868</v>
          </cell>
          <cell r="K140">
            <v>1887</v>
          </cell>
          <cell r="L140">
            <v>1893</v>
          </cell>
          <cell r="M140">
            <v>1894</v>
          </cell>
          <cell r="N140">
            <v>1892</v>
          </cell>
          <cell r="O140">
            <v>1890</v>
          </cell>
          <cell r="P140">
            <v>1894</v>
          </cell>
          <cell r="Q140">
            <v>1906</v>
          </cell>
          <cell r="R140">
            <v>1926</v>
          </cell>
          <cell r="S140">
            <v>1946</v>
          </cell>
          <cell r="T140">
            <v>1961</v>
          </cell>
          <cell r="U140">
            <v>1959</v>
          </cell>
          <cell r="V140">
            <v>1935</v>
          </cell>
          <cell r="W140">
            <v>1892</v>
          </cell>
          <cell r="X140">
            <v>1840</v>
          </cell>
          <cell r="Y140">
            <v>1796</v>
          </cell>
          <cell r="Z140">
            <v>1763</v>
          </cell>
          <cell r="AA140">
            <v>1747</v>
          </cell>
          <cell r="AB140">
            <v>8523</v>
          </cell>
          <cell r="AC140">
            <v>7704</v>
          </cell>
          <cell r="AD140">
            <v>6668</v>
          </cell>
          <cell r="AE140">
            <v>5902</v>
          </cell>
          <cell r="AF140">
            <v>5137</v>
          </cell>
          <cell r="AG140">
            <v>4372</v>
          </cell>
          <cell r="AH140">
            <v>3676</v>
          </cell>
          <cell r="AI140">
            <v>2971</v>
          </cell>
          <cell r="AJ140">
            <v>2433</v>
          </cell>
          <cell r="AK140">
            <v>1925</v>
          </cell>
          <cell r="AL140">
            <v>1477</v>
          </cell>
          <cell r="AM140">
            <v>1065</v>
          </cell>
          <cell r="AN140">
            <v>1211</v>
          </cell>
        </row>
        <row r="141">
          <cell r="A141" t="str">
            <v>130700</v>
          </cell>
          <cell r="B141" t="str">
            <v>13</v>
          </cell>
          <cell r="C141" t="str">
            <v>07</v>
          </cell>
          <cell r="D141" t="str">
            <v>00</v>
          </cell>
          <cell r="E141" t="str">
            <v>PACASMAYO</v>
          </cell>
          <cell r="G141">
            <v>97314</v>
          </cell>
          <cell r="H141">
            <v>1932</v>
          </cell>
          <cell r="I141">
            <v>1969</v>
          </cell>
          <cell r="J141">
            <v>2007</v>
          </cell>
          <cell r="K141">
            <v>2027</v>
          </cell>
          <cell r="L141">
            <v>2034</v>
          </cell>
          <cell r="M141">
            <v>2034</v>
          </cell>
          <cell r="N141">
            <v>2032</v>
          </cell>
          <cell r="O141">
            <v>2031</v>
          </cell>
          <cell r="P141">
            <v>2035</v>
          </cell>
          <cell r="Q141">
            <v>2048</v>
          </cell>
          <cell r="R141">
            <v>2069</v>
          </cell>
          <cell r="S141">
            <v>2091</v>
          </cell>
          <cell r="T141">
            <v>2107</v>
          </cell>
          <cell r="U141">
            <v>2105</v>
          </cell>
          <cell r="V141">
            <v>2079</v>
          </cell>
          <cell r="W141">
            <v>2032</v>
          </cell>
          <cell r="X141">
            <v>1976</v>
          </cell>
          <cell r="Y141">
            <v>1929</v>
          </cell>
          <cell r="Z141">
            <v>1894</v>
          </cell>
          <cell r="AA141">
            <v>1877</v>
          </cell>
          <cell r="AB141">
            <v>9157</v>
          </cell>
          <cell r="AC141">
            <v>8277</v>
          </cell>
          <cell r="AD141">
            <v>7163</v>
          </cell>
          <cell r="AE141">
            <v>6341</v>
          </cell>
          <cell r="AF141">
            <v>5518</v>
          </cell>
          <cell r="AG141">
            <v>4697</v>
          </cell>
          <cell r="AH141">
            <v>3949</v>
          </cell>
          <cell r="AI141">
            <v>3191</v>
          </cell>
          <cell r="AJ141">
            <v>2613</v>
          </cell>
          <cell r="AK141">
            <v>2068</v>
          </cell>
          <cell r="AL141">
            <v>1586</v>
          </cell>
          <cell r="AM141">
            <v>1144</v>
          </cell>
          <cell r="AN141">
            <v>1302</v>
          </cell>
        </row>
        <row r="142">
          <cell r="A142" t="str">
            <v>130800</v>
          </cell>
          <cell r="B142" t="str">
            <v>13</v>
          </cell>
          <cell r="C142" t="str">
            <v>08</v>
          </cell>
          <cell r="D142" t="str">
            <v>00</v>
          </cell>
          <cell r="E142" t="str">
            <v>PATAZ</v>
          </cell>
          <cell r="G142">
            <v>67552</v>
          </cell>
          <cell r="H142">
            <v>1341</v>
          </cell>
          <cell r="I142">
            <v>1367</v>
          </cell>
          <cell r="J142">
            <v>1393</v>
          </cell>
          <cell r="K142">
            <v>1407</v>
          </cell>
          <cell r="L142">
            <v>1412</v>
          </cell>
          <cell r="M142">
            <v>1412</v>
          </cell>
          <cell r="N142">
            <v>1411</v>
          </cell>
          <cell r="O142">
            <v>1410</v>
          </cell>
          <cell r="P142">
            <v>1413</v>
          </cell>
          <cell r="Q142">
            <v>1422</v>
          </cell>
          <cell r="R142">
            <v>1436</v>
          </cell>
          <cell r="S142">
            <v>1451</v>
          </cell>
          <cell r="T142">
            <v>1462</v>
          </cell>
          <cell r="U142">
            <v>1461</v>
          </cell>
          <cell r="V142">
            <v>1443</v>
          </cell>
          <cell r="W142">
            <v>1411</v>
          </cell>
          <cell r="X142">
            <v>1372</v>
          </cell>
          <cell r="Y142">
            <v>1339</v>
          </cell>
          <cell r="Z142">
            <v>1315</v>
          </cell>
          <cell r="AA142">
            <v>1303</v>
          </cell>
          <cell r="AB142">
            <v>6356</v>
          </cell>
          <cell r="AC142">
            <v>5745</v>
          </cell>
          <cell r="AD142">
            <v>4973</v>
          </cell>
          <cell r="AE142">
            <v>4402</v>
          </cell>
          <cell r="AF142">
            <v>3831</v>
          </cell>
          <cell r="AG142">
            <v>3260</v>
          </cell>
          <cell r="AH142">
            <v>2741</v>
          </cell>
          <cell r="AI142">
            <v>2215</v>
          </cell>
          <cell r="AJ142">
            <v>1814</v>
          </cell>
          <cell r="AK142">
            <v>1436</v>
          </cell>
          <cell r="AL142">
            <v>1101</v>
          </cell>
          <cell r="AM142">
            <v>794</v>
          </cell>
          <cell r="AN142">
            <v>903</v>
          </cell>
        </row>
        <row r="143">
          <cell r="A143" t="str">
            <v>130900</v>
          </cell>
          <cell r="B143" t="str">
            <v>13</v>
          </cell>
          <cell r="C143" t="str">
            <v>09</v>
          </cell>
          <cell r="D143" t="str">
            <v>00</v>
          </cell>
          <cell r="E143" t="str">
            <v>SANCHEZ CARRION</v>
          </cell>
          <cell r="G143">
            <v>131875</v>
          </cell>
          <cell r="H143">
            <v>2618</v>
          </cell>
          <cell r="I143">
            <v>2669</v>
          </cell>
          <cell r="J143">
            <v>2719</v>
          </cell>
          <cell r="K143">
            <v>2747</v>
          </cell>
          <cell r="L143">
            <v>2756</v>
          </cell>
          <cell r="M143">
            <v>2757</v>
          </cell>
          <cell r="N143">
            <v>2754</v>
          </cell>
          <cell r="O143">
            <v>2752</v>
          </cell>
          <cell r="P143">
            <v>2758</v>
          </cell>
          <cell r="Q143">
            <v>2775</v>
          </cell>
          <cell r="R143">
            <v>2803</v>
          </cell>
          <cell r="S143">
            <v>2833</v>
          </cell>
          <cell r="T143">
            <v>2855</v>
          </cell>
          <cell r="U143">
            <v>2852</v>
          </cell>
          <cell r="V143">
            <v>2818</v>
          </cell>
          <cell r="W143">
            <v>2754</v>
          </cell>
          <cell r="X143">
            <v>2678</v>
          </cell>
          <cell r="Y143">
            <v>2614</v>
          </cell>
          <cell r="Z143">
            <v>2567</v>
          </cell>
          <cell r="AA143">
            <v>2544</v>
          </cell>
          <cell r="AB143">
            <v>12409</v>
          </cell>
          <cell r="AC143">
            <v>11216</v>
          </cell>
          <cell r="AD143">
            <v>9707</v>
          </cell>
          <cell r="AE143">
            <v>8593</v>
          </cell>
          <cell r="AF143">
            <v>7478</v>
          </cell>
          <cell r="AG143">
            <v>6365</v>
          </cell>
          <cell r="AH143">
            <v>5351</v>
          </cell>
          <cell r="AI143">
            <v>4325</v>
          </cell>
          <cell r="AJ143">
            <v>3541</v>
          </cell>
          <cell r="AK143">
            <v>2803</v>
          </cell>
          <cell r="AL143">
            <v>2150</v>
          </cell>
          <cell r="AM143">
            <v>1550</v>
          </cell>
          <cell r="AN143">
            <v>1764</v>
          </cell>
        </row>
        <row r="144">
          <cell r="A144" t="str">
            <v>131000</v>
          </cell>
          <cell r="B144" t="str">
            <v>13</v>
          </cell>
          <cell r="C144" t="str">
            <v>10</v>
          </cell>
          <cell r="D144" t="str">
            <v>00</v>
          </cell>
          <cell r="E144" t="str">
            <v>SANTIAGO DE CHUCO</v>
          </cell>
          <cell r="G144">
            <v>58703</v>
          </cell>
          <cell r="H144">
            <v>1165</v>
          </cell>
          <cell r="I144">
            <v>1188</v>
          </cell>
          <cell r="J144">
            <v>1210</v>
          </cell>
          <cell r="K144">
            <v>1223</v>
          </cell>
          <cell r="L144">
            <v>1227</v>
          </cell>
          <cell r="M144">
            <v>1227</v>
          </cell>
          <cell r="N144">
            <v>1226</v>
          </cell>
          <cell r="O144">
            <v>1225</v>
          </cell>
          <cell r="P144">
            <v>1228</v>
          </cell>
          <cell r="Q144">
            <v>1235</v>
          </cell>
          <cell r="R144">
            <v>1248</v>
          </cell>
          <cell r="S144">
            <v>1261</v>
          </cell>
          <cell r="T144">
            <v>1271</v>
          </cell>
          <cell r="U144">
            <v>1270</v>
          </cell>
          <cell r="V144">
            <v>1254</v>
          </cell>
          <cell r="W144">
            <v>1226</v>
          </cell>
          <cell r="X144">
            <v>1192</v>
          </cell>
          <cell r="Y144">
            <v>1164</v>
          </cell>
          <cell r="Z144">
            <v>1143</v>
          </cell>
          <cell r="AA144">
            <v>1132</v>
          </cell>
          <cell r="AB144">
            <v>5524</v>
          </cell>
          <cell r="AC144">
            <v>4993</v>
          </cell>
          <cell r="AD144">
            <v>4321</v>
          </cell>
          <cell r="AE144">
            <v>3825</v>
          </cell>
          <cell r="AF144">
            <v>3329</v>
          </cell>
          <cell r="AG144">
            <v>2833</v>
          </cell>
          <cell r="AH144">
            <v>2382</v>
          </cell>
          <cell r="AI144">
            <v>1925</v>
          </cell>
          <cell r="AJ144">
            <v>1576</v>
          </cell>
          <cell r="AK144">
            <v>1248</v>
          </cell>
          <cell r="AL144">
            <v>957</v>
          </cell>
          <cell r="AM144">
            <v>690</v>
          </cell>
          <cell r="AN144">
            <v>785</v>
          </cell>
        </row>
        <row r="145">
          <cell r="A145" t="str">
            <v>131100</v>
          </cell>
          <cell r="B145" t="str">
            <v>13</v>
          </cell>
          <cell r="C145" t="str">
            <v>11</v>
          </cell>
          <cell r="D145" t="str">
            <v>00</v>
          </cell>
          <cell r="E145" t="str">
            <v>GRAN CHIMU</v>
          </cell>
          <cell r="G145">
            <v>30988</v>
          </cell>
          <cell r="H145">
            <v>615</v>
          </cell>
          <cell r="I145">
            <v>627</v>
          </cell>
          <cell r="J145">
            <v>639</v>
          </cell>
          <cell r="K145">
            <v>646</v>
          </cell>
          <cell r="L145">
            <v>648</v>
          </cell>
          <cell r="M145">
            <v>648</v>
          </cell>
          <cell r="N145">
            <v>647</v>
          </cell>
          <cell r="O145">
            <v>647</v>
          </cell>
          <cell r="P145">
            <v>648</v>
          </cell>
          <cell r="Q145">
            <v>652</v>
          </cell>
          <cell r="R145">
            <v>659</v>
          </cell>
          <cell r="S145">
            <v>666</v>
          </cell>
          <cell r="T145">
            <v>671</v>
          </cell>
          <cell r="U145">
            <v>670</v>
          </cell>
          <cell r="V145">
            <v>662</v>
          </cell>
          <cell r="W145">
            <v>647</v>
          </cell>
          <cell r="X145">
            <v>629</v>
          </cell>
          <cell r="Y145">
            <v>614</v>
          </cell>
          <cell r="Z145">
            <v>603</v>
          </cell>
          <cell r="AA145">
            <v>598</v>
          </cell>
          <cell r="AB145">
            <v>2916</v>
          </cell>
          <cell r="AC145">
            <v>2636</v>
          </cell>
          <cell r="AD145">
            <v>2281</v>
          </cell>
          <cell r="AE145">
            <v>2019</v>
          </cell>
          <cell r="AF145">
            <v>1757</v>
          </cell>
          <cell r="AG145">
            <v>1496</v>
          </cell>
          <cell r="AH145">
            <v>1257</v>
          </cell>
          <cell r="AI145">
            <v>1016</v>
          </cell>
          <cell r="AJ145">
            <v>832</v>
          </cell>
          <cell r="AK145">
            <v>659</v>
          </cell>
          <cell r="AL145">
            <v>505</v>
          </cell>
          <cell r="AM145">
            <v>364</v>
          </cell>
          <cell r="AN145">
            <v>414</v>
          </cell>
        </row>
        <row r="146">
          <cell r="A146" t="str">
            <v>131200</v>
          </cell>
          <cell r="B146" t="str">
            <v>13</v>
          </cell>
          <cell r="C146" t="str">
            <v>12</v>
          </cell>
          <cell r="D146" t="str">
            <v>00</v>
          </cell>
          <cell r="E146" t="str">
            <v>VIRU</v>
          </cell>
          <cell r="G146">
            <v>75848</v>
          </cell>
          <cell r="H146">
            <v>1506</v>
          </cell>
          <cell r="I146">
            <v>1535</v>
          </cell>
          <cell r="J146">
            <v>1564</v>
          </cell>
          <cell r="K146">
            <v>1580</v>
          </cell>
          <cell r="L146">
            <v>1585</v>
          </cell>
          <cell r="M146">
            <v>1586</v>
          </cell>
          <cell r="N146">
            <v>1584</v>
          </cell>
          <cell r="O146">
            <v>1583</v>
          </cell>
          <cell r="P146">
            <v>1586</v>
          </cell>
          <cell r="Q146">
            <v>1596</v>
          </cell>
          <cell r="R146">
            <v>1612</v>
          </cell>
          <cell r="S146">
            <v>1630</v>
          </cell>
          <cell r="T146">
            <v>1642</v>
          </cell>
          <cell r="U146">
            <v>1640</v>
          </cell>
          <cell r="V146">
            <v>1621</v>
          </cell>
          <cell r="W146">
            <v>1584</v>
          </cell>
          <cell r="X146">
            <v>1540</v>
          </cell>
          <cell r="Y146">
            <v>1504</v>
          </cell>
          <cell r="Z146">
            <v>1476</v>
          </cell>
          <cell r="AA146">
            <v>1463</v>
          </cell>
          <cell r="AB146">
            <v>7137</v>
          </cell>
          <cell r="AC146">
            <v>6451</v>
          </cell>
          <cell r="AD146">
            <v>5583</v>
          </cell>
          <cell r="AE146">
            <v>4942</v>
          </cell>
          <cell r="AF146">
            <v>4301</v>
          </cell>
          <cell r="AG146">
            <v>3661</v>
          </cell>
          <cell r="AH146">
            <v>3078</v>
          </cell>
          <cell r="AI146">
            <v>2487</v>
          </cell>
          <cell r="AJ146">
            <v>2037</v>
          </cell>
          <cell r="AK146">
            <v>1612</v>
          </cell>
          <cell r="AL146">
            <v>1236</v>
          </cell>
          <cell r="AM146">
            <v>892</v>
          </cell>
          <cell r="AN146">
            <v>1014</v>
          </cell>
        </row>
        <row r="147">
          <cell r="A147" t="str">
            <v>140000</v>
          </cell>
          <cell r="B147" t="str">
            <v>14</v>
          </cell>
          <cell r="C147" t="str">
            <v>00</v>
          </cell>
          <cell r="D147" t="str">
            <v>00</v>
          </cell>
          <cell r="E147" t="str">
            <v>LAMBAYEQUE</v>
          </cell>
          <cell r="F147">
            <v>1129836</v>
          </cell>
          <cell r="G147">
            <v>1129836</v>
          </cell>
          <cell r="H147">
            <v>21316</v>
          </cell>
          <cell r="I147">
            <v>21813</v>
          </cell>
          <cell r="J147">
            <v>22226</v>
          </cell>
          <cell r="K147">
            <v>22531</v>
          </cell>
          <cell r="L147">
            <v>22745</v>
          </cell>
          <cell r="M147">
            <v>22935</v>
          </cell>
          <cell r="N147">
            <v>23102</v>
          </cell>
          <cell r="O147">
            <v>23238</v>
          </cell>
          <cell r="P147">
            <v>23401</v>
          </cell>
          <cell r="Q147">
            <v>23607</v>
          </cell>
          <cell r="R147">
            <v>23856</v>
          </cell>
          <cell r="S147">
            <v>24098</v>
          </cell>
          <cell r="T147">
            <v>24264</v>
          </cell>
          <cell r="U147">
            <v>24295</v>
          </cell>
          <cell r="V147">
            <v>24155</v>
          </cell>
          <cell r="W147">
            <v>23785</v>
          </cell>
          <cell r="X147">
            <v>23347</v>
          </cell>
          <cell r="Y147">
            <v>22999</v>
          </cell>
          <cell r="Z147">
            <v>22669</v>
          </cell>
          <cell r="AA147">
            <v>22380</v>
          </cell>
          <cell r="AB147">
            <v>106623</v>
          </cell>
          <cell r="AC147">
            <v>95602</v>
          </cell>
          <cell r="AD147">
            <v>84921</v>
          </cell>
          <cell r="AE147">
            <v>75299</v>
          </cell>
          <cell r="AF147">
            <v>66089</v>
          </cell>
          <cell r="AG147">
            <v>57054</v>
          </cell>
          <cell r="AH147">
            <v>47539</v>
          </cell>
          <cell r="AI147">
            <v>37265</v>
          </cell>
          <cell r="AJ147">
            <v>28902</v>
          </cell>
          <cell r="AK147">
            <v>22217</v>
          </cell>
          <cell r="AL147">
            <v>17562</v>
          </cell>
          <cell r="AM147">
            <v>13086</v>
          </cell>
          <cell r="AN147">
            <v>14915</v>
          </cell>
        </row>
        <row r="148">
          <cell r="A148" t="str">
            <v>140100</v>
          </cell>
          <cell r="B148" t="str">
            <v>14</v>
          </cell>
          <cell r="C148" t="str">
            <v>01</v>
          </cell>
          <cell r="D148" t="str">
            <v>00</v>
          </cell>
          <cell r="E148" t="str">
            <v>CHICLAYO</v>
          </cell>
          <cell r="G148">
            <v>762997</v>
          </cell>
          <cell r="H148">
            <v>14395</v>
          </cell>
          <cell r="I148">
            <v>14730</v>
          </cell>
          <cell r="J148">
            <v>15010</v>
          </cell>
          <cell r="K148">
            <v>15216</v>
          </cell>
          <cell r="L148">
            <v>15360</v>
          </cell>
          <cell r="M148">
            <v>15489</v>
          </cell>
          <cell r="N148">
            <v>15601</v>
          </cell>
          <cell r="O148">
            <v>15693</v>
          </cell>
          <cell r="P148">
            <v>15803</v>
          </cell>
          <cell r="Q148">
            <v>15943</v>
          </cell>
          <cell r="R148">
            <v>16110</v>
          </cell>
          <cell r="S148">
            <v>16273</v>
          </cell>
          <cell r="T148">
            <v>16386</v>
          </cell>
          <cell r="U148">
            <v>16407</v>
          </cell>
          <cell r="V148">
            <v>16312</v>
          </cell>
          <cell r="W148">
            <v>16062</v>
          </cell>
          <cell r="X148">
            <v>15766</v>
          </cell>
          <cell r="Y148">
            <v>15531</v>
          </cell>
          <cell r="Z148">
            <v>15309</v>
          </cell>
          <cell r="AA148">
            <v>15114</v>
          </cell>
          <cell r="AB148">
            <v>72004</v>
          </cell>
          <cell r="AC148">
            <v>64561</v>
          </cell>
          <cell r="AD148">
            <v>57348</v>
          </cell>
          <cell r="AE148">
            <v>50851</v>
          </cell>
          <cell r="AF148">
            <v>44631</v>
          </cell>
          <cell r="AG148">
            <v>38529</v>
          </cell>
          <cell r="AH148">
            <v>32104</v>
          </cell>
          <cell r="AI148">
            <v>25166</v>
          </cell>
          <cell r="AJ148">
            <v>19518</v>
          </cell>
          <cell r="AK148">
            <v>15004</v>
          </cell>
          <cell r="AL148">
            <v>11860</v>
          </cell>
          <cell r="AM148">
            <v>8838</v>
          </cell>
          <cell r="AN148">
            <v>10073</v>
          </cell>
        </row>
        <row r="149">
          <cell r="A149" t="str">
            <v>140200</v>
          </cell>
          <cell r="B149" t="str">
            <v>14</v>
          </cell>
          <cell r="C149" t="str">
            <v>02</v>
          </cell>
          <cell r="D149" t="str">
            <v>00</v>
          </cell>
          <cell r="E149" t="str">
            <v>FERREÑAFE</v>
          </cell>
          <cell r="G149">
            <v>97508</v>
          </cell>
          <cell r="H149">
            <v>1840</v>
          </cell>
          <cell r="I149">
            <v>1883</v>
          </cell>
          <cell r="J149">
            <v>1918</v>
          </cell>
          <cell r="K149">
            <v>1944</v>
          </cell>
          <cell r="L149">
            <v>1963</v>
          </cell>
          <cell r="M149">
            <v>1979</v>
          </cell>
          <cell r="N149">
            <v>1994</v>
          </cell>
          <cell r="O149">
            <v>2005</v>
          </cell>
          <cell r="P149">
            <v>2020</v>
          </cell>
          <cell r="Q149">
            <v>2037</v>
          </cell>
          <cell r="R149">
            <v>2059</v>
          </cell>
          <cell r="S149">
            <v>2080</v>
          </cell>
          <cell r="T149">
            <v>2094</v>
          </cell>
          <cell r="U149">
            <v>2097</v>
          </cell>
          <cell r="V149">
            <v>2085</v>
          </cell>
          <cell r="W149">
            <v>2053</v>
          </cell>
          <cell r="X149">
            <v>2015</v>
          </cell>
          <cell r="Y149">
            <v>1985</v>
          </cell>
          <cell r="Z149">
            <v>1956</v>
          </cell>
          <cell r="AA149">
            <v>1931</v>
          </cell>
          <cell r="AB149">
            <v>9202</v>
          </cell>
          <cell r="AC149">
            <v>8251</v>
          </cell>
          <cell r="AD149">
            <v>7329</v>
          </cell>
          <cell r="AE149">
            <v>6498</v>
          </cell>
          <cell r="AF149">
            <v>5704</v>
          </cell>
          <cell r="AG149">
            <v>4924</v>
          </cell>
          <cell r="AH149">
            <v>4103</v>
          </cell>
          <cell r="AI149">
            <v>3216</v>
          </cell>
          <cell r="AJ149">
            <v>2494</v>
          </cell>
          <cell r="AK149">
            <v>1917</v>
          </cell>
          <cell r="AL149">
            <v>1516</v>
          </cell>
          <cell r="AM149">
            <v>1129</v>
          </cell>
          <cell r="AN149">
            <v>1287</v>
          </cell>
        </row>
        <row r="150">
          <cell r="A150" t="str">
            <v>140300</v>
          </cell>
          <cell r="B150" t="str">
            <v>14</v>
          </cell>
          <cell r="C150" t="str">
            <v>03</v>
          </cell>
          <cell r="D150" t="str">
            <v>00</v>
          </cell>
          <cell r="E150" t="str">
            <v>LAMBAYEQUE</v>
          </cell>
          <cell r="G150">
            <v>269331</v>
          </cell>
          <cell r="H150">
            <v>5081</v>
          </cell>
          <cell r="I150">
            <v>5200</v>
          </cell>
          <cell r="J150">
            <v>5298</v>
          </cell>
          <cell r="K150">
            <v>5371</v>
          </cell>
          <cell r="L150">
            <v>5422</v>
          </cell>
          <cell r="M150">
            <v>5467</v>
          </cell>
          <cell r="N150">
            <v>5507</v>
          </cell>
          <cell r="O150">
            <v>5540</v>
          </cell>
          <cell r="P150">
            <v>5578</v>
          </cell>
          <cell r="Q150">
            <v>5627</v>
          </cell>
          <cell r="R150">
            <v>5687</v>
          </cell>
          <cell r="S150">
            <v>5745</v>
          </cell>
          <cell r="T150">
            <v>5784</v>
          </cell>
          <cell r="U150">
            <v>5791</v>
          </cell>
          <cell r="V150">
            <v>5758</v>
          </cell>
          <cell r="W150">
            <v>5670</v>
          </cell>
          <cell r="X150">
            <v>5566</v>
          </cell>
          <cell r="Y150">
            <v>5483</v>
          </cell>
          <cell r="Z150">
            <v>5404</v>
          </cell>
          <cell r="AA150">
            <v>5335</v>
          </cell>
          <cell r="AB150">
            <v>25417</v>
          </cell>
          <cell r="AC150">
            <v>22790</v>
          </cell>
          <cell r="AD150">
            <v>20244</v>
          </cell>
          <cell r="AE150">
            <v>17950</v>
          </cell>
          <cell r="AF150">
            <v>15754</v>
          </cell>
          <cell r="AG150">
            <v>13601</v>
          </cell>
          <cell r="AH150">
            <v>11332</v>
          </cell>
          <cell r="AI150">
            <v>8883</v>
          </cell>
          <cell r="AJ150">
            <v>6890</v>
          </cell>
          <cell r="AK150">
            <v>5296</v>
          </cell>
          <cell r="AL150">
            <v>4186</v>
          </cell>
          <cell r="AM150">
            <v>3119</v>
          </cell>
          <cell r="AN150">
            <v>3555</v>
          </cell>
        </row>
        <row r="151">
          <cell r="A151" t="str">
            <v>150000</v>
          </cell>
          <cell r="B151" t="str">
            <v>15</v>
          </cell>
          <cell r="C151" t="str">
            <v>00</v>
          </cell>
          <cell r="D151" t="str">
            <v>00</v>
          </cell>
          <cell r="E151" t="str">
            <v>LIMA</v>
          </cell>
          <cell r="F151">
            <v>8181942</v>
          </cell>
          <cell r="G151">
            <v>8181942</v>
          </cell>
          <cell r="H151">
            <v>146276</v>
          </cell>
          <cell r="I151">
            <v>145682</v>
          </cell>
          <cell r="J151">
            <v>140286</v>
          </cell>
          <cell r="K151">
            <v>139545</v>
          </cell>
          <cell r="L151">
            <v>140962</v>
          </cell>
          <cell r="M151">
            <v>143098</v>
          </cell>
          <cell r="N151">
            <v>145107</v>
          </cell>
          <cell r="O151">
            <v>146427</v>
          </cell>
          <cell r="P151">
            <v>146654</v>
          </cell>
          <cell r="Q151">
            <v>145793</v>
          </cell>
          <cell r="R151">
            <v>145039</v>
          </cell>
          <cell r="S151">
            <v>144359</v>
          </cell>
          <cell r="T151">
            <v>143055</v>
          </cell>
          <cell r="U151">
            <v>142598</v>
          </cell>
          <cell r="V151">
            <v>143348</v>
          </cell>
          <cell r="W151">
            <v>145309</v>
          </cell>
          <cell r="X151">
            <v>147240</v>
          </cell>
          <cell r="Y151">
            <v>148909</v>
          </cell>
          <cell r="Z151">
            <v>151372</v>
          </cell>
          <cell r="AA151">
            <v>154773</v>
          </cell>
          <cell r="AB151">
            <v>808872</v>
          </cell>
          <cell r="AC151">
            <v>791029</v>
          </cell>
          <cell r="AD151">
            <v>707481</v>
          </cell>
          <cell r="AE151">
            <v>595983</v>
          </cell>
          <cell r="AF151">
            <v>510968</v>
          </cell>
          <cell r="AG151">
            <v>431746</v>
          </cell>
          <cell r="AH151">
            <v>376391</v>
          </cell>
          <cell r="AI151">
            <v>299411</v>
          </cell>
          <cell r="AJ151">
            <v>224364</v>
          </cell>
          <cell r="AK151">
            <v>177991</v>
          </cell>
          <cell r="AL151">
            <v>137497</v>
          </cell>
          <cell r="AM151">
            <v>101732</v>
          </cell>
          <cell r="AN151">
            <v>112645</v>
          </cell>
        </row>
        <row r="152">
          <cell r="A152" t="str">
            <v>150100</v>
          </cell>
          <cell r="B152" t="str">
            <v>15</v>
          </cell>
          <cell r="C152" t="str">
            <v>01</v>
          </cell>
          <cell r="D152" t="str">
            <v>00</v>
          </cell>
          <cell r="E152" t="str">
            <v>LIMA</v>
          </cell>
          <cell r="G152">
            <v>7335232</v>
          </cell>
          <cell r="H152">
            <v>131138</v>
          </cell>
          <cell r="I152">
            <v>130607</v>
          </cell>
          <cell r="J152">
            <v>125767</v>
          </cell>
          <cell r="K152">
            <v>125104</v>
          </cell>
          <cell r="L152">
            <v>126375</v>
          </cell>
          <cell r="M152">
            <v>128290</v>
          </cell>
          <cell r="N152">
            <v>130090</v>
          </cell>
          <cell r="O152">
            <v>131274</v>
          </cell>
          <cell r="P152">
            <v>131479</v>
          </cell>
          <cell r="Q152">
            <v>130705</v>
          </cell>
          <cell r="R152">
            <v>130031</v>
          </cell>
          <cell r="S152">
            <v>129420</v>
          </cell>
          <cell r="T152">
            <v>128251</v>
          </cell>
          <cell r="U152">
            <v>127842</v>
          </cell>
          <cell r="V152">
            <v>128514</v>
          </cell>
          <cell r="W152">
            <v>130270</v>
          </cell>
          <cell r="X152">
            <v>132002</v>
          </cell>
          <cell r="Y152">
            <v>133499</v>
          </cell>
          <cell r="Z152">
            <v>135708</v>
          </cell>
          <cell r="AA152">
            <v>138757</v>
          </cell>
          <cell r="AB152">
            <v>725165</v>
          </cell>
          <cell r="AC152">
            <v>709169</v>
          </cell>
          <cell r="AD152">
            <v>634267</v>
          </cell>
          <cell r="AE152">
            <v>534308</v>
          </cell>
          <cell r="AF152">
            <v>458090</v>
          </cell>
          <cell r="AG152">
            <v>387065</v>
          </cell>
          <cell r="AH152">
            <v>337441</v>
          </cell>
          <cell r="AI152">
            <v>268426</v>
          </cell>
          <cell r="AJ152">
            <v>201145</v>
          </cell>
          <cell r="AK152">
            <v>159572</v>
          </cell>
          <cell r="AL152">
            <v>123267</v>
          </cell>
          <cell r="AM152">
            <v>91205</v>
          </cell>
          <cell r="AN152">
            <v>100989</v>
          </cell>
        </row>
        <row r="153">
          <cell r="A153" t="str">
            <v>150200</v>
          </cell>
          <cell r="B153" t="str">
            <v>15</v>
          </cell>
          <cell r="C153" t="str">
            <v>02</v>
          </cell>
          <cell r="D153" t="str">
            <v>00</v>
          </cell>
          <cell r="E153" t="str">
            <v>BARRANCA</v>
          </cell>
          <cell r="G153">
            <v>143740</v>
          </cell>
          <cell r="H153">
            <v>2570</v>
          </cell>
          <cell r="I153">
            <v>2559</v>
          </cell>
          <cell r="J153">
            <v>2465</v>
          </cell>
          <cell r="K153">
            <v>2452</v>
          </cell>
          <cell r="L153">
            <v>2476</v>
          </cell>
          <cell r="M153">
            <v>2514</v>
          </cell>
          <cell r="N153">
            <v>2549</v>
          </cell>
          <cell r="O153">
            <v>2572</v>
          </cell>
          <cell r="P153">
            <v>2576</v>
          </cell>
          <cell r="Q153">
            <v>2561</v>
          </cell>
          <cell r="R153">
            <v>2548</v>
          </cell>
          <cell r="S153">
            <v>2536</v>
          </cell>
          <cell r="T153">
            <v>2513</v>
          </cell>
          <cell r="U153">
            <v>2505</v>
          </cell>
          <cell r="V153">
            <v>2518</v>
          </cell>
          <cell r="W153">
            <v>2553</v>
          </cell>
          <cell r="X153">
            <v>2587</v>
          </cell>
          <cell r="Y153">
            <v>2616</v>
          </cell>
          <cell r="Z153">
            <v>2659</v>
          </cell>
          <cell r="AA153">
            <v>2719</v>
          </cell>
          <cell r="AB153">
            <v>14210</v>
          </cell>
          <cell r="AC153">
            <v>13897</v>
          </cell>
          <cell r="AD153">
            <v>12429</v>
          </cell>
          <cell r="AE153">
            <v>10470</v>
          </cell>
          <cell r="AF153">
            <v>8977</v>
          </cell>
          <cell r="AG153">
            <v>7585</v>
          </cell>
          <cell r="AH153">
            <v>6613</v>
          </cell>
          <cell r="AI153">
            <v>5260</v>
          </cell>
          <cell r="AJ153">
            <v>3942</v>
          </cell>
          <cell r="AK153">
            <v>3127</v>
          </cell>
          <cell r="AL153">
            <v>2416</v>
          </cell>
          <cell r="AM153">
            <v>1787</v>
          </cell>
          <cell r="AN153">
            <v>1979</v>
          </cell>
        </row>
        <row r="154">
          <cell r="A154" t="str">
            <v>150300</v>
          </cell>
          <cell r="B154" t="str">
            <v>15</v>
          </cell>
          <cell r="C154" t="str">
            <v>03</v>
          </cell>
          <cell r="D154" t="str">
            <v>00</v>
          </cell>
          <cell r="E154" t="str">
            <v>CAJATAMBO</v>
          </cell>
          <cell r="G154">
            <v>9773</v>
          </cell>
          <cell r="H154">
            <v>175</v>
          </cell>
          <cell r="I154">
            <v>174</v>
          </cell>
          <cell r="J154">
            <v>168</v>
          </cell>
          <cell r="K154">
            <v>167</v>
          </cell>
          <cell r="L154">
            <v>168</v>
          </cell>
          <cell r="M154">
            <v>171</v>
          </cell>
          <cell r="N154">
            <v>173</v>
          </cell>
          <cell r="O154">
            <v>175</v>
          </cell>
          <cell r="P154">
            <v>175</v>
          </cell>
          <cell r="Q154">
            <v>174</v>
          </cell>
          <cell r="R154">
            <v>173</v>
          </cell>
          <cell r="S154">
            <v>172</v>
          </cell>
          <cell r="T154">
            <v>171</v>
          </cell>
          <cell r="U154">
            <v>170</v>
          </cell>
          <cell r="V154">
            <v>171</v>
          </cell>
          <cell r="W154">
            <v>174</v>
          </cell>
          <cell r="X154">
            <v>176</v>
          </cell>
          <cell r="Y154">
            <v>178</v>
          </cell>
          <cell r="Z154">
            <v>181</v>
          </cell>
          <cell r="AA154">
            <v>185</v>
          </cell>
          <cell r="AB154">
            <v>966</v>
          </cell>
          <cell r="AC154">
            <v>945</v>
          </cell>
          <cell r="AD154">
            <v>845</v>
          </cell>
          <cell r="AE154">
            <v>712</v>
          </cell>
          <cell r="AF154">
            <v>610</v>
          </cell>
          <cell r="AG154">
            <v>516</v>
          </cell>
          <cell r="AH154">
            <v>449</v>
          </cell>
          <cell r="AI154">
            <v>358</v>
          </cell>
          <cell r="AJ154">
            <v>268</v>
          </cell>
          <cell r="AK154">
            <v>213</v>
          </cell>
          <cell r="AL154">
            <v>164</v>
          </cell>
          <cell r="AM154">
            <v>121</v>
          </cell>
          <cell r="AN154">
            <v>135</v>
          </cell>
        </row>
        <row r="155">
          <cell r="A155" t="str">
            <v>150400</v>
          </cell>
          <cell r="B155" t="str">
            <v>15</v>
          </cell>
          <cell r="C155" t="str">
            <v>04</v>
          </cell>
          <cell r="D155" t="str">
            <v>00</v>
          </cell>
          <cell r="E155" t="str">
            <v>CANTA</v>
          </cell>
          <cell r="G155">
            <v>13972</v>
          </cell>
          <cell r="H155">
            <v>250</v>
          </cell>
          <cell r="I155">
            <v>249</v>
          </cell>
          <cell r="J155">
            <v>240</v>
          </cell>
          <cell r="K155">
            <v>238</v>
          </cell>
          <cell r="L155">
            <v>241</v>
          </cell>
          <cell r="M155">
            <v>244</v>
          </cell>
          <cell r="N155">
            <v>248</v>
          </cell>
          <cell r="O155">
            <v>250</v>
          </cell>
          <cell r="P155">
            <v>250</v>
          </cell>
          <cell r="Q155">
            <v>249</v>
          </cell>
          <cell r="R155">
            <v>248</v>
          </cell>
          <cell r="S155">
            <v>247</v>
          </cell>
          <cell r="T155">
            <v>244</v>
          </cell>
          <cell r="U155">
            <v>244</v>
          </cell>
          <cell r="V155">
            <v>245</v>
          </cell>
          <cell r="W155">
            <v>248</v>
          </cell>
          <cell r="X155">
            <v>251</v>
          </cell>
          <cell r="Y155">
            <v>254</v>
          </cell>
          <cell r="Z155">
            <v>258</v>
          </cell>
          <cell r="AA155">
            <v>264</v>
          </cell>
          <cell r="AB155">
            <v>1381</v>
          </cell>
          <cell r="AC155">
            <v>1351</v>
          </cell>
          <cell r="AD155">
            <v>1208</v>
          </cell>
          <cell r="AE155">
            <v>1018</v>
          </cell>
          <cell r="AF155">
            <v>873</v>
          </cell>
          <cell r="AG155">
            <v>737</v>
          </cell>
          <cell r="AH155">
            <v>643</v>
          </cell>
          <cell r="AI155">
            <v>511</v>
          </cell>
          <cell r="AJ155">
            <v>383</v>
          </cell>
          <cell r="AK155">
            <v>304</v>
          </cell>
          <cell r="AL155">
            <v>235</v>
          </cell>
          <cell r="AM155">
            <v>174</v>
          </cell>
          <cell r="AN155">
            <v>192</v>
          </cell>
        </row>
        <row r="156">
          <cell r="A156" t="str">
            <v>150500</v>
          </cell>
          <cell r="B156" t="str">
            <v>15</v>
          </cell>
          <cell r="C156" t="str">
            <v>05</v>
          </cell>
          <cell r="D156" t="str">
            <v>00</v>
          </cell>
          <cell r="E156" t="str">
            <v>CAÑETE</v>
          </cell>
          <cell r="G156">
            <v>201079</v>
          </cell>
          <cell r="H156">
            <v>3595</v>
          </cell>
          <cell r="I156">
            <v>3580</v>
          </cell>
          <cell r="J156">
            <v>3448</v>
          </cell>
          <cell r="K156">
            <v>3429</v>
          </cell>
          <cell r="L156">
            <v>3464</v>
          </cell>
          <cell r="M156">
            <v>3517</v>
          </cell>
          <cell r="N156">
            <v>3566</v>
          </cell>
          <cell r="O156">
            <v>3599</v>
          </cell>
          <cell r="P156">
            <v>3604</v>
          </cell>
          <cell r="Q156">
            <v>3583</v>
          </cell>
          <cell r="R156">
            <v>3564</v>
          </cell>
          <cell r="S156">
            <v>3548</v>
          </cell>
          <cell r="T156">
            <v>3516</v>
          </cell>
          <cell r="U156">
            <v>3504</v>
          </cell>
          <cell r="V156">
            <v>3523</v>
          </cell>
          <cell r="W156">
            <v>3571</v>
          </cell>
          <cell r="X156">
            <v>3619</v>
          </cell>
          <cell r="Y156">
            <v>3660</v>
          </cell>
          <cell r="Z156">
            <v>3720</v>
          </cell>
          <cell r="AA156">
            <v>3804</v>
          </cell>
          <cell r="AB156">
            <v>19879</v>
          </cell>
          <cell r="AC156">
            <v>19440</v>
          </cell>
          <cell r="AD156">
            <v>17387</v>
          </cell>
          <cell r="AE156">
            <v>14647</v>
          </cell>
          <cell r="AF156">
            <v>12558</v>
          </cell>
          <cell r="AG156">
            <v>10611</v>
          </cell>
          <cell r="AH156">
            <v>9250</v>
          </cell>
          <cell r="AI156">
            <v>7358</v>
          </cell>
          <cell r="AJ156">
            <v>5514</v>
          </cell>
          <cell r="AK156">
            <v>4374</v>
          </cell>
          <cell r="AL156">
            <v>3379</v>
          </cell>
          <cell r="AM156">
            <v>2500</v>
          </cell>
          <cell r="AN156">
            <v>2768</v>
          </cell>
        </row>
        <row r="157">
          <cell r="A157" t="str">
            <v>150600</v>
          </cell>
          <cell r="B157" t="str">
            <v>15</v>
          </cell>
          <cell r="C157" t="str">
            <v>06</v>
          </cell>
          <cell r="D157" t="str">
            <v>00</v>
          </cell>
          <cell r="E157" t="str">
            <v>HUARAL</v>
          </cell>
          <cell r="G157">
            <v>169458</v>
          </cell>
          <cell r="H157">
            <v>3030</v>
          </cell>
          <cell r="I157">
            <v>3017</v>
          </cell>
          <cell r="J157">
            <v>2905</v>
          </cell>
          <cell r="K157">
            <v>2890</v>
          </cell>
          <cell r="L157">
            <v>2919</v>
          </cell>
          <cell r="M157">
            <v>2964</v>
          </cell>
          <cell r="N157">
            <v>3005</v>
          </cell>
          <cell r="O157">
            <v>3033</v>
          </cell>
          <cell r="P157">
            <v>3037</v>
          </cell>
          <cell r="Q157">
            <v>3020</v>
          </cell>
          <cell r="R157">
            <v>3004</v>
          </cell>
          <cell r="S157">
            <v>2990</v>
          </cell>
          <cell r="T157">
            <v>2963</v>
          </cell>
          <cell r="U157">
            <v>2953</v>
          </cell>
          <cell r="V157">
            <v>2969</v>
          </cell>
          <cell r="W157">
            <v>3010</v>
          </cell>
          <cell r="X157">
            <v>3050</v>
          </cell>
          <cell r="Y157">
            <v>3084</v>
          </cell>
          <cell r="Z157">
            <v>3135</v>
          </cell>
          <cell r="AA157">
            <v>3206</v>
          </cell>
          <cell r="AB157">
            <v>16753</v>
          </cell>
          <cell r="AC157">
            <v>16383</v>
          </cell>
          <cell r="AD157">
            <v>14653</v>
          </cell>
          <cell r="AE157">
            <v>12343</v>
          </cell>
          <cell r="AF157">
            <v>10583</v>
          </cell>
          <cell r="AG157">
            <v>8942</v>
          </cell>
          <cell r="AH157">
            <v>7795</v>
          </cell>
          <cell r="AI157">
            <v>6201</v>
          </cell>
          <cell r="AJ157">
            <v>4647</v>
          </cell>
          <cell r="AK157">
            <v>3686</v>
          </cell>
          <cell r="AL157">
            <v>2848</v>
          </cell>
          <cell r="AM157">
            <v>2107</v>
          </cell>
          <cell r="AN157">
            <v>2333</v>
          </cell>
        </row>
        <row r="158">
          <cell r="A158" t="str">
            <v>150700</v>
          </cell>
          <cell r="B158" t="str">
            <v>15</v>
          </cell>
          <cell r="C158" t="str">
            <v>07</v>
          </cell>
          <cell r="D158" t="str">
            <v>00</v>
          </cell>
          <cell r="E158" t="str">
            <v>HUAROCHIRI</v>
          </cell>
          <cell r="G158">
            <v>63713</v>
          </cell>
          <cell r="H158">
            <v>1139</v>
          </cell>
          <cell r="I158">
            <v>1134</v>
          </cell>
          <cell r="J158">
            <v>1092</v>
          </cell>
          <cell r="K158">
            <v>1087</v>
          </cell>
          <cell r="L158">
            <v>1098</v>
          </cell>
          <cell r="M158">
            <v>1114</v>
          </cell>
          <cell r="N158">
            <v>1130</v>
          </cell>
          <cell r="O158">
            <v>1140</v>
          </cell>
          <cell r="P158">
            <v>1142</v>
          </cell>
          <cell r="Q158">
            <v>1135</v>
          </cell>
          <cell r="R158">
            <v>1129</v>
          </cell>
          <cell r="S158">
            <v>1124</v>
          </cell>
          <cell r="T158">
            <v>1114</v>
          </cell>
          <cell r="U158">
            <v>1110</v>
          </cell>
          <cell r="V158">
            <v>1116</v>
          </cell>
          <cell r="W158">
            <v>1132</v>
          </cell>
          <cell r="X158">
            <v>1147</v>
          </cell>
          <cell r="Y158">
            <v>1160</v>
          </cell>
          <cell r="Z158">
            <v>1179</v>
          </cell>
          <cell r="AA158">
            <v>1205</v>
          </cell>
          <cell r="AB158">
            <v>6299</v>
          </cell>
          <cell r="AC158">
            <v>6160</v>
          </cell>
          <cell r="AD158">
            <v>5509</v>
          </cell>
          <cell r="AE158">
            <v>4641</v>
          </cell>
          <cell r="AF158">
            <v>3979</v>
          </cell>
          <cell r="AG158">
            <v>3362</v>
          </cell>
          <cell r="AH158">
            <v>2931</v>
          </cell>
          <cell r="AI158">
            <v>2332</v>
          </cell>
          <cell r="AJ158">
            <v>1747</v>
          </cell>
          <cell r="AK158">
            <v>1386</v>
          </cell>
          <cell r="AL158">
            <v>1071</v>
          </cell>
          <cell r="AM158">
            <v>792</v>
          </cell>
          <cell r="AN158">
            <v>877</v>
          </cell>
        </row>
        <row r="159">
          <cell r="A159" t="str">
            <v>150800</v>
          </cell>
          <cell r="B159" t="str">
            <v>15</v>
          </cell>
          <cell r="C159" t="str">
            <v>08</v>
          </cell>
          <cell r="D159" t="str">
            <v>00</v>
          </cell>
          <cell r="E159" t="str">
            <v>HUAURA</v>
          </cell>
          <cell r="G159">
            <v>202006</v>
          </cell>
          <cell r="H159">
            <v>3611</v>
          </cell>
          <cell r="I159">
            <v>3597</v>
          </cell>
          <cell r="J159">
            <v>3464</v>
          </cell>
          <cell r="K159">
            <v>3445</v>
          </cell>
          <cell r="L159">
            <v>3480</v>
          </cell>
          <cell r="M159">
            <v>3533</v>
          </cell>
          <cell r="N159">
            <v>3583</v>
          </cell>
          <cell r="O159">
            <v>3615</v>
          </cell>
          <cell r="P159">
            <v>3621</v>
          </cell>
          <cell r="Q159">
            <v>3600</v>
          </cell>
          <cell r="R159">
            <v>3581</v>
          </cell>
          <cell r="S159">
            <v>3564</v>
          </cell>
          <cell r="T159">
            <v>3532</v>
          </cell>
          <cell r="U159">
            <v>3521</v>
          </cell>
          <cell r="V159">
            <v>3539</v>
          </cell>
          <cell r="W159">
            <v>3588</v>
          </cell>
          <cell r="X159">
            <v>3635</v>
          </cell>
          <cell r="Y159">
            <v>3676</v>
          </cell>
          <cell r="Z159">
            <v>3737</v>
          </cell>
          <cell r="AA159">
            <v>3821</v>
          </cell>
          <cell r="AB159">
            <v>19971</v>
          </cell>
          <cell r="AC159">
            <v>19530</v>
          </cell>
          <cell r="AD159">
            <v>17467</v>
          </cell>
          <cell r="AE159">
            <v>14714</v>
          </cell>
          <cell r="AF159">
            <v>12615</v>
          </cell>
          <cell r="AG159">
            <v>10660</v>
          </cell>
          <cell r="AH159">
            <v>9293</v>
          </cell>
          <cell r="AI159">
            <v>7392</v>
          </cell>
          <cell r="AJ159">
            <v>5539</v>
          </cell>
          <cell r="AK159">
            <v>4394</v>
          </cell>
          <cell r="AL159">
            <v>3395</v>
          </cell>
          <cell r="AM159">
            <v>2512</v>
          </cell>
          <cell r="AN159">
            <v>2781</v>
          </cell>
        </row>
        <row r="160">
          <cell r="A160" t="str">
            <v>150900</v>
          </cell>
          <cell r="B160" t="str">
            <v>15</v>
          </cell>
          <cell r="C160" t="str">
            <v>09</v>
          </cell>
          <cell r="D160" t="str">
            <v>00</v>
          </cell>
          <cell r="E160" t="str">
            <v>OYON</v>
          </cell>
          <cell r="G160">
            <v>17680</v>
          </cell>
          <cell r="H160">
            <v>316</v>
          </cell>
          <cell r="I160">
            <v>315</v>
          </cell>
          <cell r="J160">
            <v>303</v>
          </cell>
          <cell r="K160">
            <v>302</v>
          </cell>
          <cell r="L160">
            <v>305</v>
          </cell>
          <cell r="M160">
            <v>309</v>
          </cell>
          <cell r="N160">
            <v>314</v>
          </cell>
          <cell r="O160">
            <v>316</v>
          </cell>
          <cell r="P160">
            <v>317</v>
          </cell>
          <cell r="Q160">
            <v>315</v>
          </cell>
          <cell r="R160">
            <v>313</v>
          </cell>
          <cell r="S160">
            <v>312</v>
          </cell>
          <cell r="T160">
            <v>309</v>
          </cell>
          <cell r="U160">
            <v>308</v>
          </cell>
          <cell r="V160">
            <v>310</v>
          </cell>
          <cell r="W160">
            <v>314</v>
          </cell>
          <cell r="X160">
            <v>318</v>
          </cell>
          <cell r="Y160">
            <v>322</v>
          </cell>
          <cell r="Z160">
            <v>327</v>
          </cell>
          <cell r="AA160">
            <v>334</v>
          </cell>
          <cell r="AB160">
            <v>1748</v>
          </cell>
          <cell r="AC160">
            <v>1709</v>
          </cell>
          <cell r="AD160">
            <v>1529</v>
          </cell>
          <cell r="AE160">
            <v>1288</v>
          </cell>
          <cell r="AF160">
            <v>1104</v>
          </cell>
          <cell r="AG160">
            <v>933</v>
          </cell>
          <cell r="AH160">
            <v>813</v>
          </cell>
          <cell r="AI160">
            <v>647</v>
          </cell>
          <cell r="AJ160">
            <v>485</v>
          </cell>
          <cell r="AK160">
            <v>385</v>
          </cell>
          <cell r="AL160">
            <v>297</v>
          </cell>
          <cell r="AM160">
            <v>220</v>
          </cell>
          <cell r="AN160">
            <v>243</v>
          </cell>
        </row>
        <row r="161">
          <cell r="A161" t="str">
            <v>151000</v>
          </cell>
          <cell r="B161" t="str">
            <v>15</v>
          </cell>
          <cell r="C161" t="str">
            <v>10</v>
          </cell>
          <cell r="D161" t="str">
            <v>00</v>
          </cell>
          <cell r="E161" t="str">
            <v>YAUYOS</v>
          </cell>
          <cell r="G161">
            <v>25289</v>
          </cell>
          <cell r="H161">
            <v>452</v>
          </cell>
          <cell r="I161">
            <v>450</v>
          </cell>
          <cell r="J161">
            <v>434</v>
          </cell>
          <cell r="K161">
            <v>431</v>
          </cell>
          <cell r="L161">
            <v>436</v>
          </cell>
          <cell r="M161">
            <v>442</v>
          </cell>
          <cell r="N161">
            <v>449</v>
          </cell>
          <cell r="O161">
            <v>453</v>
          </cell>
          <cell r="P161">
            <v>453</v>
          </cell>
          <cell r="Q161">
            <v>451</v>
          </cell>
          <cell r="R161">
            <v>448</v>
          </cell>
          <cell r="S161">
            <v>446</v>
          </cell>
          <cell r="T161">
            <v>442</v>
          </cell>
          <cell r="U161">
            <v>441</v>
          </cell>
          <cell r="V161">
            <v>443</v>
          </cell>
          <cell r="W161">
            <v>449</v>
          </cell>
          <cell r="X161">
            <v>455</v>
          </cell>
          <cell r="Y161">
            <v>460</v>
          </cell>
          <cell r="Z161">
            <v>468</v>
          </cell>
          <cell r="AA161">
            <v>478</v>
          </cell>
          <cell r="AB161">
            <v>2500</v>
          </cell>
          <cell r="AC161">
            <v>2445</v>
          </cell>
          <cell r="AD161">
            <v>2187</v>
          </cell>
          <cell r="AE161">
            <v>1842</v>
          </cell>
          <cell r="AF161">
            <v>1579</v>
          </cell>
          <cell r="AG161">
            <v>1335</v>
          </cell>
          <cell r="AH161">
            <v>1163</v>
          </cell>
          <cell r="AI161">
            <v>926</v>
          </cell>
          <cell r="AJ161">
            <v>694</v>
          </cell>
          <cell r="AK161">
            <v>550</v>
          </cell>
          <cell r="AL161">
            <v>425</v>
          </cell>
          <cell r="AM161">
            <v>314</v>
          </cell>
          <cell r="AN161">
            <v>348</v>
          </cell>
        </row>
        <row r="162">
          <cell r="A162" t="str">
            <v>160000</v>
          </cell>
          <cell r="B162" t="str">
            <v>16</v>
          </cell>
          <cell r="C162" t="str">
            <v>00</v>
          </cell>
          <cell r="D162" t="str">
            <v>00</v>
          </cell>
          <cell r="E162" t="str">
            <v>LORETO</v>
          </cell>
          <cell r="F162">
            <v>930644</v>
          </cell>
          <cell r="G162">
            <v>930644</v>
          </cell>
          <cell r="H162">
            <v>23982</v>
          </cell>
          <cell r="I162">
            <v>24022</v>
          </cell>
          <cell r="J162">
            <v>24418</v>
          </cell>
          <cell r="K162">
            <v>24568</v>
          </cell>
          <cell r="L162">
            <v>24517</v>
          </cell>
          <cell r="M162">
            <v>24328</v>
          </cell>
          <cell r="N162">
            <v>24108</v>
          </cell>
          <cell r="O162">
            <v>23952</v>
          </cell>
          <cell r="P162">
            <v>23900</v>
          </cell>
          <cell r="Q162">
            <v>23984</v>
          </cell>
          <cell r="R162">
            <v>24198</v>
          </cell>
          <cell r="S162">
            <v>24434</v>
          </cell>
          <cell r="T162">
            <v>24537</v>
          </cell>
          <cell r="U162">
            <v>24347</v>
          </cell>
          <cell r="V162">
            <v>23756</v>
          </cell>
          <cell r="W162">
            <v>22790</v>
          </cell>
          <cell r="X162">
            <v>21713</v>
          </cell>
          <cell r="Y162">
            <v>20773</v>
          </cell>
          <cell r="Z162">
            <v>19900</v>
          </cell>
          <cell r="AA162">
            <v>19160</v>
          </cell>
          <cell r="AB162">
            <v>86731</v>
          </cell>
          <cell r="AC162">
            <v>74144</v>
          </cell>
          <cell r="AD162">
            <v>60203</v>
          </cell>
          <cell r="AE162">
            <v>53667</v>
          </cell>
          <cell r="AF162">
            <v>46629</v>
          </cell>
          <cell r="AG162">
            <v>39034</v>
          </cell>
          <cell r="AH162">
            <v>30164</v>
          </cell>
          <cell r="AI162">
            <v>22959</v>
          </cell>
          <cell r="AJ162">
            <v>16766</v>
          </cell>
          <cell r="AK162">
            <v>12502</v>
          </cell>
          <cell r="AL162">
            <v>8496</v>
          </cell>
          <cell r="AM162">
            <v>6356</v>
          </cell>
          <cell r="AN162">
            <v>5606</v>
          </cell>
        </row>
        <row r="163">
          <cell r="A163" t="str">
            <v>160100</v>
          </cell>
          <cell r="B163" t="str">
            <v>16</v>
          </cell>
          <cell r="C163" t="str">
            <v>01</v>
          </cell>
          <cell r="D163" t="str">
            <v>00</v>
          </cell>
          <cell r="E163" t="str">
            <v>MAYNAS</v>
          </cell>
          <cell r="G163">
            <v>511136</v>
          </cell>
          <cell r="H163">
            <v>13171</v>
          </cell>
          <cell r="I163">
            <v>13193</v>
          </cell>
          <cell r="J163">
            <v>13410</v>
          </cell>
          <cell r="K163">
            <v>13494</v>
          </cell>
          <cell r="L163">
            <v>13465</v>
          </cell>
          <cell r="M163">
            <v>13361</v>
          </cell>
          <cell r="N163">
            <v>13242</v>
          </cell>
          <cell r="O163">
            <v>13156</v>
          </cell>
          <cell r="P163">
            <v>13127</v>
          </cell>
          <cell r="Q163">
            <v>13173</v>
          </cell>
          <cell r="R163">
            <v>13291</v>
          </cell>
          <cell r="S163">
            <v>13420</v>
          </cell>
          <cell r="T163">
            <v>13477</v>
          </cell>
          <cell r="U163">
            <v>13372</v>
          </cell>
          <cell r="V163">
            <v>13047</v>
          </cell>
          <cell r="W163">
            <v>12518</v>
          </cell>
          <cell r="X163">
            <v>11925</v>
          </cell>
          <cell r="Y163">
            <v>11409</v>
          </cell>
          <cell r="Z163">
            <v>10929</v>
          </cell>
          <cell r="AA163">
            <v>10523</v>
          </cell>
          <cell r="AB163">
            <v>47634</v>
          </cell>
          <cell r="AC163">
            <v>40721</v>
          </cell>
          <cell r="AD163">
            <v>33065</v>
          </cell>
          <cell r="AE163">
            <v>29475</v>
          </cell>
          <cell r="AF163">
            <v>25610</v>
          </cell>
          <cell r="AG163">
            <v>21438</v>
          </cell>
          <cell r="AH163">
            <v>16567</v>
          </cell>
          <cell r="AI163">
            <v>12611</v>
          </cell>
          <cell r="AJ163">
            <v>9208</v>
          </cell>
          <cell r="AK163">
            <v>6866</v>
          </cell>
          <cell r="AL163">
            <v>4666</v>
          </cell>
          <cell r="AM163">
            <v>3492</v>
          </cell>
          <cell r="AN163">
            <v>3080</v>
          </cell>
        </row>
        <row r="164">
          <cell r="A164" t="str">
            <v>160200</v>
          </cell>
          <cell r="B164" t="str">
            <v>16</v>
          </cell>
          <cell r="C164" t="str">
            <v>02</v>
          </cell>
          <cell r="D164" t="str">
            <v>00</v>
          </cell>
          <cell r="E164" t="str">
            <v>ALTO AMAZONAS</v>
          </cell>
          <cell r="G164">
            <v>106623</v>
          </cell>
          <cell r="H164">
            <v>2748</v>
          </cell>
          <cell r="I164">
            <v>2752</v>
          </cell>
          <cell r="J164">
            <v>2798</v>
          </cell>
          <cell r="K164">
            <v>2815</v>
          </cell>
          <cell r="L164">
            <v>2809</v>
          </cell>
          <cell r="M164">
            <v>2787</v>
          </cell>
          <cell r="N164">
            <v>2762</v>
          </cell>
          <cell r="O164">
            <v>2744</v>
          </cell>
          <cell r="P164">
            <v>2738</v>
          </cell>
          <cell r="Q164">
            <v>2748</v>
          </cell>
          <cell r="R164">
            <v>2772</v>
          </cell>
          <cell r="S164">
            <v>2799</v>
          </cell>
          <cell r="T164">
            <v>2811</v>
          </cell>
          <cell r="U164">
            <v>2789</v>
          </cell>
          <cell r="V164">
            <v>2722</v>
          </cell>
          <cell r="W164">
            <v>2611</v>
          </cell>
          <cell r="X164">
            <v>2488</v>
          </cell>
          <cell r="Y164">
            <v>2380</v>
          </cell>
          <cell r="Z164">
            <v>2280</v>
          </cell>
          <cell r="AA164">
            <v>2195</v>
          </cell>
          <cell r="AB164">
            <v>9937</v>
          </cell>
          <cell r="AC164">
            <v>8495</v>
          </cell>
          <cell r="AD164">
            <v>6898</v>
          </cell>
          <cell r="AE164">
            <v>6149</v>
          </cell>
          <cell r="AF164">
            <v>5342</v>
          </cell>
          <cell r="AG164">
            <v>4472</v>
          </cell>
          <cell r="AH164">
            <v>3456</v>
          </cell>
          <cell r="AI164">
            <v>2630</v>
          </cell>
          <cell r="AJ164">
            <v>1921</v>
          </cell>
          <cell r="AK164">
            <v>1432</v>
          </cell>
          <cell r="AL164">
            <v>973</v>
          </cell>
          <cell r="AM164">
            <v>728</v>
          </cell>
          <cell r="AN164">
            <v>642</v>
          </cell>
        </row>
        <row r="165">
          <cell r="A165" t="str">
            <v>160300</v>
          </cell>
          <cell r="B165" t="str">
            <v>16</v>
          </cell>
          <cell r="C165" t="str">
            <v>03</v>
          </cell>
          <cell r="D165" t="str">
            <v>00</v>
          </cell>
          <cell r="E165" t="str">
            <v>LORETO</v>
          </cell>
          <cell r="G165">
            <v>66818</v>
          </cell>
          <cell r="H165">
            <v>1722</v>
          </cell>
          <cell r="I165">
            <v>1725</v>
          </cell>
          <cell r="J165">
            <v>1753</v>
          </cell>
          <cell r="K165">
            <v>1764</v>
          </cell>
          <cell r="L165">
            <v>1760</v>
          </cell>
          <cell r="M165">
            <v>1747</v>
          </cell>
          <cell r="N165">
            <v>1731</v>
          </cell>
          <cell r="O165">
            <v>1720</v>
          </cell>
          <cell r="P165">
            <v>1716</v>
          </cell>
          <cell r="Q165">
            <v>1722</v>
          </cell>
          <cell r="R165">
            <v>1737</v>
          </cell>
          <cell r="S165">
            <v>1754</v>
          </cell>
          <cell r="T165">
            <v>1762</v>
          </cell>
          <cell r="U165">
            <v>1748</v>
          </cell>
          <cell r="V165">
            <v>1706</v>
          </cell>
          <cell r="W165">
            <v>1636</v>
          </cell>
          <cell r="X165">
            <v>1559</v>
          </cell>
          <cell r="Y165">
            <v>1491</v>
          </cell>
          <cell r="Z165">
            <v>1429</v>
          </cell>
          <cell r="AA165">
            <v>1376</v>
          </cell>
          <cell r="AB165">
            <v>6227</v>
          </cell>
          <cell r="AC165">
            <v>5323</v>
          </cell>
          <cell r="AD165">
            <v>4322</v>
          </cell>
          <cell r="AE165">
            <v>3853</v>
          </cell>
          <cell r="AF165">
            <v>3348</v>
          </cell>
          <cell r="AG165">
            <v>2803</v>
          </cell>
          <cell r="AH165">
            <v>2166</v>
          </cell>
          <cell r="AI165">
            <v>1648</v>
          </cell>
          <cell r="AJ165">
            <v>1204</v>
          </cell>
          <cell r="AK165">
            <v>898</v>
          </cell>
          <cell r="AL165">
            <v>610</v>
          </cell>
          <cell r="AM165">
            <v>456</v>
          </cell>
          <cell r="AN165">
            <v>402</v>
          </cell>
        </row>
        <row r="166">
          <cell r="A166" t="str">
            <v>160400</v>
          </cell>
          <cell r="B166" t="str">
            <v>16</v>
          </cell>
          <cell r="C166" t="str">
            <v>04</v>
          </cell>
          <cell r="D166" t="str">
            <v>00</v>
          </cell>
          <cell r="E166" t="str">
            <v>MARISCAL RAMON CASTILLA</v>
          </cell>
          <cell r="G166">
            <v>60657</v>
          </cell>
          <cell r="H166">
            <v>1563</v>
          </cell>
          <cell r="I166">
            <v>1566</v>
          </cell>
          <cell r="J166">
            <v>1592</v>
          </cell>
          <cell r="K166">
            <v>1601</v>
          </cell>
          <cell r="L166">
            <v>1598</v>
          </cell>
          <cell r="M166">
            <v>1586</v>
          </cell>
          <cell r="N166">
            <v>1571</v>
          </cell>
          <cell r="O166">
            <v>1561</v>
          </cell>
          <cell r="P166">
            <v>1558</v>
          </cell>
          <cell r="Q166">
            <v>1563</v>
          </cell>
          <cell r="R166">
            <v>1577</v>
          </cell>
          <cell r="S166">
            <v>1593</v>
          </cell>
          <cell r="T166">
            <v>1599</v>
          </cell>
          <cell r="U166">
            <v>1587</v>
          </cell>
          <cell r="V166">
            <v>1548</v>
          </cell>
          <cell r="W166">
            <v>1485</v>
          </cell>
          <cell r="X166">
            <v>1415</v>
          </cell>
          <cell r="Y166">
            <v>1354</v>
          </cell>
          <cell r="Z166">
            <v>1297</v>
          </cell>
          <cell r="AA166">
            <v>1249</v>
          </cell>
          <cell r="AB166">
            <v>5653</v>
          </cell>
          <cell r="AC166">
            <v>4833</v>
          </cell>
          <cell r="AD166">
            <v>3924</v>
          </cell>
          <cell r="AE166">
            <v>3498</v>
          </cell>
          <cell r="AF166">
            <v>3039</v>
          </cell>
          <cell r="AG166">
            <v>2544</v>
          </cell>
          <cell r="AH166">
            <v>1966</v>
          </cell>
          <cell r="AI166">
            <v>1496</v>
          </cell>
          <cell r="AJ166">
            <v>1093</v>
          </cell>
          <cell r="AK166">
            <v>815</v>
          </cell>
          <cell r="AL166">
            <v>554</v>
          </cell>
          <cell r="AM166">
            <v>414</v>
          </cell>
          <cell r="AN166">
            <v>365</v>
          </cell>
        </row>
        <row r="167">
          <cell r="A167" t="str">
            <v>160500</v>
          </cell>
          <cell r="B167" t="str">
            <v>16</v>
          </cell>
          <cell r="C167" t="str">
            <v>05</v>
          </cell>
          <cell r="D167" t="str">
            <v>00</v>
          </cell>
          <cell r="E167" t="str">
            <v>REQUENA</v>
          </cell>
          <cell r="G167">
            <v>71269</v>
          </cell>
          <cell r="H167">
            <v>1837</v>
          </cell>
          <cell r="I167">
            <v>1840</v>
          </cell>
          <cell r="J167">
            <v>1870</v>
          </cell>
          <cell r="K167">
            <v>1881</v>
          </cell>
          <cell r="L167">
            <v>1878</v>
          </cell>
          <cell r="M167">
            <v>1863</v>
          </cell>
          <cell r="N167">
            <v>1846</v>
          </cell>
          <cell r="O167">
            <v>1834</v>
          </cell>
          <cell r="P167">
            <v>1830</v>
          </cell>
          <cell r="Q167">
            <v>1837</v>
          </cell>
          <cell r="R167">
            <v>1853</v>
          </cell>
          <cell r="S167">
            <v>1871</v>
          </cell>
          <cell r="T167">
            <v>1879</v>
          </cell>
          <cell r="U167">
            <v>1865</v>
          </cell>
          <cell r="V167">
            <v>1819</v>
          </cell>
          <cell r="W167">
            <v>1745</v>
          </cell>
          <cell r="X167">
            <v>1663</v>
          </cell>
          <cell r="Y167">
            <v>1591</v>
          </cell>
          <cell r="Z167">
            <v>1524</v>
          </cell>
          <cell r="AA167">
            <v>1467</v>
          </cell>
          <cell r="AB167">
            <v>6642</v>
          </cell>
          <cell r="AC167">
            <v>5678</v>
          </cell>
          <cell r="AD167">
            <v>4610</v>
          </cell>
          <cell r="AE167">
            <v>4110</v>
          </cell>
          <cell r="AF167">
            <v>3571</v>
          </cell>
          <cell r="AG167">
            <v>2989</v>
          </cell>
          <cell r="AH167">
            <v>2310</v>
          </cell>
          <cell r="AI167">
            <v>1758</v>
          </cell>
          <cell r="AJ167">
            <v>1284</v>
          </cell>
          <cell r="AK167">
            <v>957</v>
          </cell>
          <cell r="AL167">
            <v>651</v>
          </cell>
          <cell r="AM167">
            <v>487</v>
          </cell>
          <cell r="AN167">
            <v>429</v>
          </cell>
        </row>
        <row r="168">
          <cell r="A168" t="str">
            <v>160600</v>
          </cell>
          <cell r="B168" t="str">
            <v>16</v>
          </cell>
          <cell r="C168" t="str">
            <v>06</v>
          </cell>
          <cell r="D168" t="str">
            <v>00</v>
          </cell>
          <cell r="E168" t="str">
            <v>UCAYALI</v>
          </cell>
          <cell r="G168">
            <v>60509</v>
          </cell>
          <cell r="H168">
            <v>1559</v>
          </cell>
          <cell r="I168">
            <v>1562</v>
          </cell>
          <cell r="J168">
            <v>1588</v>
          </cell>
          <cell r="K168">
            <v>1597</v>
          </cell>
          <cell r="L168">
            <v>1594</v>
          </cell>
          <cell r="M168">
            <v>1582</v>
          </cell>
          <cell r="N168">
            <v>1567</v>
          </cell>
          <cell r="O168">
            <v>1557</v>
          </cell>
          <cell r="P168">
            <v>1554</v>
          </cell>
          <cell r="Q168">
            <v>1559</v>
          </cell>
          <cell r="R168">
            <v>1573</v>
          </cell>
          <cell r="S168">
            <v>1589</v>
          </cell>
          <cell r="T168">
            <v>1595</v>
          </cell>
          <cell r="U168">
            <v>1583</v>
          </cell>
          <cell r="V168">
            <v>1545</v>
          </cell>
          <cell r="W168">
            <v>1482</v>
          </cell>
          <cell r="X168">
            <v>1412</v>
          </cell>
          <cell r="Y168">
            <v>1351</v>
          </cell>
          <cell r="Z168">
            <v>1294</v>
          </cell>
          <cell r="AA168">
            <v>1246</v>
          </cell>
          <cell r="AB168">
            <v>5639</v>
          </cell>
          <cell r="AC168">
            <v>4821</v>
          </cell>
          <cell r="AD168">
            <v>3914</v>
          </cell>
          <cell r="AE168">
            <v>3489</v>
          </cell>
          <cell r="AF168">
            <v>3032</v>
          </cell>
          <cell r="AG168">
            <v>2538</v>
          </cell>
          <cell r="AH168">
            <v>1961</v>
          </cell>
          <cell r="AI168">
            <v>1493</v>
          </cell>
          <cell r="AJ168">
            <v>1090</v>
          </cell>
          <cell r="AK168">
            <v>813</v>
          </cell>
          <cell r="AL168">
            <v>552</v>
          </cell>
          <cell r="AM168">
            <v>413</v>
          </cell>
          <cell r="AN168">
            <v>365</v>
          </cell>
        </row>
        <row r="169">
          <cell r="A169" t="str">
            <v>160700</v>
          </cell>
          <cell r="B169" t="str">
            <v>16</v>
          </cell>
          <cell r="C169" t="str">
            <v>07</v>
          </cell>
          <cell r="D169" t="str">
            <v>00</v>
          </cell>
          <cell r="E169" t="str">
            <v>DATEM DEL MARAÑON</v>
          </cell>
          <cell r="G169">
            <v>53632</v>
          </cell>
          <cell r="H169">
            <v>1382</v>
          </cell>
          <cell r="I169">
            <v>1384</v>
          </cell>
          <cell r="J169">
            <v>1407</v>
          </cell>
          <cell r="K169">
            <v>1416</v>
          </cell>
          <cell r="L169">
            <v>1413</v>
          </cell>
          <cell r="M169">
            <v>1402</v>
          </cell>
          <cell r="N169">
            <v>1389</v>
          </cell>
          <cell r="O169">
            <v>1380</v>
          </cell>
          <cell r="P169">
            <v>1377</v>
          </cell>
          <cell r="Q169">
            <v>1382</v>
          </cell>
          <cell r="R169">
            <v>1395</v>
          </cell>
          <cell r="S169">
            <v>1408</v>
          </cell>
          <cell r="T169">
            <v>1414</v>
          </cell>
          <cell r="U169">
            <v>1403</v>
          </cell>
          <cell r="V169">
            <v>1369</v>
          </cell>
          <cell r="W169">
            <v>1313</v>
          </cell>
          <cell r="X169">
            <v>1251</v>
          </cell>
          <cell r="Y169">
            <v>1197</v>
          </cell>
          <cell r="Z169">
            <v>1147</v>
          </cell>
          <cell r="AA169">
            <v>1104</v>
          </cell>
          <cell r="AB169">
            <v>4999</v>
          </cell>
          <cell r="AC169">
            <v>4273</v>
          </cell>
          <cell r="AD169">
            <v>3470</v>
          </cell>
          <cell r="AE169">
            <v>3093</v>
          </cell>
          <cell r="AF169">
            <v>2687</v>
          </cell>
          <cell r="AG169">
            <v>2250</v>
          </cell>
          <cell r="AH169">
            <v>1738</v>
          </cell>
          <cell r="AI169">
            <v>1323</v>
          </cell>
          <cell r="AJ169">
            <v>966</v>
          </cell>
          <cell r="AK169">
            <v>721</v>
          </cell>
          <cell r="AL169">
            <v>490</v>
          </cell>
          <cell r="AM169">
            <v>366</v>
          </cell>
          <cell r="AN169">
            <v>323</v>
          </cell>
        </row>
        <row r="170">
          <cell r="A170" t="str">
            <v>170000</v>
          </cell>
          <cell r="B170" t="str">
            <v>17</v>
          </cell>
          <cell r="C170" t="str">
            <v>00</v>
          </cell>
          <cell r="D170" t="str">
            <v>00</v>
          </cell>
          <cell r="E170" t="str">
            <v>MADRE DE DIOS</v>
          </cell>
          <cell r="F170">
            <v>103729</v>
          </cell>
          <cell r="G170">
            <v>103729</v>
          </cell>
          <cell r="H170">
            <v>2445</v>
          </cell>
          <cell r="I170">
            <v>2386</v>
          </cell>
          <cell r="J170">
            <v>2376</v>
          </cell>
          <cell r="K170">
            <v>2364</v>
          </cell>
          <cell r="L170">
            <v>2351</v>
          </cell>
          <cell r="M170">
            <v>2346</v>
          </cell>
          <cell r="N170">
            <v>2339</v>
          </cell>
          <cell r="O170">
            <v>2326</v>
          </cell>
          <cell r="P170">
            <v>2312</v>
          </cell>
          <cell r="Q170">
            <v>2294</v>
          </cell>
          <cell r="R170">
            <v>2291</v>
          </cell>
          <cell r="S170">
            <v>2286</v>
          </cell>
          <cell r="T170">
            <v>2264</v>
          </cell>
          <cell r="U170">
            <v>2245</v>
          </cell>
          <cell r="V170">
            <v>2239</v>
          </cell>
          <cell r="W170">
            <v>2241</v>
          </cell>
          <cell r="X170">
            <v>2248</v>
          </cell>
          <cell r="Y170">
            <v>2236</v>
          </cell>
          <cell r="Z170">
            <v>2226</v>
          </cell>
          <cell r="AA170">
            <v>2219</v>
          </cell>
          <cell r="AB170">
            <v>10783</v>
          </cell>
          <cell r="AC170">
            <v>9773</v>
          </cell>
          <cell r="AD170">
            <v>8619</v>
          </cell>
          <cell r="AE170">
            <v>7632</v>
          </cell>
          <cell r="AF170">
            <v>6337</v>
          </cell>
          <cell r="AG170">
            <v>4960</v>
          </cell>
          <cell r="AH170">
            <v>3292</v>
          </cell>
          <cell r="AI170">
            <v>2139</v>
          </cell>
          <cell r="AJ170">
            <v>1487</v>
          </cell>
          <cell r="AK170">
            <v>1044</v>
          </cell>
          <cell r="AL170">
            <v>671</v>
          </cell>
          <cell r="AM170">
            <v>501</v>
          </cell>
          <cell r="AN170">
            <v>457</v>
          </cell>
        </row>
        <row r="171">
          <cell r="A171" t="str">
            <v>170100</v>
          </cell>
          <cell r="B171" t="str">
            <v>17</v>
          </cell>
          <cell r="C171" t="str">
            <v>01</v>
          </cell>
          <cell r="D171" t="str">
            <v>00</v>
          </cell>
          <cell r="E171" t="str">
            <v>TAMBOPATA</v>
          </cell>
          <cell r="G171">
            <v>76356</v>
          </cell>
          <cell r="H171">
            <v>1800</v>
          </cell>
          <cell r="I171">
            <v>1757</v>
          </cell>
          <cell r="J171">
            <v>1749</v>
          </cell>
          <cell r="K171">
            <v>1740</v>
          </cell>
          <cell r="L171">
            <v>1730</v>
          </cell>
          <cell r="M171">
            <v>1727</v>
          </cell>
          <cell r="N171">
            <v>1721</v>
          </cell>
          <cell r="O171">
            <v>1712</v>
          </cell>
          <cell r="P171">
            <v>1702</v>
          </cell>
          <cell r="Q171">
            <v>1689</v>
          </cell>
          <cell r="R171">
            <v>1686</v>
          </cell>
          <cell r="S171">
            <v>1683</v>
          </cell>
          <cell r="T171">
            <v>1666</v>
          </cell>
          <cell r="U171">
            <v>1653</v>
          </cell>
          <cell r="V171">
            <v>1648</v>
          </cell>
          <cell r="W171">
            <v>1650</v>
          </cell>
          <cell r="X171">
            <v>1655</v>
          </cell>
          <cell r="Y171">
            <v>1646</v>
          </cell>
          <cell r="Z171">
            <v>1638</v>
          </cell>
          <cell r="AA171">
            <v>1634</v>
          </cell>
          <cell r="AB171">
            <v>7938</v>
          </cell>
          <cell r="AC171">
            <v>7194</v>
          </cell>
          <cell r="AD171">
            <v>6345</v>
          </cell>
          <cell r="AE171">
            <v>5618</v>
          </cell>
          <cell r="AF171">
            <v>4665</v>
          </cell>
          <cell r="AG171">
            <v>3651</v>
          </cell>
          <cell r="AH171">
            <v>2424</v>
          </cell>
          <cell r="AI171">
            <v>1574</v>
          </cell>
          <cell r="AJ171">
            <v>1094</v>
          </cell>
          <cell r="AK171">
            <v>768</v>
          </cell>
          <cell r="AL171">
            <v>494</v>
          </cell>
          <cell r="AM171">
            <v>369</v>
          </cell>
          <cell r="AN171">
            <v>336</v>
          </cell>
        </row>
        <row r="172">
          <cell r="A172" t="str">
            <v>170200</v>
          </cell>
          <cell r="B172" t="str">
            <v>17</v>
          </cell>
          <cell r="C172" t="str">
            <v>02</v>
          </cell>
          <cell r="D172" t="str">
            <v>00</v>
          </cell>
          <cell r="E172" t="str">
            <v>MANU</v>
          </cell>
          <cell r="G172">
            <v>19233</v>
          </cell>
          <cell r="H172">
            <v>453</v>
          </cell>
          <cell r="I172">
            <v>442</v>
          </cell>
          <cell r="J172">
            <v>441</v>
          </cell>
          <cell r="K172">
            <v>438</v>
          </cell>
          <cell r="L172">
            <v>436</v>
          </cell>
          <cell r="M172">
            <v>435</v>
          </cell>
          <cell r="N172">
            <v>434</v>
          </cell>
          <cell r="O172">
            <v>431</v>
          </cell>
          <cell r="P172">
            <v>429</v>
          </cell>
          <cell r="Q172">
            <v>425</v>
          </cell>
          <cell r="R172">
            <v>425</v>
          </cell>
          <cell r="S172">
            <v>424</v>
          </cell>
          <cell r="T172">
            <v>420</v>
          </cell>
          <cell r="U172">
            <v>416</v>
          </cell>
          <cell r="V172">
            <v>415</v>
          </cell>
          <cell r="W172">
            <v>415</v>
          </cell>
          <cell r="X172">
            <v>417</v>
          </cell>
          <cell r="Y172">
            <v>415</v>
          </cell>
          <cell r="Z172">
            <v>413</v>
          </cell>
          <cell r="AA172">
            <v>411</v>
          </cell>
          <cell r="AB172">
            <v>1999</v>
          </cell>
          <cell r="AC172">
            <v>1812</v>
          </cell>
          <cell r="AD172">
            <v>1598</v>
          </cell>
          <cell r="AE172">
            <v>1415</v>
          </cell>
          <cell r="AF172">
            <v>1175</v>
          </cell>
          <cell r="AG172">
            <v>920</v>
          </cell>
          <cell r="AH172">
            <v>610</v>
          </cell>
          <cell r="AI172">
            <v>397</v>
          </cell>
          <cell r="AJ172">
            <v>276</v>
          </cell>
          <cell r="AK172">
            <v>194</v>
          </cell>
          <cell r="AL172">
            <v>124</v>
          </cell>
          <cell r="AM172">
            <v>93</v>
          </cell>
          <cell r="AN172">
            <v>85</v>
          </cell>
        </row>
        <row r="173">
          <cell r="A173" t="str">
            <v>170300</v>
          </cell>
          <cell r="B173" t="str">
            <v>17</v>
          </cell>
          <cell r="C173" t="str">
            <v>03</v>
          </cell>
          <cell r="D173" t="str">
            <v>00</v>
          </cell>
          <cell r="E173" t="str">
            <v>TAHUAMANU</v>
          </cell>
          <cell r="G173">
            <v>8140</v>
          </cell>
          <cell r="H173">
            <v>192</v>
          </cell>
          <cell r="I173">
            <v>187</v>
          </cell>
          <cell r="J173">
            <v>186</v>
          </cell>
          <cell r="K173">
            <v>186</v>
          </cell>
          <cell r="L173">
            <v>185</v>
          </cell>
          <cell r="M173">
            <v>184</v>
          </cell>
          <cell r="N173">
            <v>184</v>
          </cell>
          <cell r="O173">
            <v>183</v>
          </cell>
          <cell r="P173">
            <v>181</v>
          </cell>
          <cell r="Q173">
            <v>180</v>
          </cell>
          <cell r="R173">
            <v>180</v>
          </cell>
          <cell r="S173">
            <v>179</v>
          </cell>
          <cell r="T173">
            <v>178</v>
          </cell>
          <cell r="U173">
            <v>176</v>
          </cell>
          <cell r="V173">
            <v>176</v>
          </cell>
          <cell r="W173">
            <v>176</v>
          </cell>
          <cell r="X173">
            <v>176</v>
          </cell>
          <cell r="Y173">
            <v>175</v>
          </cell>
          <cell r="Z173">
            <v>175</v>
          </cell>
          <cell r="AA173">
            <v>174</v>
          </cell>
          <cell r="AB173">
            <v>846</v>
          </cell>
          <cell r="AC173">
            <v>767</v>
          </cell>
          <cell r="AD173">
            <v>676</v>
          </cell>
          <cell r="AE173">
            <v>599</v>
          </cell>
          <cell r="AF173">
            <v>497</v>
          </cell>
          <cell r="AG173">
            <v>389</v>
          </cell>
          <cell r="AH173">
            <v>258</v>
          </cell>
          <cell r="AI173">
            <v>168</v>
          </cell>
          <cell r="AJ173">
            <v>117</v>
          </cell>
          <cell r="AK173">
            <v>82</v>
          </cell>
          <cell r="AL173">
            <v>53</v>
          </cell>
          <cell r="AM173">
            <v>39</v>
          </cell>
          <cell r="AN173">
            <v>36</v>
          </cell>
        </row>
        <row r="174">
          <cell r="A174" t="str">
            <v>180000</v>
          </cell>
          <cell r="B174" t="str">
            <v>18</v>
          </cell>
          <cell r="C174" t="str">
            <v>00</v>
          </cell>
          <cell r="D174" t="str">
            <v>00</v>
          </cell>
          <cell r="E174" t="str">
            <v>MOQUEGUA</v>
          </cell>
          <cell r="F174">
            <v>166041</v>
          </cell>
          <cell r="G174">
            <v>166041</v>
          </cell>
          <cell r="H174">
            <v>2691</v>
          </cell>
          <cell r="I174">
            <v>2851</v>
          </cell>
          <cell r="J174">
            <v>2846</v>
          </cell>
          <cell r="K174">
            <v>2845</v>
          </cell>
          <cell r="L174">
            <v>2847</v>
          </cell>
          <cell r="M174">
            <v>2850</v>
          </cell>
          <cell r="N174">
            <v>2853</v>
          </cell>
          <cell r="O174">
            <v>2857</v>
          </cell>
          <cell r="P174">
            <v>2854</v>
          </cell>
          <cell r="Q174">
            <v>2853</v>
          </cell>
          <cell r="R174">
            <v>2854</v>
          </cell>
          <cell r="S174">
            <v>2856</v>
          </cell>
          <cell r="T174">
            <v>2857</v>
          </cell>
          <cell r="U174">
            <v>2862</v>
          </cell>
          <cell r="V174">
            <v>2875</v>
          </cell>
          <cell r="W174">
            <v>2899</v>
          </cell>
          <cell r="X174">
            <v>2928</v>
          </cell>
          <cell r="Y174">
            <v>2948</v>
          </cell>
          <cell r="Z174">
            <v>2981</v>
          </cell>
          <cell r="AA174">
            <v>3013</v>
          </cell>
          <cell r="AB174">
            <v>15509</v>
          </cell>
          <cell r="AC174">
            <v>15771</v>
          </cell>
          <cell r="AD174">
            <v>14288</v>
          </cell>
          <cell r="AE174">
            <v>12569</v>
          </cell>
          <cell r="AF174">
            <v>10750</v>
          </cell>
          <cell r="AG174">
            <v>8980</v>
          </cell>
          <cell r="AH174">
            <v>7653</v>
          </cell>
          <cell r="AI174">
            <v>6474</v>
          </cell>
          <cell r="AJ174">
            <v>4960</v>
          </cell>
          <cell r="AK174">
            <v>3947</v>
          </cell>
          <cell r="AL174">
            <v>3045</v>
          </cell>
          <cell r="AM174">
            <v>2182</v>
          </cell>
          <cell r="AN174">
            <v>2493</v>
          </cell>
        </row>
        <row r="175">
          <cell r="A175" t="str">
            <v>180100</v>
          </cell>
          <cell r="B175" t="str">
            <v>18</v>
          </cell>
          <cell r="C175" t="str">
            <v>01</v>
          </cell>
          <cell r="D175" t="str">
            <v>00</v>
          </cell>
          <cell r="E175" t="str">
            <v>MARISCAL NIETO</v>
          </cell>
          <cell r="G175">
            <v>73232</v>
          </cell>
          <cell r="H175">
            <v>1187</v>
          </cell>
          <cell r="I175">
            <v>1258</v>
          </cell>
          <cell r="J175">
            <v>1255</v>
          </cell>
          <cell r="K175">
            <v>1255</v>
          </cell>
          <cell r="L175">
            <v>1255</v>
          </cell>
          <cell r="M175">
            <v>1257</v>
          </cell>
          <cell r="N175">
            <v>1258</v>
          </cell>
          <cell r="O175">
            <v>1260</v>
          </cell>
          <cell r="P175">
            <v>1259</v>
          </cell>
          <cell r="Q175">
            <v>1258</v>
          </cell>
          <cell r="R175">
            <v>1259</v>
          </cell>
          <cell r="S175">
            <v>1260</v>
          </cell>
          <cell r="T175">
            <v>1260</v>
          </cell>
          <cell r="U175">
            <v>1262</v>
          </cell>
          <cell r="V175">
            <v>1268</v>
          </cell>
          <cell r="W175">
            <v>1279</v>
          </cell>
          <cell r="X175">
            <v>1291</v>
          </cell>
          <cell r="Y175">
            <v>1300</v>
          </cell>
          <cell r="Z175">
            <v>1314</v>
          </cell>
          <cell r="AA175">
            <v>1329</v>
          </cell>
          <cell r="AB175">
            <v>6840</v>
          </cell>
          <cell r="AC175">
            <v>6956</v>
          </cell>
          <cell r="AD175">
            <v>6302</v>
          </cell>
          <cell r="AE175">
            <v>5544</v>
          </cell>
          <cell r="AF175">
            <v>4741</v>
          </cell>
          <cell r="AG175">
            <v>3961</v>
          </cell>
          <cell r="AH175">
            <v>3375</v>
          </cell>
          <cell r="AI175">
            <v>2856</v>
          </cell>
          <cell r="AJ175">
            <v>2188</v>
          </cell>
          <cell r="AK175">
            <v>1741</v>
          </cell>
          <cell r="AL175">
            <v>1343</v>
          </cell>
          <cell r="AM175">
            <v>962</v>
          </cell>
          <cell r="AN175">
            <v>1099</v>
          </cell>
        </row>
        <row r="176">
          <cell r="A176" t="str">
            <v>180200</v>
          </cell>
          <cell r="B176" t="str">
            <v>18</v>
          </cell>
          <cell r="C176" t="str">
            <v>02</v>
          </cell>
          <cell r="D176" t="str">
            <v>00</v>
          </cell>
          <cell r="E176" t="str">
            <v>GENERAL SANCHEZ CERRO</v>
          </cell>
          <cell r="G176">
            <v>27217</v>
          </cell>
          <cell r="H176">
            <v>441</v>
          </cell>
          <cell r="I176">
            <v>467</v>
          </cell>
          <cell r="J176">
            <v>467</v>
          </cell>
          <cell r="K176">
            <v>466</v>
          </cell>
          <cell r="L176">
            <v>467</v>
          </cell>
          <cell r="M176">
            <v>467</v>
          </cell>
          <cell r="N176">
            <v>468</v>
          </cell>
          <cell r="O176">
            <v>468</v>
          </cell>
          <cell r="P176">
            <v>468</v>
          </cell>
          <cell r="Q176">
            <v>468</v>
          </cell>
          <cell r="R176">
            <v>468</v>
          </cell>
          <cell r="S176">
            <v>468</v>
          </cell>
          <cell r="T176">
            <v>468</v>
          </cell>
          <cell r="U176">
            <v>469</v>
          </cell>
          <cell r="V176">
            <v>471</v>
          </cell>
          <cell r="W176">
            <v>475</v>
          </cell>
          <cell r="X176">
            <v>480</v>
          </cell>
          <cell r="Y176">
            <v>483</v>
          </cell>
          <cell r="Z176">
            <v>489</v>
          </cell>
          <cell r="AA176">
            <v>494</v>
          </cell>
          <cell r="AB176">
            <v>2542</v>
          </cell>
          <cell r="AC176">
            <v>2585</v>
          </cell>
          <cell r="AD176">
            <v>2342</v>
          </cell>
          <cell r="AE176">
            <v>2060</v>
          </cell>
          <cell r="AF176">
            <v>1762</v>
          </cell>
          <cell r="AG176">
            <v>1472</v>
          </cell>
          <cell r="AH176">
            <v>1255</v>
          </cell>
          <cell r="AI176">
            <v>1061</v>
          </cell>
          <cell r="AJ176">
            <v>813</v>
          </cell>
          <cell r="AK176">
            <v>647</v>
          </cell>
          <cell r="AL176">
            <v>499</v>
          </cell>
          <cell r="AM176">
            <v>358</v>
          </cell>
          <cell r="AN176">
            <v>409</v>
          </cell>
        </row>
        <row r="177">
          <cell r="A177" t="str">
            <v>180300</v>
          </cell>
          <cell r="B177" t="str">
            <v>18</v>
          </cell>
          <cell r="C177" t="str">
            <v>03</v>
          </cell>
          <cell r="D177" t="str">
            <v>00</v>
          </cell>
          <cell r="E177" t="str">
            <v>ILO</v>
          </cell>
          <cell r="G177">
            <v>65592</v>
          </cell>
          <cell r="H177">
            <v>1063</v>
          </cell>
          <cell r="I177">
            <v>1126</v>
          </cell>
          <cell r="J177">
            <v>1124</v>
          </cell>
          <cell r="K177">
            <v>1124</v>
          </cell>
          <cell r="L177">
            <v>1125</v>
          </cell>
          <cell r="M177">
            <v>1126</v>
          </cell>
          <cell r="N177">
            <v>1127</v>
          </cell>
          <cell r="O177">
            <v>1129</v>
          </cell>
          <cell r="P177">
            <v>1127</v>
          </cell>
          <cell r="Q177">
            <v>1127</v>
          </cell>
          <cell r="R177">
            <v>1127</v>
          </cell>
          <cell r="S177">
            <v>1128</v>
          </cell>
          <cell r="T177">
            <v>1129</v>
          </cell>
          <cell r="U177">
            <v>1131</v>
          </cell>
          <cell r="V177">
            <v>1136</v>
          </cell>
          <cell r="W177">
            <v>1145</v>
          </cell>
          <cell r="X177">
            <v>1157</v>
          </cell>
          <cell r="Y177">
            <v>1165</v>
          </cell>
          <cell r="Z177">
            <v>1178</v>
          </cell>
          <cell r="AA177">
            <v>1190</v>
          </cell>
          <cell r="AB177">
            <v>6127</v>
          </cell>
          <cell r="AC177">
            <v>6230</v>
          </cell>
          <cell r="AD177">
            <v>5644</v>
          </cell>
          <cell r="AE177">
            <v>4965</v>
          </cell>
          <cell r="AF177">
            <v>4247</v>
          </cell>
          <cell r="AG177">
            <v>3547</v>
          </cell>
          <cell r="AH177">
            <v>3023</v>
          </cell>
          <cell r="AI177">
            <v>2557</v>
          </cell>
          <cell r="AJ177">
            <v>1959</v>
          </cell>
          <cell r="AK177">
            <v>1559</v>
          </cell>
          <cell r="AL177">
            <v>1203</v>
          </cell>
          <cell r="AM177">
            <v>862</v>
          </cell>
          <cell r="AN177">
            <v>985</v>
          </cell>
        </row>
        <row r="178">
          <cell r="A178" t="str">
            <v>190000</v>
          </cell>
          <cell r="B178" t="str">
            <v>19</v>
          </cell>
          <cell r="C178" t="str">
            <v>00</v>
          </cell>
          <cell r="D178" t="str">
            <v>00</v>
          </cell>
          <cell r="E178" t="str">
            <v>PASCO</v>
          </cell>
          <cell r="F178">
            <v>277583</v>
          </cell>
          <cell r="G178">
            <v>277583</v>
          </cell>
          <cell r="H178">
            <v>5772</v>
          </cell>
          <cell r="I178">
            <v>5764</v>
          </cell>
          <cell r="J178">
            <v>5598</v>
          </cell>
          <cell r="K178">
            <v>5646</v>
          </cell>
          <cell r="L178">
            <v>5755</v>
          </cell>
          <cell r="M178">
            <v>5910</v>
          </cell>
          <cell r="N178">
            <v>6077</v>
          </cell>
          <cell r="O178">
            <v>6239</v>
          </cell>
          <cell r="P178">
            <v>6390</v>
          </cell>
          <cell r="Q178">
            <v>6539</v>
          </cell>
          <cell r="R178">
            <v>6663</v>
          </cell>
          <cell r="S178">
            <v>6812</v>
          </cell>
          <cell r="T178">
            <v>6948</v>
          </cell>
          <cell r="U178">
            <v>7000</v>
          </cell>
          <cell r="V178">
            <v>6932</v>
          </cell>
          <cell r="W178">
            <v>6755</v>
          </cell>
          <cell r="X178">
            <v>6545</v>
          </cell>
          <cell r="Y178">
            <v>6358</v>
          </cell>
          <cell r="Z178">
            <v>6167</v>
          </cell>
          <cell r="AA178">
            <v>5987</v>
          </cell>
          <cell r="AB178">
            <v>27318</v>
          </cell>
          <cell r="AC178">
            <v>23606</v>
          </cell>
          <cell r="AD178">
            <v>20038</v>
          </cell>
          <cell r="AE178">
            <v>18566</v>
          </cell>
          <cell r="AF178">
            <v>14971</v>
          </cell>
          <cell r="AG178">
            <v>12357</v>
          </cell>
          <cell r="AH178">
            <v>9558</v>
          </cell>
          <cell r="AI178">
            <v>7242</v>
          </cell>
          <cell r="AJ178">
            <v>5903</v>
          </cell>
          <cell r="AK178">
            <v>4550</v>
          </cell>
          <cell r="AL178">
            <v>3250</v>
          </cell>
          <cell r="AM178">
            <v>2323</v>
          </cell>
          <cell r="AN178">
            <v>2044</v>
          </cell>
        </row>
        <row r="179">
          <cell r="A179" t="str">
            <v>190100</v>
          </cell>
          <cell r="B179" t="str">
            <v>19</v>
          </cell>
          <cell r="C179" t="str">
            <v>01</v>
          </cell>
          <cell r="D179" t="str">
            <v>00</v>
          </cell>
          <cell r="E179" t="str">
            <v>PASCO</v>
          </cell>
          <cell r="G179">
            <v>152084</v>
          </cell>
          <cell r="H179">
            <v>3162</v>
          </cell>
          <cell r="I179">
            <v>3158</v>
          </cell>
          <cell r="J179">
            <v>3067</v>
          </cell>
          <cell r="K179">
            <v>3093</v>
          </cell>
          <cell r="L179">
            <v>3153</v>
          </cell>
          <cell r="M179">
            <v>3238</v>
          </cell>
          <cell r="N179">
            <v>3330</v>
          </cell>
          <cell r="O179">
            <v>3419</v>
          </cell>
          <cell r="P179">
            <v>3501</v>
          </cell>
          <cell r="Q179">
            <v>3583</v>
          </cell>
          <cell r="R179">
            <v>3651</v>
          </cell>
          <cell r="S179">
            <v>3732</v>
          </cell>
          <cell r="T179">
            <v>3807</v>
          </cell>
          <cell r="U179">
            <v>3835</v>
          </cell>
          <cell r="V179">
            <v>3798</v>
          </cell>
          <cell r="W179">
            <v>3700</v>
          </cell>
          <cell r="X179">
            <v>3586</v>
          </cell>
          <cell r="Y179">
            <v>3483</v>
          </cell>
          <cell r="Z179">
            <v>3379</v>
          </cell>
          <cell r="AA179">
            <v>3281</v>
          </cell>
          <cell r="AB179">
            <v>14967</v>
          </cell>
          <cell r="AC179">
            <v>12933</v>
          </cell>
          <cell r="AD179">
            <v>10979</v>
          </cell>
          <cell r="AE179">
            <v>10172</v>
          </cell>
          <cell r="AF179">
            <v>8202</v>
          </cell>
          <cell r="AG179">
            <v>6770</v>
          </cell>
          <cell r="AH179">
            <v>5237</v>
          </cell>
          <cell r="AI179">
            <v>3968</v>
          </cell>
          <cell r="AJ179">
            <v>3234</v>
          </cell>
          <cell r="AK179">
            <v>2492</v>
          </cell>
          <cell r="AL179">
            <v>1781</v>
          </cell>
          <cell r="AM179">
            <v>1273</v>
          </cell>
          <cell r="AN179">
            <v>1120</v>
          </cell>
        </row>
        <row r="180">
          <cell r="A180" t="str">
            <v>190200</v>
          </cell>
          <cell r="B180" t="str">
            <v>19</v>
          </cell>
          <cell r="C180" t="str">
            <v>02</v>
          </cell>
          <cell r="D180" t="str">
            <v>00</v>
          </cell>
          <cell r="E180" t="str">
            <v>DANIEL ALCIDES CARRION</v>
          </cell>
          <cell r="G180">
            <v>43043</v>
          </cell>
          <cell r="H180">
            <v>895</v>
          </cell>
          <cell r="I180">
            <v>894</v>
          </cell>
          <cell r="J180">
            <v>868</v>
          </cell>
          <cell r="K180">
            <v>876</v>
          </cell>
          <cell r="L180">
            <v>892</v>
          </cell>
          <cell r="M180">
            <v>916</v>
          </cell>
          <cell r="N180">
            <v>942</v>
          </cell>
          <cell r="O180">
            <v>967</v>
          </cell>
          <cell r="P180">
            <v>991</v>
          </cell>
          <cell r="Q180">
            <v>1014</v>
          </cell>
          <cell r="R180">
            <v>1033</v>
          </cell>
          <cell r="S180">
            <v>1056</v>
          </cell>
          <cell r="T180">
            <v>1077</v>
          </cell>
          <cell r="U180">
            <v>1086</v>
          </cell>
          <cell r="V180">
            <v>1075</v>
          </cell>
          <cell r="W180">
            <v>1048</v>
          </cell>
          <cell r="X180">
            <v>1015</v>
          </cell>
          <cell r="Y180">
            <v>986</v>
          </cell>
          <cell r="Z180">
            <v>956</v>
          </cell>
          <cell r="AA180">
            <v>928</v>
          </cell>
          <cell r="AB180">
            <v>4236</v>
          </cell>
          <cell r="AC180">
            <v>3661</v>
          </cell>
          <cell r="AD180">
            <v>3107</v>
          </cell>
          <cell r="AE180">
            <v>2879</v>
          </cell>
          <cell r="AF180">
            <v>2322</v>
          </cell>
          <cell r="AG180">
            <v>1916</v>
          </cell>
          <cell r="AH180">
            <v>1482</v>
          </cell>
          <cell r="AI180">
            <v>1123</v>
          </cell>
          <cell r="AJ180">
            <v>915</v>
          </cell>
          <cell r="AK180">
            <v>706</v>
          </cell>
          <cell r="AL180">
            <v>504</v>
          </cell>
          <cell r="AM180">
            <v>360</v>
          </cell>
          <cell r="AN180">
            <v>317</v>
          </cell>
        </row>
        <row r="181">
          <cell r="A181" t="str">
            <v>190300</v>
          </cell>
          <cell r="B181" t="str">
            <v>19</v>
          </cell>
          <cell r="C181" t="str">
            <v>03</v>
          </cell>
          <cell r="D181" t="str">
            <v>00</v>
          </cell>
          <cell r="E181" t="str">
            <v>OXAPAMPA</v>
          </cell>
          <cell r="G181">
            <v>82456</v>
          </cell>
          <cell r="H181">
            <v>1715</v>
          </cell>
          <cell r="I181">
            <v>1712</v>
          </cell>
          <cell r="J181">
            <v>1663</v>
          </cell>
          <cell r="K181">
            <v>1677</v>
          </cell>
          <cell r="L181">
            <v>1710</v>
          </cell>
          <cell r="M181">
            <v>1756</v>
          </cell>
          <cell r="N181">
            <v>1805</v>
          </cell>
          <cell r="O181">
            <v>1853</v>
          </cell>
          <cell r="P181">
            <v>1898</v>
          </cell>
          <cell r="Q181">
            <v>1942</v>
          </cell>
          <cell r="R181">
            <v>1979</v>
          </cell>
          <cell r="S181">
            <v>2024</v>
          </cell>
          <cell r="T181">
            <v>2064</v>
          </cell>
          <cell r="U181">
            <v>2079</v>
          </cell>
          <cell r="V181">
            <v>2059</v>
          </cell>
          <cell r="W181">
            <v>2007</v>
          </cell>
          <cell r="X181">
            <v>1944</v>
          </cell>
          <cell r="Y181">
            <v>1889</v>
          </cell>
          <cell r="Z181">
            <v>1832</v>
          </cell>
          <cell r="AA181">
            <v>1778</v>
          </cell>
          <cell r="AB181">
            <v>8115</v>
          </cell>
          <cell r="AC181">
            <v>7012</v>
          </cell>
          <cell r="AD181">
            <v>5952</v>
          </cell>
          <cell r="AE181">
            <v>5515</v>
          </cell>
          <cell r="AF181">
            <v>4447</v>
          </cell>
          <cell r="AG181">
            <v>3671</v>
          </cell>
          <cell r="AH181">
            <v>2839</v>
          </cell>
          <cell r="AI181">
            <v>2151</v>
          </cell>
          <cell r="AJ181">
            <v>1754</v>
          </cell>
          <cell r="AK181">
            <v>1352</v>
          </cell>
          <cell r="AL181">
            <v>965</v>
          </cell>
          <cell r="AM181">
            <v>690</v>
          </cell>
          <cell r="AN181">
            <v>607</v>
          </cell>
        </row>
        <row r="182">
          <cell r="A182" t="str">
            <v>200000</v>
          </cell>
          <cell r="B182" t="str">
            <v>20</v>
          </cell>
          <cell r="C182" t="str">
            <v>00</v>
          </cell>
          <cell r="D182" t="str">
            <v>00</v>
          </cell>
          <cell r="E182" t="str">
            <v>PIURA</v>
          </cell>
          <cell r="F182">
            <v>1695736</v>
          </cell>
          <cell r="G182">
            <v>1695736</v>
          </cell>
          <cell r="H182">
            <v>34881</v>
          </cell>
          <cell r="I182">
            <v>35481</v>
          </cell>
          <cell r="J182">
            <v>36381</v>
          </cell>
          <cell r="K182">
            <v>36901</v>
          </cell>
          <cell r="L182">
            <v>37119</v>
          </cell>
          <cell r="M182">
            <v>37151</v>
          </cell>
          <cell r="N182">
            <v>37122</v>
          </cell>
          <cell r="O182">
            <v>37168</v>
          </cell>
          <cell r="P182">
            <v>37358</v>
          </cell>
          <cell r="Q182">
            <v>37753</v>
          </cell>
          <cell r="R182">
            <v>38241</v>
          </cell>
          <cell r="S182">
            <v>38761</v>
          </cell>
          <cell r="T182">
            <v>39182</v>
          </cell>
          <cell r="U182">
            <v>39162</v>
          </cell>
          <cell r="V182">
            <v>38545</v>
          </cell>
          <cell r="W182">
            <v>37377</v>
          </cell>
          <cell r="X182">
            <v>36018</v>
          </cell>
          <cell r="Y182">
            <v>34857</v>
          </cell>
          <cell r="Z182">
            <v>33860</v>
          </cell>
          <cell r="AA182">
            <v>33148</v>
          </cell>
          <cell r="AB182">
            <v>158209</v>
          </cell>
          <cell r="AC182">
            <v>140431</v>
          </cell>
          <cell r="AD182">
            <v>120892</v>
          </cell>
          <cell r="AE182">
            <v>107849</v>
          </cell>
          <cell r="AF182">
            <v>95939</v>
          </cell>
          <cell r="AG182">
            <v>84668</v>
          </cell>
          <cell r="AH182">
            <v>65672</v>
          </cell>
          <cell r="AI182">
            <v>49812</v>
          </cell>
          <cell r="AJ182">
            <v>40369</v>
          </cell>
          <cell r="AK182">
            <v>30786</v>
          </cell>
          <cell r="AL182">
            <v>25162</v>
          </cell>
          <cell r="AM182">
            <v>19358</v>
          </cell>
          <cell r="AN182">
            <v>20123</v>
          </cell>
        </row>
        <row r="183">
          <cell r="A183" t="str">
            <v>200100</v>
          </cell>
          <cell r="B183" t="str">
            <v>20</v>
          </cell>
          <cell r="C183" t="str">
            <v>01</v>
          </cell>
          <cell r="D183" t="str">
            <v>00</v>
          </cell>
          <cell r="E183" t="str">
            <v>PIURA</v>
          </cell>
          <cell r="G183">
            <v>676241</v>
          </cell>
          <cell r="H183">
            <v>13911</v>
          </cell>
          <cell r="I183">
            <v>14149</v>
          </cell>
          <cell r="J183">
            <v>14509</v>
          </cell>
          <cell r="K183">
            <v>14717</v>
          </cell>
          <cell r="L183">
            <v>14804</v>
          </cell>
          <cell r="M183">
            <v>14814</v>
          </cell>
          <cell r="N183">
            <v>14803</v>
          </cell>
          <cell r="O183">
            <v>14821</v>
          </cell>
          <cell r="P183">
            <v>14899</v>
          </cell>
          <cell r="Q183">
            <v>15055</v>
          </cell>
          <cell r="R183">
            <v>15249</v>
          </cell>
          <cell r="S183">
            <v>15458</v>
          </cell>
          <cell r="T183">
            <v>15625</v>
          </cell>
          <cell r="U183">
            <v>15617</v>
          </cell>
          <cell r="V183">
            <v>15372</v>
          </cell>
          <cell r="W183">
            <v>14905</v>
          </cell>
          <cell r="X183">
            <v>14363</v>
          </cell>
          <cell r="Y183">
            <v>13901</v>
          </cell>
          <cell r="Z183">
            <v>13504</v>
          </cell>
          <cell r="AA183">
            <v>13219</v>
          </cell>
          <cell r="AB183">
            <v>63092</v>
          </cell>
          <cell r="AC183">
            <v>56002</v>
          </cell>
          <cell r="AD183">
            <v>48210</v>
          </cell>
          <cell r="AE183">
            <v>43011</v>
          </cell>
          <cell r="AF183">
            <v>38260</v>
          </cell>
          <cell r="AG183">
            <v>33765</v>
          </cell>
          <cell r="AH183">
            <v>26190</v>
          </cell>
          <cell r="AI183">
            <v>19863</v>
          </cell>
          <cell r="AJ183">
            <v>16097</v>
          </cell>
          <cell r="AK183">
            <v>12276</v>
          </cell>
          <cell r="AL183">
            <v>10034</v>
          </cell>
          <cell r="AM183">
            <v>7720</v>
          </cell>
          <cell r="AN183">
            <v>8026</v>
          </cell>
        </row>
        <row r="184">
          <cell r="A184" t="str">
            <v>200200</v>
          </cell>
          <cell r="B184" t="str">
            <v>20</v>
          </cell>
          <cell r="C184" t="str">
            <v>02</v>
          </cell>
          <cell r="D184" t="str">
            <v>00</v>
          </cell>
          <cell r="E184" t="str">
            <v>AYABACA</v>
          </cell>
          <cell r="G184">
            <v>141136</v>
          </cell>
          <cell r="H184">
            <v>2903</v>
          </cell>
          <cell r="I184">
            <v>2953</v>
          </cell>
          <cell r="J184">
            <v>3028</v>
          </cell>
          <cell r="K184">
            <v>3071</v>
          </cell>
          <cell r="L184">
            <v>3089</v>
          </cell>
          <cell r="M184">
            <v>3092</v>
          </cell>
          <cell r="N184">
            <v>3090</v>
          </cell>
          <cell r="O184">
            <v>3094</v>
          </cell>
          <cell r="P184">
            <v>3109</v>
          </cell>
          <cell r="Q184">
            <v>3142</v>
          </cell>
          <cell r="R184">
            <v>3183</v>
          </cell>
          <cell r="S184">
            <v>3226</v>
          </cell>
          <cell r="T184">
            <v>3261</v>
          </cell>
          <cell r="U184">
            <v>3260</v>
          </cell>
          <cell r="V184">
            <v>3208</v>
          </cell>
          <cell r="W184">
            <v>3111</v>
          </cell>
          <cell r="X184">
            <v>2998</v>
          </cell>
          <cell r="Y184">
            <v>2901</v>
          </cell>
          <cell r="Z184">
            <v>2818</v>
          </cell>
          <cell r="AA184">
            <v>2759</v>
          </cell>
          <cell r="AB184">
            <v>13168</v>
          </cell>
          <cell r="AC184">
            <v>11688</v>
          </cell>
          <cell r="AD184">
            <v>10062</v>
          </cell>
          <cell r="AE184">
            <v>8976</v>
          </cell>
          <cell r="AF184">
            <v>7985</v>
          </cell>
          <cell r="AG184">
            <v>7047</v>
          </cell>
          <cell r="AH184">
            <v>5466</v>
          </cell>
          <cell r="AI184">
            <v>4146</v>
          </cell>
          <cell r="AJ184">
            <v>3360</v>
          </cell>
          <cell r="AK184">
            <v>2562</v>
          </cell>
          <cell r="AL184">
            <v>2094</v>
          </cell>
          <cell r="AM184">
            <v>1611</v>
          </cell>
          <cell r="AN184">
            <v>1675</v>
          </cell>
        </row>
        <row r="185">
          <cell r="A185" t="str">
            <v>200300</v>
          </cell>
          <cell r="B185" t="str">
            <v>20</v>
          </cell>
          <cell r="C185" t="str">
            <v>03</v>
          </cell>
          <cell r="D185" t="str">
            <v>00</v>
          </cell>
          <cell r="E185" t="str">
            <v>HUANCABAMBA</v>
          </cell>
          <cell r="G185">
            <v>126015</v>
          </cell>
          <cell r="H185">
            <v>2592</v>
          </cell>
          <cell r="I185">
            <v>2637</v>
          </cell>
          <cell r="J185">
            <v>2704</v>
          </cell>
          <cell r="K185">
            <v>2742</v>
          </cell>
          <cell r="L185">
            <v>2758</v>
          </cell>
          <cell r="M185">
            <v>2761</v>
          </cell>
          <cell r="N185">
            <v>2759</v>
          </cell>
          <cell r="O185">
            <v>2762</v>
          </cell>
          <cell r="P185">
            <v>2776</v>
          </cell>
          <cell r="Q185">
            <v>2806</v>
          </cell>
          <cell r="R185">
            <v>2842</v>
          </cell>
          <cell r="S185">
            <v>2880</v>
          </cell>
          <cell r="T185">
            <v>2912</v>
          </cell>
          <cell r="U185">
            <v>2910</v>
          </cell>
          <cell r="V185">
            <v>2864</v>
          </cell>
          <cell r="W185">
            <v>2778</v>
          </cell>
          <cell r="X185">
            <v>2677</v>
          </cell>
          <cell r="Y185">
            <v>2590</v>
          </cell>
          <cell r="Z185">
            <v>2516</v>
          </cell>
          <cell r="AA185">
            <v>2463</v>
          </cell>
          <cell r="AB185">
            <v>11757</v>
          </cell>
          <cell r="AC185">
            <v>10436</v>
          </cell>
          <cell r="AD185">
            <v>8984</v>
          </cell>
          <cell r="AE185">
            <v>8014</v>
          </cell>
          <cell r="AF185">
            <v>7129</v>
          </cell>
          <cell r="AG185">
            <v>6292</v>
          </cell>
          <cell r="AH185">
            <v>4880</v>
          </cell>
          <cell r="AI185">
            <v>3702</v>
          </cell>
          <cell r="AJ185">
            <v>3000</v>
          </cell>
          <cell r="AK185">
            <v>2288</v>
          </cell>
          <cell r="AL185">
            <v>1870</v>
          </cell>
          <cell r="AM185">
            <v>1439</v>
          </cell>
          <cell r="AN185">
            <v>1495</v>
          </cell>
        </row>
        <row r="186">
          <cell r="A186" t="str">
            <v>200400</v>
          </cell>
          <cell r="B186" t="str">
            <v>20</v>
          </cell>
          <cell r="C186" t="str">
            <v>04</v>
          </cell>
          <cell r="D186" t="str">
            <v>00</v>
          </cell>
          <cell r="E186" t="str">
            <v>MORROPON</v>
          </cell>
          <cell r="G186">
            <v>165236</v>
          </cell>
          <cell r="H186">
            <v>3399</v>
          </cell>
          <cell r="I186">
            <v>3457</v>
          </cell>
          <cell r="J186">
            <v>3545</v>
          </cell>
          <cell r="K186">
            <v>3596</v>
          </cell>
          <cell r="L186">
            <v>3617</v>
          </cell>
          <cell r="M186">
            <v>3620</v>
          </cell>
          <cell r="N186">
            <v>3617</v>
          </cell>
          <cell r="O186">
            <v>3622</v>
          </cell>
          <cell r="P186">
            <v>3640</v>
          </cell>
          <cell r="Q186">
            <v>3679</v>
          </cell>
          <cell r="R186">
            <v>3726</v>
          </cell>
          <cell r="S186">
            <v>3777</v>
          </cell>
          <cell r="T186">
            <v>3818</v>
          </cell>
          <cell r="U186">
            <v>3816</v>
          </cell>
          <cell r="V186">
            <v>3756</v>
          </cell>
          <cell r="W186">
            <v>3642</v>
          </cell>
          <cell r="X186">
            <v>3510</v>
          </cell>
          <cell r="Y186">
            <v>3397</v>
          </cell>
          <cell r="Z186">
            <v>3299</v>
          </cell>
          <cell r="AA186">
            <v>3230</v>
          </cell>
          <cell r="AB186">
            <v>15416</v>
          </cell>
          <cell r="AC186">
            <v>13684</v>
          </cell>
          <cell r="AD186">
            <v>11780</v>
          </cell>
          <cell r="AE186">
            <v>10509</v>
          </cell>
          <cell r="AF186">
            <v>9348</v>
          </cell>
          <cell r="AG186">
            <v>8250</v>
          </cell>
          <cell r="AH186">
            <v>6399</v>
          </cell>
          <cell r="AI186">
            <v>4854</v>
          </cell>
          <cell r="AJ186">
            <v>3934</v>
          </cell>
          <cell r="AK186">
            <v>3000</v>
          </cell>
          <cell r="AL186">
            <v>2452</v>
          </cell>
          <cell r="AM186">
            <v>1886</v>
          </cell>
          <cell r="AN186">
            <v>1961</v>
          </cell>
        </row>
        <row r="187">
          <cell r="A187" t="str">
            <v>200500</v>
          </cell>
          <cell r="B187" t="str">
            <v>20</v>
          </cell>
          <cell r="C187" t="str">
            <v>05</v>
          </cell>
          <cell r="D187" t="str">
            <v>00</v>
          </cell>
          <cell r="E187" t="str">
            <v>PAITA</v>
          </cell>
          <cell r="G187">
            <v>111684</v>
          </cell>
          <cell r="H187">
            <v>2297</v>
          </cell>
          <cell r="I187">
            <v>2337</v>
          </cell>
          <cell r="J187">
            <v>2396</v>
          </cell>
          <cell r="K187">
            <v>2430</v>
          </cell>
          <cell r="L187">
            <v>2445</v>
          </cell>
          <cell r="M187">
            <v>2447</v>
          </cell>
          <cell r="N187">
            <v>2445</v>
          </cell>
          <cell r="O187">
            <v>2448</v>
          </cell>
          <cell r="P187">
            <v>2460</v>
          </cell>
          <cell r="Q187">
            <v>2486</v>
          </cell>
          <cell r="R187">
            <v>2519</v>
          </cell>
          <cell r="S187">
            <v>2553</v>
          </cell>
          <cell r="T187">
            <v>2581</v>
          </cell>
          <cell r="U187">
            <v>2579</v>
          </cell>
          <cell r="V187">
            <v>2539</v>
          </cell>
          <cell r="W187">
            <v>2462</v>
          </cell>
          <cell r="X187">
            <v>2372</v>
          </cell>
          <cell r="Y187">
            <v>2296</v>
          </cell>
          <cell r="Z187">
            <v>2230</v>
          </cell>
          <cell r="AA187">
            <v>2183</v>
          </cell>
          <cell r="AB187">
            <v>10420</v>
          </cell>
          <cell r="AC187">
            <v>9249</v>
          </cell>
          <cell r="AD187">
            <v>7962</v>
          </cell>
          <cell r="AE187">
            <v>7103</v>
          </cell>
          <cell r="AF187">
            <v>6319</v>
          </cell>
          <cell r="AG187">
            <v>5576</v>
          </cell>
          <cell r="AH187">
            <v>4325</v>
          </cell>
          <cell r="AI187">
            <v>3281</v>
          </cell>
          <cell r="AJ187">
            <v>2659</v>
          </cell>
          <cell r="AK187">
            <v>2028</v>
          </cell>
          <cell r="AL187">
            <v>1657</v>
          </cell>
          <cell r="AM187">
            <v>1275</v>
          </cell>
          <cell r="AN187">
            <v>1325</v>
          </cell>
        </row>
        <row r="188">
          <cell r="A188" t="str">
            <v>200600</v>
          </cell>
          <cell r="B188" t="str">
            <v>20</v>
          </cell>
          <cell r="C188" t="str">
            <v>06</v>
          </cell>
          <cell r="D188" t="str">
            <v>00</v>
          </cell>
          <cell r="E188" t="str">
            <v>SULLANA</v>
          </cell>
          <cell r="G188">
            <v>289232</v>
          </cell>
          <cell r="H188">
            <v>5949</v>
          </cell>
          <cell r="I188">
            <v>6052</v>
          </cell>
          <cell r="J188">
            <v>6205</v>
          </cell>
          <cell r="K188">
            <v>6294</v>
          </cell>
          <cell r="L188">
            <v>6331</v>
          </cell>
          <cell r="M188">
            <v>6337</v>
          </cell>
          <cell r="N188">
            <v>6332</v>
          </cell>
          <cell r="O188">
            <v>6340</v>
          </cell>
          <cell r="P188">
            <v>6372</v>
          </cell>
          <cell r="Q188">
            <v>6439</v>
          </cell>
          <cell r="R188">
            <v>6523</v>
          </cell>
          <cell r="S188">
            <v>6611</v>
          </cell>
          <cell r="T188">
            <v>6683</v>
          </cell>
          <cell r="U188">
            <v>6680</v>
          </cell>
          <cell r="V188">
            <v>6574</v>
          </cell>
          <cell r="W188">
            <v>6375</v>
          </cell>
          <cell r="X188">
            <v>6143</v>
          </cell>
          <cell r="Y188">
            <v>5945</v>
          </cell>
          <cell r="Z188">
            <v>5775</v>
          </cell>
          <cell r="AA188">
            <v>5654</v>
          </cell>
          <cell r="AB188">
            <v>26985</v>
          </cell>
          <cell r="AC188">
            <v>23953</v>
          </cell>
          <cell r="AD188">
            <v>20620</v>
          </cell>
          <cell r="AE188">
            <v>18395</v>
          </cell>
          <cell r="AF188">
            <v>16364</v>
          </cell>
          <cell r="AG188">
            <v>14441</v>
          </cell>
          <cell r="AH188">
            <v>11201</v>
          </cell>
          <cell r="AI188">
            <v>8496</v>
          </cell>
          <cell r="AJ188">
            <v>6886</v>
          </cell>
          <cell r="AK188">
            <v>5251</v>
          </cell>
          <cell r="AL188">
            <v>4292</v>
          </cell>
          <cell r="AM188">
            <v>3302</v>
          </cell>
          <cell r="AN188">
            <v>3432</v>
          </cell>
        </row>
        <row r="189">
          <cell r="A189" t="str">
            <v>200700</v>
          </cell>
          <cell r="B189" t="str">
            <v>20</v>
          </cell>
          <cell r="C189" t="str">
            <v>07</v>
          </cell>
          <cell r="D189" t="str">
            <v>00</v>
          </cell>
          <cell r="E189" t="str">
            <v>TALARA</v>
          </cell>
          <cell r="G189">
            <v>123907</v>
          </cell>
          <cell r="H189">
            <v>2549</v>
          </cell>
          <cell r="I189">
            <v>2593</v>
          </cell>
          <cell r="J189">
            <v>2658</v>
          </cell>
          <cell r="K189">
            <v>2696</v>
          </cell>
          <cell r="L189">
            <v>2712</v>
          </cell>
          <cell r="M189">
            <v>2715</v>
          </cell>
          <cell r="N189">
            <v>2712</v>
          </cell>
          <cell r="O189">
            <v>2716</v>
          </cell>
          <cell r="P189">
            <v>2730</v>
          </cell>
          <cell r="Q189">
            <v>2759</v>
          </cell>
          <cell r="R189">
            <v>2794</v>
          </cell>
          <cell r="S189">
            <v>2832</v>
          </cell>
          <cell r="T189">
            <v>2863</v>
          </cell>
          <cell r="U189">
            <v>2862</v>
          </cell>
          <cell r="V189">
            <v>2816</v>
          </cell>
          <cell r="W189">
            <v>2731</v>
          </cell>
          <cell r="X189">
            <v>2632</v>
          </cell>
          <cell r="Y189">
            <v>2547</v>
          </cell>
          <cell r="Z189">
            <v>2474</v>
          </cell>
          <cell r="AA189">
            <v>2422</v>
          </cell>
          <cell r="AB189">
            <v>11560</v>
          </cell>
          <cell r="AC189">
            <v>10261</v>
          </cell>
          <cell r="AD189">
            <v>8834</v>
          </cell>
          <cell r="AE189">
            <v>7880</v>
          </cell>
          <cell r="AF189">
            <v>7010</v>
          </cell>
          <cell r="AG189">
            <v>6187</v>
          </cell>
          <cell r="AH189">
            <v>4799</v>
          </cell>
          <cell r="AI189">
            <v>3640</v>
          </cell>
          <cell r="AJ189">
            <v>2950</v>
          </cell>
          <cell r="AK189">
            <v>2250</v>
          </cell>
          <cell r="AL189">
            <v>1839</v>
          </cell>
          <cell r="AM189">
            <v>1414</v>
          </cell>
          <cell r="AN189">
            <v>1470</v>
          </cell>
        </row>
        <row r="190">
          <cell r="A190" t="str">
            <v>200800</v>
          </cell>
          <cell r="B190" t="str">
            <v>20</v>
          </cell>
          <cell r="C190" t="str">
            <v>08</v>
          </cell>
          <cell r="D190" t="str">
            <v>00</v>
          </cell>
          <cell r="E190" t="str">
            <v>SECHURA</v>
          </cell>
          <cell r="G190">
            <v>62285</v>
          </cell>
          <cell r="H190">
            <v>1281</v>
          </cell>
          <cell r="I190">
            <v>1303</v>
          </cell>
          <cell r="J190">
            <v>1336</v>
          </cell>
          <cell r="K190">
            <v>1355</v>
          </cell>
          <cell r="L190">
            <v>1363</v>
          </cell>
          <cell r="M190">
            <v>1365</v>
          </cell>
          <cell r="N190">
            <v>1364</v>
          </cell>
          <cell r="O190">
            <v>1365</v>
          </cell>
          <cell r="P190">
            <v>1372</v>
          </cell>
          <cell r="Q190">
            <v>1387</v>
          </cell>
          <cell r="R190">
            <v>1405</v>
          </cell>
          <cell r="S190">
            <v>1424</v>
          </cell>
          <cell r="T190">
            <v>1439</v>
          </cell>
          <cell r="U190">
            <v>1438</v>
          </cell>
          <cell r="V190">
            <v>1416</v>
          </cell>
          <cell r="W190">
            <v>1373</v>
          </cell>
          <cell r="X190">
            <v>1323</v>
          </cell>
          <cell r="Y190">
            <v>1280</v>
          </cell>
          <cell r="Z190">
            <v>1244</v>
          </cell>
          <cell r="AA190">
            <v>1218</v>
          </cell>
          <cell r="AB190">
            <v>5811</v>
          </cell>
          <cell r="AC190">
            <v>5158</v>
          </cell>
          <cell r="AD190">
            <v>4440</v>
          </cell>
          <cell r="AE190">
            <v>3961</v>
          </cell>
          <cell r="AF190">
            <v>3524</v>
          </cell>
          <cell r="AG190">
            <v>3110</v>
          </cell>
          <cell r="AH190">
            <v>2412</v>
          </cell>
          <cell r="AI190">
            <v>1830</v>
          </cell>
          <cell r="AJ190">
            <v>1483</v>
          </cell>
          <cell r="AK190">
            <v>1131</v>
          </cell>
          <cell r="AL190">
            <v>924</v>
          </cell>
          <cell r="AM190">
            <v>711</v>
          </cell>
          <cell r="AN190">
            <v>739</v>
          </cell>
        </row>
        <row r="191">
          <cell r="A191" t="str">
            <v>210000</v>
          </cell>
          <cell r="B191" t="str">
            <v>21</v>
          </cell>
          <cell r="C191" t="str">
            <v>00</v>
          </cell>
          <cell r="D191" t="str">
            <v>00</v>
          </cell>
          <cell r="E191" t="str">
            <v>PUNO</v>
          </cell>
          <cell r="F191">
            <v>1299174</v>
          </cell>
          <cell r="G191">
            <v>1299174</v>
          </cell>
          <cell r="H191">
            <v>25762</v>
          </cell>
          <cell r="I191">
            <v>24551</v>
          </cell>
          <cell r="J191">
            <v>25401</v>
          </cell>
          <cell r="K191">
            <v>26007</v>
          </cell>
          <cell r="L191">
            <v>26437</v>
          </cell>
          <cell r="M191">
            <v>26756</v>
          </cell>
          <cell r="N191">
            <v>27035</v>
          </cell>
          <cell r="O191">
            <v>27343</v>
          </cell>
          <cell r="P191">
            <v>27717</v>
          </cell>
          <cell r="Q191">
            <v>28188</v>
          </cell>
          <cell r="R191">
            <v>28667</v>
          </cell>
          <cell r="S191">
            <v>29142</v>
          </cell>
          <cell r="T191">
            <v>29558</v>
          </cell>
          <cell r="U191">
            <v>29693</v>
          </cell>
          <cell r="V191">
            <v>29462</v>
          </cell>
          <cell r="W191">
            <v>28858</v>
          </cell>
          <cell r="X191">
            <v>28136</v>
          </cell>
          <cell r="Y191">
            <v>27509</v>
          </cell>
          <cell r="Z191">
            <v>26884</v>
          </cell>
          <cell r="AA191">
            <v>26307</v>
          </cell>
          <cell r="AB191">
            <v>123280</v>
          </cell>
          <cell r="AC191">
            <v>109452</v>
          </cell>
          <cell r="AD191">
            <v>91098</v>
          </cell>
          <cell r="AE191">
            <v>81706</v>
          </cell>
          <cell r="AF191">
            <v>69851</v>
          </cell>
          <cell r="AG191">
            <v>60466</v>
          </cell>
          <cell r="AH191">
            <v>50154</v>
          </cell>
          <cell r="AI191">
            <v>42064</v>
          </cell>
          <cell r="AJ191">
            <v>34382</v>
          </cell>
          <cell r="AK191">
            <v>27329</v>
          </cell>
          <cell r="AL191">
            <v>23203</v>
          </cell>
          <cell r="AM191">
            <v>17554</v>
          </cell>
          <cell r="AN191">
            <v>19222</v>
          </cell>
        </row>
        <row r="192">
          <cell r="A192" t="str">
            <v>210100</v>
          </cell>
          <cell r="B192" t="str">
            <v>21</v>
          </cell>
          <cell r="C192" t="str">
            <v>01</v>
          </cell>
          <cell r="D192" t="str">
            <v>00</v>
          </cell>
          <cell r="E192" t="str">
            <v>PUNO</v>
          </cell>
          <cell r="G192">
            <v>230578</v>
          </cell>
          <cell r="H192">
            <v>4572</v>
          </cell>
          <cell r="I192">
            <v>4357</v>
          </cell>
          <cell r="J192">
            <v>4508</v>
          </cell>
          <cell r="K192">
            <v>4616</v>
          </cell>
          <cell r="L192">
            <v>4692</v>
          </cell>
          <cell r="M192">
            <v>4749</v>
          </cell>
          <cell r="N192">
            <v>4798</v>
          </cell>
          <cell r="O192">
            <v>4853</v>
          </cell>
          <cell r="P192">
            <v>4919</v>
          </cell>
          <cell r="Q192">
            <v>5003</v>
          </cell>
          <cell r="R192">
            <v>5088</v>
          </cell>
          <cell r="S192">
            <v>5172</v>
          </cell>
          <cell r="T192">
            <v>5246</v>
          </cell>
          <cell r="U192">
            <v>5270</v>
          </cell>
          <cell r="V192">
            <v>5229</v>
          </cell>
          <cell r="W192">
            <v>5122</v>
          </cell>
          <cell r="X192">
            <v>4994</v>
          </cell>
          <cell r="Y192">
            <v>4882</v>
          </cell>
          <cell r="Z192">
            <v>4771</v>
          </cell>
          <cell r="AA192">
            <v>4669</v>
          </cell>
          <cell r="AB192">
            <v>21880</v>
          </cell>
          <cell r="AC192">
            <v>19426</v>
          </cell>
          <cell r="AD192">
            <v>16168</v>
          </cell>
          <cell r="AE192">
            <v>14501</v>
          </cell>
          <cell r="AF192">
            <v>12397</v>
          </cell>
          <cell r="AG192">
            <v>10732</v>
          </cell>
          <cell r="AH192">
            <v>8901</v>
          </cell>
          <cell r="AI192">
            <v>7466</v>
          </cell>
          <cell r="AJ192">
            <v>6102</v>
          </cell>
          <cell r="AK192">
            <v>4850</v>
          </cell>
          <cell r="AL192">
            <v>4118</v>
          </cell>
          <cell r="AM192">
            <v>3115</v>
          </cell>
          <cell r="AN192">
            <v>3412</v>
          </cell>
        </row>
        <row r="193">
          <cell r="A193" t="str">
            <v>210200</v>
          </cell>
          <cell r="B193" t="str">
            <v>21</v>
          </cell>
          <cell r="C193" t="str">
            <v>02</v>
          </cell>
          <cell r="D193" t="str">
            <v>00</v>
          </cell>
          <cell r="E193" t="str">
            <v>AZANGARO</v>
          </cell>
          <cell r="G193">
            <v>138529</v>
          </cell>
          <cell r="H193">
            <v>2747</v>
          </cell>
          <cell r="I193">
            <v>2618</v>
          </cell>
          <cell r="J193">
            <v>2708</v>
          </cell>
          <cell r="K193">
            <v>2773</v>
          </cell>
          <cell r="L193">
            <v>2819</v>
          </cell>
          <cell r="M193">
            <v>2853</v>
          </cell>
          <cell r="N193">
            <v>2883</v>
          </cell>
          <cell r="O193">
            <v>2916</v>
          </cell>
          <cell r="P193">
            <v>2955</v>
          </cell>
          <cell r="Q193">
            <v>3006</v>
          </cell>
          <cell r="R193">
            <v>3057</v>
          </cell>
          <cell r="S193">
            <v>3107</v>
          </cell>
          <cell r="T193">
            <v>3152</v>
          </cell>
          <cell r="U193">
            <v>3166</v>
          </cell>
          <cell r="V193">
            <v>3141</v>
          </cell>
          <cell r="W193">
            <v>3077</v>
          </cell>
          <cell r="X193">
            <v>3000</v>
          </cell>
          <cell r="Y193">
            <v>2933</v>
          </cell>
          <cell r="Z193">
            <v>2867</v>
          </cell>
          <cell r="AA193">
            <v>2805</v>
          </cell>
          <cell r="AB193">
            <v>13145</v>
          </cell>
          <cell r="AC193">
            <v>11671</v>
          </cell>
          <cell r="AD193">
            <v>9714</v>
          </cell>
          <cell r="AE193">
            <v>8712</v>
          </cell>
          <cell r="AF193">
            <v>7448</v>
          </cell>
          <cell r="AG193">
            <v>6447</v>
          </cell>
          <cell r="AH193">
            <v>5348</v>
          </cell>
          <cell r="AI193">
            <v>4485</v>
          </cell>
          <cell r="AJ193">
            <v>3666</v>
          </cell>
          <cell r="AK193">
            <v>2914</v>
          </cell>
          <cell r="AL193">
            <v>2474</v>
          </cell>
          <cell r="AM193">
            <v>1872</v>
          </cell>
          <cell r="AN193">
            <v>2050</v>
          </cell>
        </row>
        <row r="194">
          <cell r="A194" t="str">
            <v>210300</v>
          </cell>
          <cell r="B194" t="str">
            <v>21</v>
          </cell>
          <cell r="C194" t="str">
            <v>03</v>
          </cell>
          <cell r="D194" t="str">
            <v>00</v>
          </cell>
          <cell r="E194" t="str">
            <v>CARABAYA</v>
          </cell>
          <cell r="G194">
            <v>71317</v>
          </cell>
          <cell r="H194">
            <v>1414</v>
          </cell>
          <cell r="I194">
            <v>1348</v>
          </cell>
          <cell r="J194">
            <v>1394</v>
          </cell>
          <cell r="K194">
            <v>1428</v>
          </cell>
          <cell r="L194">
            <v>1451</v>
          </cell>
          <cell r="M194">
            <v>1469</v>
          </cell>
          <cell r="N194">
            <v>1484</v>
          </cell>
          <cell r="O194">
            <v>1501</v>
          </cell>
          <cell r="P194">
            <v>1522</v>
          </cell>
          <cell r="Q194">
            <v>1547</v>
          </cell>
          <cell r="R194">
            <v>1574</v>
          </cell>
          <cell r="S194">
            <v>1600</v>
          </cell>
          <cell r="T194">
            <v>1623</v>
          </cell>
          <cell r="U194">
            <v>1630</v>
          </cell>
          <cell r="V194">
            <v>1617</v>
          </cell>
          <cell r="W194">
            <v>1584</v>
          </cell>
          <cell r="X194">
            <v>1545</v>
          </cell>
          <cell r="Y194">
            <v>1510</v>
          </cell>
          <cell r="Z194">
            <v>1476</v>
          </cell>
          <cell r="AA194">
            <v>1444</v>
          </cell>
          <cell r="AB194">
            <v>6767</v>
          </cell>
          <cell r="AC194">
            <v>6008</v>
          </cell>
          <cell r="AD194">
            <v>5001</v>
          </cell>
          <cell r="AE194">
            <v>4485</v>
          </cell>
          <cell r="AF194">
            <v>3834</v>
          </cell>
          <cell r="AG194">
            <v>3319</v>
          </cell>
          <cell r="AH194">
            <v>2753</v>
          </cell>
          <cell r="AI194">
            <v>2309</v>
          </cell>
          <cell r="AJ194">
            <v>1887</v>
          </cell>
          <cell r="AK194">
            <v>1500</v>
          </cell>
          <cell r="AL194">
            <v>1274</v>
          </cell>
          <cell r="AM194">
            <v>964</v>
          </cell>
          <cell r="AN194">
            <v>1055</v>
          </cell>
        </row>
        <row r="195">
          <cell r="A195" t="str">
            <v>210400</v>
          </cell>
          <cell r="B195" t="str">
            <v>21</v>
          </cell>
          <cell r="C195" t="str">
            <v>04</v>
          </cell>
          <cell r="D195" t="str">
            <v>00</v>
          </cell>
          <cell r="E195" t="str">
            <v>CHUCUITO</v>
          </cell>
          <cell r="G195">
            <v>115077</v>
          </cell>
          <cell r="H195">
            <v>2282</v>
          </cell>
          <cell r="I195">
            <v>2175</v>
          </cell>
          <cell r="J195">
            <v>2250</v>
          </cell>
          <cell r="K195">
            <v>2304</v>
          </cell>
          <cell r="L195">
            <v>2342</v>
          </cell>
          <cell r="M195">
            <v>2370</v>
          </cell>
          <cell r="N195">
            <v>2395</v>
          </cell>
          <cell r="O195">
            <v>2422</v>
          </cell>
          <cell r="P195">
            <v>2455</v>
          </cell>
          <cell r="Q195">
            <v>2497</v>
          </cell>
          <cell r="R195">
            <v>2539</v>
          </cell>
          <cell r="S195">
            <v>2581</v>
          </cell>
          <cell r="T195">
            <v>2618</v>
          </cell>
          <cell r="U195">
            <v>2630</v>
          </cell>
          <cell r="V195">
            <v>2610</v>
          </cell>
          <cell r="W195">
            <v>2556</v>
          </cell>
          <cell r="X195">
            <v>2492</v>
          </cell>
          <cell r="Y195">
            <v>2437</v>
          </cell>
          <cell r="Z195">
            <v>2381</v>
          </cell>
          <cell r="AA195">
            <v>2330</v>
          </cell>
          <cell r="AB195">
            <v>10920</v>
          </cell>
          <cell r="AC195">
            <v>9695</v>
          </cell>
          <cell r="AD195">
            <v>8069</v>
          </cell>
          <cell r="AE195">
            <v>7237</v>
          </cell>
          <cell r="AF195">
            <v>6187</v>
          </cell>
          <cell r="AG195">
            <v>5356</v>
          </cell>
          <cell r="AH195">
            <v>4442</v>
          </cell>
          <cell r="AI195">
            <v>3726</v>
          </cell>
          <cell r="AJ195">
            <v>3045</v>
          </cell>
          <cell r="AK195">
            <v>2421</v>
          </cell>
          <cell r="AL195">
            <v>2055</v>
          </cell>
          <cell r="AM195">
            <v>1555</v>
          </cell>
          <cell r="AN195">
            <v>1703</v>
          </cell>
        </row>
        <row r="196">
          <cell r="A196" t="str">
            <v>210500</v>
          </cell>
          <cell r="B196" t="str">
            <v>21</v>
          </cell>
          <cell r="C196" t="str">
            <v>05</v>
          </cell>
          <cell r="D196" t="str">
            <v>00</v>
          </cell>
          <cell r="E196" t="str">
            <v>EL COLLAO</v>
          </cell>
          <cell r="G196">
            <v>78319</v>
          </cell>
          <cell r="H196">
            <v>1553</v>
          </cell>
          <cell r="I196">
            <v>1480</v>
          </cell>
          <cell r="J196">
            <v>1531</v>
          </cell>
          <cell r="K196">
            <v>1568</v>
          </cell>
          <cell r="L196">
            <v>1594</v>
          </cell>
          <cell r="M196">
            <v>1613</v>
          </cell>
          <cell r="N196">
            <v>1630</v>
          </cell>
          <cell r="O196">
            <v>1648</v>
          </cell>
          <cell r="P196">
            <v>1671</v>
          </cell>
          <cell r="Q196">
            <v>1699</v>
          </cell>
          <cell r="R196">
            <v>1728</v>
          </cell>
          <cell r="S196">
            <v>1757</v>
          </cell>
          <cell r="T196">
            <v>1782</v>
          </cell>
          <cell r="U196">
            <v>1790</v>
          </cell>
          <cell r="V196">
            <v>1776</v>
          </cell>
          <cell r="W196">
            <v>1740</v>
          </cell>
          <cell r="X196">
            <v>1696</v>
          </cell>
          <cell r="Y196">
            <v>1658</v>
          </cell>
          <cell r="Z196">
            <v>1621</v>
          </cell>
          <cell r="AA196">
            <v>1586</v>
          </cell>
          <cell r="AB196">
            <v>7432</v>
          </cell>
          <cell r="AC196">
            <v>6598</v>
          </cell>
          <cell r="AD196">
            <v>5492</v>
          </cell>
          <cell r="AE196">
            <v>4925</v>
          </cell>
          <cell r="AF196">
            <v>4211</v>
          </cell>
          <cell r="AG196">
            <v>3645</v>
          </cell>
          <cell r="AH196">
            <v>3023</v>
          </cell>
          <cell r="AI196">
            <v>2536</v>
          </cell>
          <cell r="AJ196">
            <v>2073</v>
          </cell>
          <cell r="AK196">
            <v>1647</v>
          </cell>
          <cell r="AL196">
            <v>1399</v>
          </cell>
          <cell r="AM196">
            <v>1058</v>
          </cell>
          <cell r="AN196">
            <v>1159</v>
          </cell>
        </row>
        <row r="197">
          <cell r="A197" t="str">
            <v>210600</v>
          </cell>
          <cell r="B197" t="str">
            <v>21</v>
          </cell>
          <cell r="C197" t="str">
            <v>06</v>
          </cell>
          <cell r="D197" t="str">
            <v>00</v>
          </cell>
          <cell r="E197" t="str">
            <v>HUANCANE</v>
          </cell>
          <cell r="G197">
            <v>74970</v>
          </cell>
          <cell r="H197">
            <v>1487</v>
          </cell>
          <cell r="I197">
            <v>1417</v>
          </cell>
          <cell r="J197">
            <v>1466</v>
          </cell>
          <cell r="K197">
            <v>1501</v>
          </cell>
          <cell r="L197">
            <v>1526</v>
          </cell>
          <cell r="M197">
            <v>1544</v>
          </cell>
          <cell r="N197">
            <v>1560</v>
          </cell>
          <cell r="O197">
            <v>1578</v>
          </cell>
          <cell r="P197">
            <v>1599</v>
          </cell>
          <cell r="Q197">
            <v>1627</v>
          </cell>
          <cell r="R197">
            <v>1654</v>
          </cell>
          <cell r="S197">
            <v>1682</v>
          </cell>
          <cell r="T197">
            <v>1706</v>
          </cell>
          <cell r="U197">
            <v>1713</v>
          </cell>
          <cell r="V197">
            <v>1700</v>
          </cell>
          <cell r="W197">
            <v>1665</v>
          </cell>
          <cell r="X197">
            <v>1624</v>
          </cell>
          <cell r="Y197">
            <v>1587</v>
          </cell>
          <cell r="Z197">
            <v>1551</v>
          </cell>
          <cell r="AA197">
            <v>1518</v>
          </cell>
          <cell r="AB197">
            <v>7114</v>
          </cell>
          <cell r="AC197">
            <v>6316</v>
          </cell>
          <cell r="AD197">
            <v>5257</v>
          </cell>
          <cell r="AE197">
            <v>4715</v>
          </cell>
          <cell r="AF197">
            <v>4031</v>
          </cell>
          <cell r="AG197">
            <v>3489</v>
          </cell>
          <cell r="AH197">
            <v>2894</v>
          </cell>
          <cell r="AI197">
            <v>2427</v>
          </cell>
          <cell r="AJ197">
            <v>1984</v>
          </cell>
          <cell r="AK197">
            <v>1577</v>
          </cell>
          <cell r="AL197">
            <v>1339</v>
          </cell>
          <cell r="AM197">
            <v>1013</v>
          </cell>
          <cell r="AN197">
            <v>1109</v>
          </cell>
        </row>
        <row r="198">
          <cell r="A198" t="str">
            <v>210700</v>
          </cell>
          <cell r="B198" t="str">
            <v>21</v>
          </cell>
          <cell r="C198" t="str">
            <v>07</v>
          </cell>
          <cell r="D198" t="str">
            <v>00</v>
          </cell>
          <cell r="E198" t="str">
            <v>LAMPA</v>
          </cell>
          <cell r="G198">
            <v>49922</v>
          </cell>
          <cell r="H198">
            <v>990</v>
          </cell>
          <cell r="I198">
            <v>943</v>
          </cell>
          <cell r="J198">
            <v>976</v>
          </cell>
          <cell r="K198">
            <v>999</v>
          </cell>
          <cell r="L198">
            <v>1016</v>
          </cell>
          <cell r="M198">
            <v>1028</v>
          </cell>
          <cell r="N198">
            <v>1039</v>
          </cell>
          <cell r="O198">
            <v>1051</v>
          </cell>
          <cell r="P198">
            <v>1065</v>
          </cell>
          <cell r="Q198">
            <v>1083</v>
          </cell>
          <cell r="R198">
            <v>1102</v>
          </cell>
          <cell r="S198">
            <v>1120</v>
          </cell>
          <cell r="T198">
            <v>1136</v>
          </cell>
          <cell r="U198">
            <v>1141</v>
          </cell>
          <cell r="V198">
            <v>1132</v>
          </cell>
          <cell r="W198">
            <v>1109</v>
          </cell>
          <cell r="X198">
            <v>1081</v>
          </cell>
          <cell r="Y198">
            <v>1057</v>
          </cell>
          <cell r="Z198">
            <v>1033</v>
          </cell>
          <cell r="AA198">
            <v>1011</v>
          </cell>
          <cell r="AB198">
            <v>4737</v>
          </cell>
          <cell r="AC198">
            <v>4206</v>
          </cell>
          <cell r="AD198">
            <v>3500</v>
          </cell>
          <cell r="AE198">
            <v>3140</v>
          </cell>
          <cell r="AF198">
            <v>2684</v>
          </cell>
          <cell r="AG198">
            <v>2323</v>
          </cell>
          <cell r="AH198">
            <v>1927</v>
          </cell>
          <cell r="AI198">
            <v>1616</v>
          </cell>
          <cell r="AJ198">
            <v>1321</v>
          </cell>
          <cell r="AK198">
            <v>1050</v>
          </cell>
          <cell r="AL198">
            <v>892</v>
          </cell>
          <cell r="AM198">
            <v>675</v>
          </cell>
          <cell r="AN198">
            <v>739</v>
          </cell>
        </row>
        <row r="199">
          <cell r="A199" t="str">
            <v>210800</v>
          </cell>
          <cell r="B199" t="str">
            <v>21</v>
          </cell>
          <cell r="C199" t="str">
            <v>08</v>
          </cell>
          <cell r="D199" t="str">
            <v>00</v>
          </cell>
          <cell r="E199" t="str">
            <v>MELGAR</v>
          </cell>
          <cell r="G199">
            <v>88511</v>
          </cell>
          <cell r="H199">
            <v>1755</v>
          </cell>
          <cell r="I199">
            <v>1673</v>
          </cell>
          <cell r="J199">
            <v>1731</v>
          </cell>
          <cell r="K199">
            <v>1772</v>
          </cell>
          <cell r="L199">
            <v>1801</v>
          </cell>
          <cell r="M199">
            <v>1823</v>
          </cell>
          <cell r="N199">
            <v>1842</v>
          </cell>
          <cell r="O199">
            <v>1863</v>
          </cell>
          <cell r="P199">
            <v>1888</v>
          </cell>
          <cell r="Q199">
            <v>1920</v>
          </cell>
          <cell r="R199">
            <v>1953</v>
          </cell>
          <cell r="S199">
            <v>1985</v>
          </cell>
          <cell r="T199">
            <v>2014</v>
          </cell>
          <cell r="U199">
            <v>2023</v>
          </cell>
          <cell r="V199">
            <v>2007</v>
          </cell>
          <cell r="W199">
            <v>1966</v>
          </cell>
          <cell r="X199">
            <v>1917</v>
          </cell>
          <cell r="Y199">
            <v>1874</v>
          </cell>
          <cell r="Z199">
            <v>1832</v>
          </cell>
          <cell r="AA199">
            <v>1792</v>
          </cell>
          <cell r="AB199">
            <v>8399</v>
          </cell>
          <cell r="AC199">
            <v>7457</v>
          </cell>
          <cell r="AD199">
            <v>6206</v>
          </cell>
          <cell r="AE199">
            <v>5566</v>
          </cell>
          <cell r="AF199">
            <v>4759</v>
          </cell>
          <cell r="AG199">
            <v>4119</v>
          </cell>
          <cell r="AH199">
            <v>3417</v>
          </cell>
          <cell r="AI199">
            <v>2866</v>
          </cell>
          <cell r="AJ199">
            <v>2342</v>
          </cell>
          <cell r="AK199">
            <v>1862</v>
          </cell>
          <cell r="AL199">
            <v>1581</v>
          </cell>
          <cell r="AM199">
            <v>1196</v>
          </cell>
          <cell r="AN199">
            <v>1310</v>
          </cell>
        </row>
        <row r="200">
          <cell r="A200" t="str">
            <v>210900</v>
          </cell>
          <cell r="B200" t="str">
            <v>21</v>
          </cell>
          <cell r="C200" t="str">
            <v>09</v>
          </cell>
          <cell r="D200" t="str">
            <v>00</v>
          </cell>
          <cell r="E200" t="str">
            <v>MOHO</v>
          </cell>
          <cell r="G200">
            <v>27893</v>
          </cell>
          <cell r="H200">
            <v>553</v>
          </cell>
          <cell r="I200">
            <v>527</v>
          </cell>
          <cell r="J200">
            <v>545</v>
          </cell>
          <cell r="K200">
            <v>558</v>
          </cell>
          <cell r="L200">
            <v>568</v>
          </cell>
          <cell r="M200">
            <v>574</v>
          </cell>
          <cell r="N200">
            <v>580</v>
          </cell>
          <cell r="O200">
            <v>587</v>
          </cell>
          <cell r="P200">
            <v>595</v>
          </cell>
          <cell r="Q200">
            <v>605</v>
          </cell>
          <cell r="R200">
            <v>615</v>
          </cell>
          <cell r="S200">
            <v>626</v>
          </cell>
          <cell r="T200">
            <v>635</v>
          </cell>
          <cell r="U200">
            <v>637</v>
          </cell>
          <cell r="V200">
            <v>633</v>
          </cell>
          <cell r="W200">
            <v>620</v>
          </cell>
          <cell r="X200">
            <v>604</v>
          </cell>
          <cell r="Y200">
            <v>591</v>
          </cell>
          <cell r="Z200">
            <v>577</v>
          </cell>
          <cell r="AA200">
            <v>565</v>
          </cell>
          <cell r="AB200">
            <v>2647</v>
          </cell>
          <cell r="AC200">
            <v>2350</v>
          </cell>
          <cell r="AD200">
            <v>1956</v>
          </cell>
          <cell r="AE200">
            <v>1754</v>
          </cell>
          <cell r="AF200">
            <v>1500</v>
          </cell>
          <cell r="AG200">
            <v>1298</v>
          </cell>
          <cell r="AH200">
            <v>1077</v>
          </cell>
          <cell r="AI200">
            <v>903</v>
          </cell>
          <cell r="AJ200">
            <v>738</v>
          </cell>
          <cell r="AK200">
            <v>587</v>
          </cell>
          <cell r="AL200">
            <v>498</v>
          </cell>
          <cell r="AM200">
            <v>377</v>
          </cell>
          <cell r="AN200">
            <v>413</v>
          </cell>
        </row>
        <row r="201">
          <cell r="A201" t="str">
            <v>211000</v>
          </cell>
          <cell r="B201" t="str">
            <v>21</v>
          </cell>
          <cell r="C201" t="str">
            <v>10</v>
          </cell>
          <cell r="D201" t="str">
            <v>00</v>
          </cell>
          <cell r="E201" t="str">
            <v>SAN ANTONIO DE PUTINA</v>
          </cell>
          <cell r="G201">
            <v>49042</v>
          </cell>
          <cell r="H201">
            <v>972</v>
          </cell>
          <cell r="I201">
            <v>927</v>
          </cell>
          <cell r="J201">
            <v>959</v>
          </cell>
          <cell r="K201">
            <v>982</v>
          </cell>
          <cell r="L201">
            <v>998</v>
          </cell>
          <cell r="M201">
            <v>1010</v>
          </cell>
          <cell r="N201">
            <v>1021</v>
          </cell>
          <cell r="O201">
            <v>1032</v>
          </cell>
          <cell r="P201">
            <v>1046</v>
          </cell>
          <cell r="Q201">
            <v>1064</v>
          </cell>
          <cell r="R201">
            <v>1082</v>
          </cell>
          <cell r="S201">
            <v>1100</v>
          </cell>
          <cell r="T201">
            <v>1116</v>
          </cell>
          <cell r="U201">
            <v>1121</v>
          </cell>
          <cell r="V201">
            <v>1112</v>
          </cell>
          <cell r="W201">
            <v>1089</v>
          </cell>
          <cell r="X201">
            <v>1062</v>
          </cell>
          <cell r="Y201">
            <v>1038</v>
          </cell>
          <cell r="Z201">
            <v>1015</v>
          </cell>
          <cell r="AA201">
            <v>993</v>
          </cell>
          <cell r="AB201">
            <v>4653</v>
          </cell>
          <cell r="AC201">
            <v>4132</v>
          </cell>
          <cell r="AD201">
            <v>3439</v>
          </cell>
          <cell r="AE201">
            <v>3084</v>
          </cell>
          <cell r="AF201">
            <v>2637</v>
          </cell>
          <cell r="AG201">
            <v>2282</v>
          </cell>
          <cell r="AH201">
            <v>1893</v>
          </cell>
          <cell r="AI201">
            <v>1588</v>
          </cell>
          <cell r="AJ201">
            <v>1298</v>
          </cell>
          <cell r="AK201">
            <v>1032</v>
          </cell>
          <cell r="AL201">
            <v>876</v>
          </cell>
          <cell r="AM201">
            <v>663</v>
          </cell>
          <cell r="AN201">
            <v>726</v>
          </cell>
        </row>
        <row r="202">
          <cell r="A202" t="str">
            <v>211100</v>
          </cell>
          <cell r="B202" t="str">
            <v>21</v>
          </cell>
          <cell r="C202" t="str">
            <v>11</v>
          </cell>
          <cell r="D202" t="str">
            <v>00</v>
          </cell>
          <cell r="E202" t="str">
            <v>SAN ROMAN</v>
          </cell>
          <cell r="G202">
            <v>253559</v>
          </cell>
          <cell r="H202">
            <v>5028</v>
          </cell>
          <cell r="I202">
            <v>4791</v>
          </cell>
          <cell r="J202">
            <v>4959</v>
          </cell>
          <cell r="K202">
            <v>5075</v>
          </cell>
          <cell r="L202">
            <v>5158</v>
          </cell>
          <cell r="M202">
            <v>5222</v>
          </cell>
          <cell r="N202">
            <v>5275</v>
          </cell>
          <cell r="O202">
            <v>5336</v>
          </cell>
          <cell r="P202">
            <v>5411</v>
          </cell>
          <cell r="Q202">
            <v>5502</v>
          </cell>
          <cell r="R202">
            <v>5595</v>
          </cell>
          <cell r="S202">
            <v>5688</v>
          </cell>
          <cell r="T202">
            <v>5766</v>
          </cell>
          <cell r="U202">
            <v>5796</v>
          </cell>
          <cell r="V202">
            <v>5750</v>
          </cell>
          <cell r="W202">
            <v>5632</v>
          </cell>
          <cell r="X202">
            <v>5490</v>
          </cell>
          <cell r="Y202">
            <v>5370</v>
          </cell>
          <cell r="Z202">
            <v>5246</v>
          </cell>
          <cell r="AA202">
            <v>5135</v>
          </cell>
          <cell r="AB202">
            <v>24061</v>
          </cell>
          <cell r="AC202">
            <v>21361</v>
          </cell>
          <cell r="AD202">
            <v>17779</v>
          </cell>
          <cell r="AE202">
            <v>15949</v>
          </cell>
          <cell r="AF202">
            <v>13633</v>
          </cell>
          <cell r="AG202">
            <v>11803</v>
          </cell>
          <cell r="AH202">
            <v>9790</v>
          </cell>
          <cell r="AI202">
            <v>8210</v>
          </cell>
          <cell r="AJ202">
            <v>6711</v>
          </cell>
          <cell r="AK202">
            <v>5335</v>
          </cell>
          <cell r="AL202">
            <v>4528</v>
          </cell>
          <cell r="AM202">
            <v>3425</v>
          </cell>
          <cell r="AN202">
            <v>3749</v>
          </cell>
        </row>
        <row r="203">
          <cell r="A203" t="str">
            <v>211200</v>
          </cell>
          <cell r="B203" t="str">
            <v>21</v>
          </cell>
          <cell r="C203" t="str">
            <v>12</v>
          </cell>
          <cell r="D203" t="str">
            <v>00</v>
          </cell>
          <cell r="E203" t="str">
            <v>SANDIA</v>
          </cell>
          <cell r="G203">
            <v>69477</v>
          </cell>
          <cell r="H203">
            <v>1378</v>
          </cell>
          <cell r="I203">
            <v>1313</v>
          </cell>
          <cell r="J203">
            <v>1358</v>
          </cell>
          <cell r="K203">
            <v>1391</v>
          </cell>
          <cell r="L203">
            <v>1414</v>
          </cell>
          <cell r="M203">
            <v>1431</v>
          </cell>
          <cell r="N203">
            <v>1446</v>
          </cell>
          <cell r="O203">
            <v>1462</v>
          </cell>
          <cell r="P203">
            <v>1482</v>
          </cell>
          <cell r="Q203">
            <v>1507</v>
          </cell>
          <cell r="R203">
            <v>1533</v>
          </cell>
          <cell r="S203">
            <v>1558</v>
          </cell>
          <cell r="T203">
            <v>1581</v>
          </cell>
          <cell r="U203">
            <v>1588</v>
          </cell>
          <cell r="V203">
            <v>1576</v>
          </cell>
          <cell r="W203">
            <v>1543</v>
          </cell>
          <cell r="X203">
            <v>1505</v>
          </cell>
          <cell r="Y203">
            <v>1471</v>
          </cell>
          <cell r="Z203">
            <v>1438</v>
          </cell>
          <cell r="AA203">
            <v>1407</v>
          </cell>
          <cell r="AB203">
            <v>6593</v>
          </cell>
          <cell r="AC203">
            <v>5853</v>
          </cell>
          <cell r="AD203">
            <v>4872</v>
          </cell>
          <cell r="AE203">
            <v>4369</v>
          </cell>
          <cell r="AF203">
            <v>3735</v>
          </cell>
          <cell r="AG203">
            <v>3234</v>
          </cell>
          <cell r="AH203">
            <v>2682</v>
          </cell>
          <cell r="AI203">
            <v>2249</v>
          </cell>
          <cell r="AJ203">
            <v>1839</v>
          </cell>
          <cell r="AK203">
            <v>1461</v>
          </cell>
          <cell r="AL203">
            <v>1241</v>
          </cell>
          <cell r="AM203">
            <v>939</v>
          </cell>
          <cell r="AN203">
            <v>1028</v>
          </cell>
        </row>
        <row r="204">
          <cell r="A204" t="str">
            <v>211300</v>
          </cell>
          <cell r="B204" t="str">
            <v>21</v>
          </cell>
          <cell r="C204" t="str">
            <v>13</v>
          </cell>
          <cell r="D204" t="str">
            <v>00</v>
          </cell>
          <cell r="E204" t="str">
            <v>YUNGUYO</v>
          </cell>
          <cell r="G204">
            <v>51980</v>
          </cell>
          <cell r="H204">
            <v>1031</v>
          </cell>
          <cell r="I204">
            <v>982</v>
          </cell>
          <cell r="J204">
            <v>1016</v>
          </cell>
          <cell r="K204">
            <v>1040</v>
          </cell>
          <cell r="L204">
            <v>1058</v>
          </cell>
          <cell r="M204">
            <v>1070</v>
          </cell>
          <cell r="N204">
            <v>1082</v>
          </cell>
          <cell r="O204">
            <v>1094</v>
          </cell>
          <cell r="P204">
            <v>1109</v>
          </cell>
          <cell r="Q204">
            <v>1128</v>
          </cell>
          <cell r="R204">
            <v>1147</v>
          </cell>
          <cell r="S204">
            <v>1166</v>
          </cell>
          <cell r="T204">
            <v>1183</v>
          </cell>
          <cell r="U204">
            <v>1188</v>
          </cell>
          <cell r="V204">
            <v>1179</v>
          </cell>
          <cell r="W204">
            <v>1155</v>
          </cell>
          <cell r="X204">
            <v>1126</v>
          </cell>
          <cell r="Y204">
            <v>1101</v>
          </cell>
          <cell r="Z204">
            <v>1076</v>
          </cell>
          <cell r="AA204">
            <v>1052</v>
          </cell>
          <cell r="AB204">
            <v>4932</v>
          </cell>
          <cell r="AC204">
            <v>4379</v>
          </cell>
          <cell r="AD204">
            <v>3645</v>
          </cell>
          <cell r="AE204">
            <v>3269</v>
          </cell>
          <cell r="AF204">
            <v>2795</v>
          </cell>
          <cell r="AG204">
            <v>2419</v>
          </cell>
          <cell r="AH204">
            <v>2007</v>
          </cell>
          <cell r="AI204">
            <v>1683</v>
          </cell>
          <cell r="AJ204">
            <v>1376</v>
          </cell>
          <cell r="AK204">
            <v>1093</v>
          </cell>
          <cell r="AL204">
            <v>928</v>
          </cell>
          <cell r="AM204">
            <v>702</v>
          </cell>
          <cell r="AN204">
            <v>769</v>
          </cell>
        </row>
        <row r="205">
          <cell r="A205" t="str">
            <v>220000</v>
          </cell>
          <cell r="B205" t="str">
            <v>22</v>
          </cell>
          <cell r="C205" t="str">
            <v>00</v>
          </cell>
          <cell r="D205" t="str">
            <v>00</v>
          </cell>
          <cell r="E205" t="str">
            <v>SAN MARTIN</v>
          </cell>
          <cell r="F205">
            <v>703261</v>
          </cell>
          <cell r="G205">
            <v>703261</v>
          </cell>
          <cell r="H205">
            <v>15452</v>
          </cell>
          <cell r="I205">
            <v>15434</v>
          </cell>
          <cell r="J205">
            <v>15958</v>
          </cell>
          <cell r="K205">
            <v>16231</v>
          </cell>
          <cell r="L205">
            <v>16314</v>
          </cell>
          <cell r="M205">
            <v>16293</v>
          </cell>
          <cell r="N205">
            <v>16241</v>
          </cell>
          <cell r="O205">
            <v>16232</v>
          </cell>
          <cell r="P205">
            <v>16328</v>
          </cell>
          <cell r="Q205">
            <v>16569</v>
          </cell>
          <cell r="R205">
            <v>16905</v>
          </cell>
          <cell r="S205">
            <v>17274</v>
          </cell>
          <cell r="T205">
            <v>17555</v>
          </cell>
          <cell r="U205">
            <v>17544</v>
          </cell>
          <cell r="V205">
            <v>17144</v>
          </cell>
          <cell r="W205">
            <v>16431</v>
          </cell>
          <cell r="X205">
            <v>15610</v>
          </cell>
          <cell r="Y205">
            <v>14877</v>
          </cell>
          <cell r="Z205">
            <v>14240</v>
          </cell>
          <cell r="AA205">
            <v>13772</v>
          </cell>
          <cell r="AB205">
            <v>64214</v>
          </cell>
          <cell r="AC205">
            <v>57722</v>
          </cell>
          <cell r="AD205">
            <v>51352</v>
          </cell>
          <cell r="AE205">
            <v>48147</v>
          </cell>
          <cell r="AF205">
            <v>41419</v>
          </cell>
          <cell r="AG205">
            <v>32740</v>
          </cell>
          <cell r="AH205">
            <v>24156</v>
          </cell>
          <cell r="AI205">
            <v>18144</v>
          </cell>
          <cell r="AJ205">
            <v>14129</v>
          </cell>
          <cell r="AK205">
            <v>10438</v>
          </cell>
          <cell r="AL205">
            <v>7707</v>
          </cell>
          <cell r="AM205">
            <v>5443</v>
          </cell>
          <cell r="AN205">
            <v>5246</v>
          </cell>
        </row>
        <row r="206">
          <cell r="A206" t="str">
            <v>220100</v>
          </cell>
          <cell r="B206" t="str">
            <v>22</v>
          </cell>
          <cell r="C206" t="str">
            <v>01</v>
          </cell>
          <cell r="D206" t="str">
            <v>00</v>
          </cell>
          <cell r="E206" t="str">
            <v>MOYOBAMBA</v>
          </cell>
          <cell r="G206">
            <v>112841</v>
          </cell>
          <cell r="H206">
            <v>2479</v>
          </cell>
          <cell r="I206">
            <v>2476</v>
          </cell>
          <cell r="J206">
            <v>2561</v>
          </cell>
          <cell r="K206">
            <v>2604</v>
          </cell>
          <cell r="L206">
            <v>2618</v>
          </cell>
          <cell r="M206">
            <v>2614</v>
          </cell>
          <cell r="N206">
            <v>2606</v>
          </cell>
          <cell r="O206">
            <v>2604</v>
          </cell>
          <cell r="P206">
            <v>2620</v>
          </cell>
          <cell r="Q206">
            <v>2659</v>
          </cell>
          <cell r="R206">
            <v>2712</v>
          </cell>
          <cell r="S206">
            <v>2772</v>
          </cell>
          <cell r="T206">
            <v>2817</v>
          </cell>
          <cell r="U206">
            <v>2815</v>
          </cell>
          <cell r="V206">
            <v>2751</v>
          </cell>
          <cell r="W206">
            <v>2636</v>
          </cell>
          <cell r="X206">
            <v>2505</v>
          </cell>
          <cell r="Y206">
            <v>2387</v>
          </cell>
          <cell r="Z206">
            <v>2285</v>
          </cell>
          <cell r="AA206">
            <v>2210</v>
          </cell>
          <cell r="AB206">
            <v>10303</v>
          </cell>
          <cell r="AC206">
            <v>9262</v>
          </cell>
          <cell r="AD206">
            <v>8240</v>
          </cell>
          <cell r="AE206">
            <v>7725</v>
          </cell>
          <cell r="AF206">
            <v>6646</v>
          </cell>
          <cell r="AG206">
            <v>5253</v>
          </cell>
          <cell r="AH206">
            <v>3876</v>
          </cell>
          <cell r="AI206">
            <v>2911</v>
          </cell>
          <cell r="AJ206">
            <v>2267</v>
          </cell>
          <cell r="AK206">
            <v>1675</v>
          </cell>
          <cell r="AL206">
            <v>1237</v>
          </cell>
          <cell r="AM206">
            <v>873</v>
          </cell>
          <cell r="AN206">
            <v>842</v>
          </cell>
        </row>
        <row r="207">
          <cell r="A207" t="str">
            <v>220200</v>
          </cell>
          <cell r="B207" t="str">
            <v>22</v>
          </cell>
          <cell r="C207" t="str">
            <v>02</v>
          </cell>
          <cell r="D207" t="str">
            <v>00</v>
          </cell>
          <cell r="E207" t="str">
            <v>BELLAVISTA</v>
          </cell>
          <cell r="G207">
            <v>48995</v>
          </cell>
          <cell r="H207">
            <v>1077</v>
          </cell>
          <cell r="I207">
            <v>1075</v>
          </cell>
          <cell r="J207">
            <v>1112</v>
          </cell>
          <cell r="K207">
            <v>1131</v>
          </cell>
          <cell r="L207">
            <v>1137</v>
          </cell>
          <cell r="M207">
            <v>1135</v>
          </cell>
          <cell r="N207">
            <v>1132</v>
          </cell>
          <cell r="O207">
            <v>1131</v>
          </cell>
          <cell r="P207">
            <v>1138</v>
          </cell>
          <cell r="Q207">
            <v>1154</v>
          </cell>
          <cell r="R207">
            <v>1178</v>
          </cell>
          <cell r="S207">
            <v>1203</v>
          </cell>
          <cell r="T207">
            <v>1223</v>
          </cell>
          <cell r="U207">
            <v>1222</v>
          </cell>
          <cell r="V207">
            <v>1194</v>
          </cell>
          <cell r="W207">
            <v>1145</v>
          </cell>
          <cell r="X207">
            <v>1088</v>
          </cell>
          <cell r="Y207">
            <v>1036</v>
          </cell>
          <cell r="Z207">
            <v>992</v>
          </cell>
          <cell r="AA207">
            <v>959</v>
          </cell>
          <cell r="AB207">
            <v>4474</v>
          </cell>
          <cell r="AC207">
            <v>4021</v>
          </cell>
          <cell r="AD207">
            <v>3578</v>
          </cell>
          <cell r="AE207">
            <v>3354</v>
          </cell>
          <cell r="AF207">
            <v>2886</v>
          </cell>
          <cell r="AG207">
            <v>2281</v>
          </cell>
          <cell r="AH207">
            <v>1683</v>
          </cell>
          <cell r="AI207">
            <v>1264</v>
          </cell>
          <cell r="AJ207">
            <v>984</v>
          </cell>
          <cell r="AK207">
            <v>727</v>
          </cell>
          <cell r="AL207">
            <v>537</v>
          </cell>
          <cell r="AM207">
            <v>379</v>
          </cell>
          <cell r="AN207">
            <v>365</v>
          </cell>
        </row>
        <row r="208">
          <cell r="A208" t="str">
            <v>220300</v>
          </cell>
          <cell r="B208" t="str">
            <v>22</v>
          </cell>
          <cell r="C208" t="str">
            <v>03</v>
          </cell>
          <cell r="D208" t="str">
            <v>00</v>
          </cell>
          <cell r="E208" t="str">
            <v>EL DORADO</v>
          </cell>
          <cell r="G208">
            <v>33075</v>
          </cell>
          <cell r="H208">
            <v>727</v>
          </cell>
          <cell r="I208">
            <v>726</v>
          </cell>
          <cell r="J208">
            <v>751</v>
          </cell>
          <cell r="K208">
            <v>763</v>
          </cell>
          <cell r="L208">
            <v>767</v>
          </cell>
          <cell r="M208">
            <v>766</v>
          </cell>
          <cell r="N208">
            <v>764</v>
          </cell>
          <cell r="O208">
            <v>763</v>
          </cell>
          <cell r="P208">
            <v>768</v>
          </cell>
          <cell r="Q208">
            <v>779</v>
          </cell>
          <cell r="R208">
            <v>795</v>
          </cell>
          <cell r="S208">
            <v>812</v>
          </cell>
          <cell r="T208">
            <v>826</v>
          </cell>
          <cell r="U208">
            <v>825</v>
          </cell>
          <cell r="V208">
            <v>806</v>
          </cell>
          <cell r="W208">
            <v>773</v>
          </cell>
          <cell r="X208">
            <v>734</v>
          </cell>
          <cell r="Y208">
            <v>700</v>
          </cell>
          <cell r="Z208">
            <v>670</v>
          </cell>
          <cell r="AA208">
            <v>648</v>
          </cell>
          <cell r="AB208">
            <v>3020</v>
          </cell>
          <cell r="AC208">
            <v>2715</v>
          </cell>
          <cell r="AD208">
            <v>2415</v>
          </cell>
          <cell r="AE208">
            <v>2264</v>
          </cell>
          <cell r="AF208">
            <v>1948</v>
          </cell>
          <cell r="AG208">
            <v>1540</v>
          </cell>
          <cell r="AH208">
            <v>1136</v>
          </cell>
          <cell r="AI208">
            <v>853</v>
          </cell>
          <cell r="AJ208">
            <v>665</v>
          </cell>
          <cell r="AK208">
            <v>491</v>
          </cell>
          <cell r="AL208">
            <v>362</v>
          </cell>
          <cell r="AM208">
            <v>256</v>
          </cell>
          <cell r="AN208">
            <v>247</v>
          </cell>
        </row>
        <row r="209">
          <cell r="A209" t="str">
            <v>220400</v>
          </cell>
          <cell r="B209" t="str">
            <v>22</v>
          </cell>
          <cell r="C209" t="str">
            <v>04</v>
          </cell>
          <cell r="D209" t="str">
            <v>00</v>
          </cell>
          <cell r="E209" t="str">
            <v>HUALLAGA</v>
          </cell>
          <cell r="G209">
            <v>22541</v>
          </cell>
          <cell r="H209">
            <v>495</v>
          </cell>
          <cell r="I209">
            <v>495</v>
          </cell>
          <cell r="J209">
            <v>512</v>
          </cell>
          <cell r="K209">
            <v>520</v>
          </cell>
          <cell r="L209">
            <v>523</v>
          </cell>
          <cell r="M209">
            <v>522</v>
          </cell>
          <cell r="N209">
            <v>521</v>
          </cell>
          <cell r="O209">
            <v>520</v>
          </cell>
          <cell r="P209">
            <v>523</v>
          </cell>
          <cell r="Q209">
            <v>531</v>
          </cell>
          <cell r="R209">
            <v>542</v>
          </cell>
          <cell r="S209">
            <v>554</v>
          </cell>
          <cell r="T209">
            <v>563</v>
          </cell>
          <cell r="U209">
            <v>562</v>
          </cell>
          <cell r="V209">
            <v>550</v>
          </cell>
          <cell r="W209">
            <v>527</v>
          </cell>
          <cell r="X209">
            <v>500</v>
          </cell>
          <cell r="Y209">
            <v>477</v>
          </cell>
          <cell r="Z209">
            <v>456</v>
          </cell>
          <cell r="AA209">
            <v>441</v>
          </cell>
          <cell r="AB209">
            <v>2058</v>
          </cell>
          <cell r="AC209">
            <v>1850</v>
          </cell>
          <cell r="AD209">
            <v>1646</v>
          </cell>
          <cell r="AE209">
            <v>1543</v>
          </cell>
          <cell r="AF209">
            <v>1328</v>
          </cell>
          <cell r="AG209">
            <v>1049</v>
          </cell>
          <cell r="AH209">
            <v>774</v>
          </cell>
          <cell r="AI209">
            <v>582</v>
          </cell>
          <cell r="AJ209">
            <v>453</v>
          </cell>
          <cell r="AK209">
            <v>335</v>
          </cell>
          <cell r="AL209">
            <v>247</v>
          </cell>
          <cell r="AM209">
            <v>174</v>
          </cell>
          <cell r="AN209">
            <v>168</v>
          </cell>
        </row>
        <row r="210">
          <cell r="A210" t="str">
            <v>220500</v>
          </cell>
          <cell r="B210" t="str">
            <v>22</v>
          </cell>
          <cell r="C210" t="str">
            <v>05</v>
          </cell>
          <cell r="D210" t="str">
            <v>00</v>
          </cell>
          <cell r="E210" t="str">
            <v>LAMAS</v>
          </cell>
          <cell r="G210">
            <v>77254</v>
          </cell>
          <cell r="H210">
            <v>1697</v>
          </cell>
          <cell r="I210">
            <v>1695</v>
          </cell>
          <cell r="J210">
            <v>1753</v>
          </cell>
          <cell r="K210">
            <v>1783</v>
          </cell>
          <cell r="L210">
            <v>1792</v>
          </cell>
          <cell r="M210">
            <v>1790</v>
          </cell>
          <cell r="N210">
            <v>1784</v>
          </cell>
          <cell r="O210">
            <v>1783</v>
          </cell>
          <cell r="P210">
            <v>1794</v>
          </cell>
          <cell r="Q210">
            <v>1820</v>
          </cell>
          <cell r="R210">
            <v>1857</v>
          </cell>
          <cell r="S210">
            <v>1898</v>
          </cell>
          <cell r="T210">
            <v>1928</v>
          </cell>
          <cell r="U210">
            <v>1927</v>
          </cell>
          <cell r="V210">
            <v>1883</v>
          </cell>
          <cell r="W210">
            <v>1805</v>
          </cell>
          <cell r="X210">
            <v>1715</v>
          </cell>
          <cell r="Y210">
            <v>1634</v>
          </cell>
          <cell r="Z210">
            <v>1564</v>
          </cell>
          <cell r="AA210">
            <v>1513</v>
          </cell>
          <cell r="AB210">
            <v>7054</v>
          </cell>
          <cell r="AC210">
            <v>6341</v>
          </cell>
          <cell r="AD210">
            <v>5641</v>
          </cell>
          <cell r="AE210">
            <v>5289</v>
          </cell>
          <cell r="AF210">
            <v>4550</v>
          </cell>
          <cell r="AG210">
            <v>3597</v>
          </cell>
          <cell r="AH210">
            <v>2654</v>
          </cell>
          <cell r="AI210">
            <v>1993</v>
          </cell>
          <cell r="AJ210">
            <v>1552</v>
          </cell>
          <cell r="AK210">
            <v>1147</v>
          </cell>
          <cell r="AL210">
            <v>847</v>
          </cell>
          <cell r="AM210">
            <v>598</v>
          </cell>
          <cell r="AN210">
            <v>576</v>
          </cell>
        </row>
        <row r="211">
          <cell r="A211" t="str">
            <v>220600</v>
          </cell>
          <cell r="B211" t="str">
            <v>22</v>
          </cell>
          <cell r="C211" t="str">
            <v>06</v>
          </cell>
          <cell r="D211" t="str">
            <v>00</v>
          </cell>
          <cell r="E211" t="str">
            <v>MARISCAL CACERES</v>
          </cell>
          <cell r="G211">
            <v>49100</v>
          </cell>
          <cell r="H211">
            <v>1079</v>
          </cell>
          <cell r="I211">
            <v>1078</v>
          </cell>
          <cell r="J211">
            <v>1114</v>
          </cell>
          <cell r="K211">
            <v>1133</v>
          </cell>
          <cell r="L211">
            <v>1139</v>
          </cell>
          <cell r="M211">
            <v>1138</v>
          </cell>
          <cell r="N211">
            <v>1134</v>
          </cell>
          <cell r="O211">
            <v>1133</v>
          </cell>
          <cell r="P211">
            <v>1140</v>
          </cell>
          <cell r="Q211">
            <v>1157</v>
          </cell>
          <cell r="R211">
            <v>1180</v>
          </cell>
          <cell r="S211">
            <v>1206</v>
          </cell>
          <cell r="T211">
            <v>1226</v>
          </cell>
          <cell r="U211">
            <v>1225</v>
          </cell>
          <cell r="V211">
            <v>1197</v>
          </cell>
          <cell r="W211">
            <v>1147</v>
          </cell>
          <cell r="X211">
            <v>1090</v>
          </cell>
          <cell r="Y211">
            <v>1039</v>
          </cell>
          <cell r="Z211">
            <v>994</v>
          </cell>
          <cell r="AA211">
            <v>962</v>
          </cell>
          <cell r="AB211">
            <v>4483</v>
          </cell>
          <cell r="AC211">
            <v>4030</v>
          </cell>
          <cell r="AD211">
            <v>3585</v>
          </cell>
          <cell r="AE211">
            <v>3361</v>
          </cell>
          <cell r="AF211">
            <v>2892</v>
          </cell>
          <cell r="AG211">
            <v>2286</v>
          </cell>
          <cell r="AH211">
            <v>1686</v>
          </cell>
          <cell r="AI211">
            <v>1267</v>
          </cell>
          <cell r="AJ211">
            <v>986</v>
          </cell>
          <cell r="AK211">
            <v>729</v>
          </cell>
          <cell r="AL211">
            <v>538</v>
          </cell>
          <cell r="AM211">
            <v>380</v>
          </cell>
          <cell r="AN211">
            <v>366</v>
          </cell>
        </row>
        <row r="212">
          <cell r="A212" t="str">
            <v>220700</v>
          </cell>
          <cell r="B212" t="str">
            <v>22</v>
          </cell>
          <cell r="C212" t="str">
            <v>07</v>
          </cell>
          <cell r="D212" t="str">
            <v>00</v>
          </cell>
          <cell r="E212" t="str">
            <v>PICOTA</v>
          </cell>
          <cell r="G212">
            <v>37695</v>
          </cell>
          <cell r="H212">
            <v>828</v>
          </cell>
          <cell r="I212">
            <v>827</v>
          </cell>
          <cell r="J212">
            <v>855</v>
          </cell>
          <cell r="K212">
            <v>870</v>
          </cell>
          <cell r="L212">
            <v>874</v>
          </cell>
          <cell r="M212">
            <v>873</v>
          </cell>
          <cell r="N212">
            <v>871</v>
          </cell>
          <cell r="O212">
            <v>870</v>
          </cell>
          <cell r="P212">
            <v>875</v>
          </cell>
          <cell r="Q212">
            <v>888</v>
          </cell>
          <cell r="R212">
            <v>906</v>
          </cell>
          <cell r="S212">
            <v>926</v>
          </cell>
          <cell r="T212">
            <v>941</v>
          </cell>
          <cell r="U212">
            <v>940</v>
          </cell>
          <cell r="V212">
            <v>919</v>
          </cell>
          <cell r="W212">
            <v>881</v>
          </cell>
          <cell r="X212">
            <v>837</v>
          </cell>
          <cell r="Y212">
            <v>797</v>
          </cell>
          <cell r="Z212">
            <v>763</v>
          </cell>
          <cell r="AA212">
            <v>738</v>
          </cell>
          <cell r="AB212">
            <v>3442</v>
          </cell>
          <cell r="AC212">
            <v>3094</v>
          </cell>
          <cell r="AD212">
            <v>2753</v>
          </cell>
          <cell r="AE212">
            <v>2581</v>
          </cell>
          <cell r="AF212">
            <v>2220</v>
          </cell>
          <cell r="AG212">
            <v>1755</v>
          </cell>
          <cell r="AH212">
            <v>1295</v>
          </cell>
          <cell r="AI212">
            <v>973</v>
          </cell>
          <cell r="AJ212">
            <v>757</v>
          </cell>
          <cell r="AK212">
            <v>560</v>
          </cell>
          <cell r="AL212">
            <v>413</v>
          </cell>
          <cell r="AM212">
            <v>292</v>
          </cell>
          <cell r="AN212">
            <v>281</v>
          </cell>
        </row>
        <row r="213">
          <cell r="A213" t="str">
            <v>220800</v>
          </cell>
          <cell r="B213" t="str">
            <v>22</v>
          </cell>
          <cell r="C213" t="str">
            <v>08</v>
          </cell>
          <cell r="D213" t="str">
            <v>00</v>
          </cell>
          <cell r="E213" t="str">
            <v>RIOJA</v>
          </cell>
          <cell r="G213">
            <v>101201</v>
          </cell>
          <cell r="H213">
            <v>2224</v>
          </cell>
          <cell r="I213">
            <v>2221</v>
          </cell>
          <cell r="J213">
            <v>2296</v>
          </cell>
          <cell r="K213">
            <v>2336</v>
          </cell>
          <cell r="L213">
            <v>2348</v>
          </cell>
          <cell r="M213">
            <v>2345</v>
          </cell>
          <cell r="N213">
            <v>2337</v>
          </cell>
          <cell r="O213">
            <v>2336</v>
          </cell>
          <cell r="P213">
            <v>2350</v>
          </cell>
          <cell r="Q213">
            <v>2384</v>
          </cell>
          <cell r="R213">
            <v>2433</v>
          </cell>
          <cell r="S213">
            <v>2486</v>
          </cell>
          <cell r="T213">
            <v>2526</v>
          </cell>
          <cell r="U213">
            <v>2525</v>
          </cell>
          <cell r="V213">
            <v>2467</v>
          </cell>
          <cell r="W213">
            <v>2364</v>
          </cell>
          <cell r="X213">
            <v>2246</v>
          </cell>
          <cell r="Y213">
            <v>2141</v>
          </cell>
          <cell r="Z213">
            <v>2049</v>
          </cell>
          <cell r="AA213">
            <v>1982</v>
          </cell>
          <cell r="AB213">
            <v>9241</v>
          </cell>
          <cell r="AC213">
            <v>8306</v>
          </cell>
          <cell r="AD213">
            <v>7390</v>
          </cell>
          <cell r="AE213">
            <v>6928</v>
          </cell>
          <cell r="AF213">
            <v>5960</v>
          </cell>
          <cell r="AG213">
            <v>4711</v>
          </cell>
          <cell r="AH213">
            <v>3476</v>
          </cell>
          <cell r="AI213">
            <v>2611</v>
          </cell>
          <cell r="AJ213">
            <v>2033</v>
          </cell>
          <cell r="AK213">
            <v>1502</v>
          </cell>
          <cell r="AL213">
            <v>1109</v>
          </cell>
          <cell r="AM213">
            <v>783</v>
          </cell>
          <cell r="AN213">
            <v>755</v>
          </cell>
        </row>
        <row r="214">
          <cell r="A214" t="str">
            <v>220900</v>
          </cell>
          <cell r="B214" t="str">
            <v>22</v>
          </cell>
          <cell r="C214" t="str">
            <v>09</v>
          </cell>
          <cell r="D214" t="str">
            <v>00</v>
          </cell>
          <cell r="E214" t="str">
            <v>SAN MARTIN</v>
          </cell>
          <cell r="G214">
            <v>155736</v>
          </cell>
          <cell r="H214">
            <v>3422</v>
          </cell>
          <cell r="I214">
            <v>3418</v>
          </cell>
          <cell r="J214">
            <v>3533</v>
          </cell>
          <cell r="K214">
            <v>3595</v>
          </cell>
          <cell r="L214">
            <v>3612</v>
          </cell>
          <cell r="M214">
            <v>3608</v>
          </cell>
          <cell r="N214">
            <v>3595</v>
          </cell>
          <cell r="O214">
            <v>3596</v>
          </cell>
          <cell r="P214">
            <v>3615</v>
          </cell>
          <cell r="Q214">
            <v>3670</v>
          </cell>
          <cell r="R214">
            <v>3744</v>
          </cell>
          <cell r="S214">
            <v>3825</v>
          </cell>
          <cell r="T214">
            <v>3887</v>
          </cell>
          <cell r="U214">
            <v>3886</v>
          </cell>
          <cell r="V214">
            <v>3797</v>
          </cell>
          <cell r="W214">
            <v>3638</v>
          </cell>
          <cell r="X214">
            <v>3456</v>
          </cell>
          <cell r="Y214">
            <v>3295</v>
          </cell>
          <cell r="Z214">
            <v>3154</v>
          </cell>
          <cell r="AA214">
            <v>3050</v>
          </cell>
          <cell r="AB214">
            <v>14220</v>
          </cell>
          <cell r="AC214">
            <v>12782</v>
          </cell>
          <cell r="AD214">
            <v>11371</v>
          </cell>
          <cell r="AE214">
            <v>10664</v>
          </cell>
          <cell r="AF214">
            <v>9171</v>
          </cell>
          <cell r="AG214">
            <v>7250</v>
          </cell>
          <cell r="AH214">
            <v>5349</v>
          </cell>
          <cell r="AI214">
            <v>4018</v>
          </cell>
          <cell r="AJ214">
            <v>3130</v>
          </cell>
          <cell r="AK214">
            <v>2310</v>
          </cell>
          <cell r="AL214">
            <v>1707</v>
          </cell>
          <cell r="AM214">
            <v>1206</v>
          </cell>
          <cell r="AN214">
            <v>1162</v>
          </cell>
        </row>
        <row r="215">
          <cell r="A215" t="str">
            <v>221000</v>
          </cell>
          <cell r="B215" t="str">
            <v>22</v>
          </cell>
          <cell r="C215" t="str">
            <v>10</v>
          </cell>
          <cell r="D215" t="str">
            <v>00</v>
          </cell>
          <cell r="E215" t="str">
            <v>TOCACHE</v>
          </cell>
          <cell r="G215">
            <v>64823</v>
          </cell>
          <cell r="H215">
            <v>1424</v>
          </cell>
          <cell r="I215">
            <v>1423</v>
          </cell>
          <cell r="J215">
            <v>1471</v>
          </cell>
          <cell r="K215">
            <v>1496</v>
          </cell>
          <cell r="L215">
            <v>1504</v>
          </cell>
          <cell r="M215">
            <v>1502</v>
          </cell>
          <cell r="N215">
            <v>1497</v>
          </cell>
          <cell r="O215">
            <v>1496</v>
          </cell>
          <cell r="P215">
            <v>1505</v>
          </cell>
          <cell r="Q215">
            <v>1527</v>
          </cell>
          <cell r="R215">
            <v>1558</v>
          </cell>
          <cell r="S215">
            <v>1592</v>
          </cell>
          <cell r="T215">
            <v>1618</v>
          </cell>
          <cell r="U215">
            <v>1617</v>
          </cell>
          <cell r="V215">
            <v>1580</v>
          </cell>
          <cell r="W215">
            <v>1515</v>
          </cell>
          <cell r="X215">
            <v>1439</v>
          </cell>
          <cell r="Y215">
            <v>1371</v>
          </cell>
          <cell r="Z215">
            <v>1313</v>
          </cell>
          <cell r="AA215">
            <v>1269</v>
          </cell>
          <cell r="AB215">
            <v>5919</v>
          </cell>
          <cell r="AC215">
            <v>5321</v>
          </cell>
          <cell r="AD215">
            <v>4733</v>
          </cell>
          <cell r="AE215">
            <v>4438</v>
          </cell>
          <cell r="AF215">
            <v>3818</v>
          </cell>
          <cell r="AG215">
            <v>3018</v>
          </cell>
          <cell r="AH215">
            <v>2227</v>
          </cell>
          <cell r="AI215">
            <v>1672</v>
          </cell>
          <cell r="AJ215">
            <v>1302</v>
          </cell>
          <cell r="AK215">
            <v>962</v>
          </cell>
          <cell r="AL215">
            <v>710</v>
          </cell>
          <cell r="AM215">
            <v>502</v>
          </cell>
          <cell r="AN215">
            <v>484</v>
          </cell>
        </row>
        <row r="216">
          <cell r="A216" t="str">
            <v>230000</v>
          </cell>
          <cell r="B216" t="str">
            <v>23</v>
          </cell>
          <cell r="C216" t="str">
            <v>00</v>
          </cell>
          <cell r="D216" t="str">
            <v>00</v>
          </cell>
          <cell r="E216" t="str">
            <v>TACNA</v>
          </cell>
          <cell r="F216">
            <v>291181</v>
          </cell>
          <cell r="G216">
            <v>291181</v>
          </cell>
          <cell r="H216">
            <v>5123</v>
          </cell>
          <cell r="I216">
            <v>4780</v>
          </cell>
          <cell r="J216">
            <v>4888</v>
          </cell>
          <cell r="K216">
            <v>4986</v>
          </cell>
          <cell r="L216">
            <v>5071</v>
          </cell>
          <cell r="M216">
            <v>5140</v>
          </cell>
          <cell r="N216">
            <v>5200</v>
          </cell>
          <cell r="O216">
            <v>5246</v>
          </cell>
          <cell r="P216">
            <v>5275</v>
          </cell>
          <cell r="Q216">
            <v>5290</v>
          </cell>
          <cell r="R216">
            <v>5320</v>
          </cell>
          <cell r="S216">
            <v>5348</v>
          </cell>
          <cell r="T216">
            <v>5349</v>
          </cell>
          <cell r="U216">
            <v>5358</v>
          </cell>
          <cell r="V216">
            <v>5386</v>
          </cell>
          <cell r="W216">
            <v>5447</v>
          </cell>
          <cell r="X216">
            <v>5500</v>
          </cell>
          <cell r="Y216">
            <v>5540</v>
          </cell>
          <cell r="Z216">
            <v>5609</v>
          </cell>
          <cell r="AA216">
            <v>5719</v>
          </cell>
          <cell r="AB216">
            <v>29987</v>
          </cell>
          <cell r="AC216">
            <v>29271</v>
          </cell>
          <cell r="AD216">
            <v>25866</v>
          </cell>
          <cell r="AE216">
            <v>22819</v>
          </cell>
          <cell r="AF216">
            <v>19164</v>
          </cell>
          <cell r="AG216">
            <v>15597</v>
          </cell>
          <cell r="AH216">
            <v>12656</v>
          </cell>
          <cell r="AI216">
            <v>9856</v>
          </cell>
          <cell r="AJ216">
            <v>6870</v>
          </cell>
          <cell r="AK216">
            <v>4938</v>
          </cell>
          <cell r="AL216">
            <v>3562</v>
          </cell>
          <cell r="AM216">
            <v>2431</v>
          </cell>
          <cell r="AN216">
            <v>2589</v>
          </cell>
        </row>
        <row r="217">
          <cell r="A217" t="str">
            <v>230100</v>
          </cell>
          <cell r="B217" t="str">
            <v>23</v>
          </cell>
          <cell r="C217" t="str">
            <v>01</v>
          </cell>
          <cell r="D217" t="str">
            <v>00</v>
          </cell>
          <cell r="E217" t="str">
            <v>TACNA</v>
          </cell>
          <cell r="G217">
            <v>267446</v>
          </cell>
          <cell r="H217">
            <v>4706</v>
          </cell>
          <cell r="I217">
            <v>4390</v>
          </cell>
          <cell r="J217">
            <v>4489</v>
          </cell>
          <cell r="K217">
            <v>4580</v>
          </cell>
          <cell r="L217">
            <v>4658</v>
          </cell>
          <cell r="M217">
            <v>4721</v>
          </cell>
          <cell r="N217">
            <v>4776</v>
          </cell>
          <cell r="O217">
            <v>4819</v>
          </cell>
          <cell r="P217">
            <v>4845</v>
          </cell>
          <cell r="Q217">
            <v>4859</v>
          </cell>
          <cell r="R217">
            <v>4886</v>
          </cell>
          <cell r="S217">
            <v>4913</v>
          </cell>
          <cell r="T217">
            <v>4914</v>
          </cell>
          <cell r="U217">
            <v>4921</v>
          </cell>
          <cell r="V217">
            <v>4947</v>
          </cell>
          <cell r="W217">
            <v>5003</v>
          </cell>
          <cell r="X217">
            <v>5051</v>
          </cell>
          <cell r="Y217">
            <v>5088</v>
          </cell>
          <cell r="Z217">
            <v>5152</v>
          </cell>
          <cell r="AA217">
            <v>5253</v>
          </cell>
          <cell r="AB217">
            <v>27543</v>
          </cell>
          <cell r="AC217">
            <v>26885</v>
          </cell>
          <cell r="AD217">
            <v>23758</v>
          </cell>
          <cell r="AE217">
            <v>20959</v>
          </cell>
          <cell r="AF217">
            <v>17601</v>
          </cell>
          <cell r="AG217">
            <v>14326</v>
          </cell>
          <cell r="AH217">
            <v>11624</v>
          </cell>
          <cell r="AI217">
            <v>9052</v>
          </cell>
          <cell r="AJ217">
            <v>6309</v>
          </cell>
          <cell r="AK217">
            <v>4536</v>
          </cell>
          <cell r="AL217">
            <v>3271</v>
          </cell>
          <cell r="AM217">
            <v>2233</v>
          </cell>
          <cell r="AN217">
            <v>2378</v>
          </cell>
        </row>
        <row r="218">
          <cell r="A218" t="str">
            <v>230200</v>
          </cell>
          <cell r="B218" t="str">
            <v>23</v>
          </cell>
          <cell r="C218" t="str">
            <v>02</v>
          </cell>
          <cell r="D218" t="str">
            <v>00</v>
          </cell>
          <cell r="E218" t="str">
            <v>CANDARAVE</v>
          </cell>
          <cell r="G218">
            <v>8626</v>
          </cell>
          <cell r="H218">
            <v>152</v>
          </cell>
          <cell r="I218">
            <v>142</v>
          </cell>
          <cell r="J218">
            <v>145</v>
          </cell>
          <cell r="K218">
            <v>148</v>
          </cell>
          <cell r="L218">
            <v>150</v>
          </cell>
          <cell r="M218">
            <v>152</v>
          </cell>
          <cell r="N218">
            <v>154</v>
          </cell>
          <cell r="O218">
            <v>155</v>
          </cell>
          <cell r="P218">
            <v>156</v>
          </cell>
          <cell r="Q218">
            <v>157</v>
          </cell>
          <cell r="R218">
            <v>158</v>
          </cell>
          <cell r="S218">
            <v>158</v>
          </cell>
          <cell r="T218">
            <v>158</v>
          </cell>
          <cell r="U218">
            <v>159</v>
          </cell>
          <cell r="V218">
            <v>160</v>
          </cell>
          <cell r="W218">
            <v>161</v>
          </cell>
          <cell r="X218">
            <v>163</v>
          </cell>
          <cell r="Y218">
            <v>164</v>
          </cell>
          <cell r="Z218">
            <v>166</v>
          </cell>
          <cell r="AA218">
            <v>169</v>
          </cell>
          <cell r="AB218">
            <v>888</v>
          </cell>
          <cell r="AC218">
            <v>867</v>
          </cell>
          <cell r="AD218">
            <v>766</v>
          </cell>
          <cell r="AE218">
            <v>676</v>
          </cell>
          <cell r="AF218">
            <v>568</v>
          </cell>
          <cell r="AG218">
            <v>462</v>
          </cell>
          <cell r="AH218">
            <v>375</v>
          </cell>
          <cell r="AI218">
            <v>292</v>
          </cell>
          <cell r="AJ218">
            <v>204</v>
          </cell>
          <cell r="AK218">
            <v>146</v>
          </cell>
          <cell r="AL218">
            <v>106</v>
          </cell>
          <cell r="AM218">
            <v>72</v>
          </cell>
          <cell r="AN218">
            <v>77</v>
          </cell>
        </row>
        <row r="219">
          <cell r="A219" t="str">
            <v>230300</v>
          </cell>
          <cell r="B219" t="str">
            <v>23</v>
          </cell>
          <cell r="C219" t="str">
            <v>03</v>
          </cell>
          <cell r="D219" t="str">
            <v>00</v>
          </cell>
          <cell r="E219" t="str">
            <v>JORGE BASADRE</v>
          </cell>
          <cell r="G219">
            <v>8553</v>
          </cell>
          <cell r="H219">
            <v>150</v>
          </cell>
          <cell r="I219">
            <v>140</v>
          </cell>
          <cell r="J219">
            <v>144</v>
          </cell>
          <cell r="K219">
            <v>146</v>
          </cell>
          <cell r="L219">
            <v>149</v>
          </cell>
          <cell r="M219">
            <v>151</v>
          </cell>
          <cell r="N219">
            <v>153</v>
          </cell>
          <cell r="O219">
            <v>154</v>
          </cell>
          <cell r="P219">
            <v>155</v>
          </cell>
          <cell r="Q219">
            <v>155</v>
          </cell>
          <cell r="R219">
            <v>156</v>
          </cell>
          <cell r="S219">
            <v>157</v>
          </cell>
          <cell r="T219">
            <v>157</v>
          </cell>
          <cell r="U219">
            <v>157</v>
          </cell>
          <cell r="V219">
            <v>158</v>
          </cell>
          <cell r="W219">
            <v>160</v>
          </cell>
          <cell r="X219">
            <v>162</v>
          </cell>
          <cell r="Y219">
            <v>163</v>
          </cell>
          <cell r="Z219">
            <v>165</v>
          </cell>
          <cell r="AA219">
            <v>168</v>
          </cell>
          <cell r="AB219">
            <v>881</v>
          </cell>
          <cell r="AC219">
            <v>860</v>
          </cell>
          <cell r="AD219">
            <v>760</v>
          </cell>
          <cell r="AE219">
            <v>670</v>
          </cell>
          <cell r="AF219">
            <v>563</v>
          </cell>
          <cell r="AG219">
            <v>458</v>
          </cell>
          <cell r="AH219">
            <v>372</v>
          </cell>
          <cell r="AI219">
            <v>290</v>
          </cell>
          <cell r="AJ219">
            <v>202</v>
          </cell>
          <cell r="AK219">
            <v>145</v>
          </cell>
          <cell r="AL219">
            <v>105</v>
          </cell>
          <cell r="AM219">
            <v>71</v>
          </cell>
          <cell r="AN219">
            <v>76</v>
          </cell>
        </row>
        <row r="220">
          <cell r="A220" t="str">
            <v>230400</v>
          </cell>
          <cell r="B220" t="str">
            <v>23</v>
          </cell>
          <cell r="C220" t="str">
            <v>04</v>
          </cell>
          <cell r="D220" t="str">
            <v>00</v>
          </cell>
          <cell r="E220" t="str">
            <v>TARATA</v>
          </cell>
          <cell r="G220">
            <v>6556</v>
          </cell>
          <cell r="H220">
            <v>115</v>
          </cell>
          <cell r="I220">
            <v>108</v>
          </cell>
          <cell r="J220">
            <v>110</v>
          </cell>
          <cell r="K220">
            <v>112</v>
          </cell>
          <cell r="L220">
            <v>114</v>
          </cell>
          <cell r="M220">
            <v>116</v>
          </cell>
          <cell r="N220">
            <v>117</v>
          </cell>
          <cell r="O220">
            <v>118</v>
          </cell>
          <cell r="P220">
            <v>119</v>
          </cell>
          <cell r="Q220">
            <v>119</v>
          </cell>
          <cell r="R220">
            <v>120</v>
          </cell>
          <cell r="S220">
            <v>120</v>
          </cell>
          <cell r="T220">
            <v>120</v>
          </cell>
          <cell r="U220">
            <v>121</v>
          </cell>
          <cell r="V220">
            <v>121</v>
          </cell>
          <cell r="W220">
            <v>123</v>
          </cell>
          <cell r="X220">
            <v>124</v>
          </cell>
          <cell r="Y220">
            <v>125</v>
          </cell>
          <cell r="Z220">
            <v>126</v>
          </cell>
          <cell r="AA220">
            <v>129</v>
          </cell>
          <cell r="AB220">
            <v>675</v>
          </cell>
          <cell r="AC220">
            <v>659</v>
          </cell>
          <cell r="AD220">
            <v>582</v>
          </cell>
          <cell r="AE220">
            <v>514</v>
          </cell>
          <cell r="AF220">
            <v>432</v>
          </cell>
          <cell r="AG220">
            <v>351</v>
          </cell>
          <cell r="AH220">
            <v>285</v>
          </cell>
          <cell r="AI220">
            <v>222</v>
          </cell>
          <cell r="AJ220">
            <v>155</v>
          </cell>
          <cell r="AK220">
            <v>111</v>
          </cell>
          <cell r="AL220">
            <v>80</v>
          </cell>
          <cell r="AM220">
            <v>55</v>
          </cell>
          <cell r="AN220">
            <v>58</v>
          </cell>
        </row>
        <row r="221">
          <cell r="A221" t="str">
            <v>240000</v>
          </cell>
          <cell r="B221" t="str">
            <v>24</v>
          </cell>
          <cell r="C221" t="str">
            <v>00</v>
          </cell>
          <cell r="D221" t="str">
            <v>00</v>
          </cell>
          <cell r="E221" t="str">
            <v>TUMBES</v>
          </cell>
          <cell r="F221">
            <v>204098</v>
          </cell>
          <cell r="G221">
            <v>204098</v>
          </cell>
          <cell r="H221">
            <v>4103</v>
          </cell>
          <cell r="I221">
            <v>4097</v>
          </cell>
          <cell r="J221">
            <v>4118</v>
          </cell>
          <cell r="K221">
            <v>4139</v>
          </cell>
          <cell r="L221">
            <v>4155</v>
          </cell>
          <cell r="M221">
            <v>4169</v>
          </cell>
          <cell r="N221">
            <v>4180</v>
          </cell>
          <cell r="O221">
            <v>4180</v>
          </cell>
          <cell r="P221">
            <v>4182</v>
          </cell>
          <cell r="Q221">
            <v>4176</v>
          </cell>
          <cell r="R221">
            <v>4185</v>
          </cell>
          <cell r="S221">
            <v>4190</v>
          </cell>
          <cell r="T221">
            <v>4181</v>
          </cell>
          <cell r="U221">
            <v>4172</v>
          </cell>
          <cell r="V221">
            <v>4175</v>
          </cell>
          <cell r="W221">
            <v>4187</v>
          </cell>
          <cell r="X221">
            <v>4192</v>
          </cell>
          <cell r="Y221">
            <v>4187</v>
          </cell>
          <cell r="Z221">
            <v>4201</v>
          </cell>
          <cell r="AA221">
            <v>4237</v>
          </cell>
          <cell r="AB221">
            <v>21339</v>
          </cell>
          <cell r="AC221">
            <v>18757</v>
          </cell>
          <cell r="AD221">
            <v>16408</v>
          </cell>
          <cell r="AE221">
            <v>14437</v>
          </cell>
          <cell r="AF221">
            <v>12602</v>
          </cell>
          <cell r="AG221">
            <v>10466</v>
          </cell>
          <cell r="AH221">
            <v>7703</v>
          </cell>
          <cell r="AI221">
            <v>5634</v>
          </cell>
          <cell r="AJ221">
            <v>3979</v>
          </cell>
          <cell r="AK221">
            <v>3103</v>
          </cell>
          <cell r="AL221">
            <v>2471</v>
          </cell>
          <cell r="AM221">
            <v>1851</v>
          </cell>
          <cell r="AN221">
            <v>1942</v>
          </cell>
        </row>
        <row r="222">
          <cell r="A222" t="str">
            <v>240100</v>
          </cell>
          <cell r="B222" t="str">
            <v>24</v>
          </cell>
          <cell r="C222" t="str">
            <v>01</v>
          </cell>
          <cell r="D222" t="str">
            <v>00</v>
          </cell>
          <cell r="E222" t="str">
            <v>TUMBES</v>
          </cell>
          <cell r="G222">
            <v>147483</v>
          </cell>
          <cell r="H222">
            <v>2965</v>
          </cell>
          <cell r="I222">
            <v>2960</v>
          </cell>
          <cell r="J222">
            <v>2976</v>
          </cell>
          <cell r="K222">
            <v>2991</v>
          </cell>
          <cell r="L222">
            <v>3003</v>
          </cell>
          <cell r="M222">
            <v>3012</v>
          </cell>
          <cell r="N222">
            <v>3021</v>
          </cell>
          <cell r="O222">
            <v>3021</v>
          </cell>
          <cell r="P222">
            <v>3022</v>
          </cell>
          <cell r="Q222">
            <v>3018</v>
          </cell>
          <cell r="R222">
            <v>3024</v>
          </cell>
          <cell r="S222">
            <v>3028</v>
          </cell>
          <cell r="T222">
            <v>3021</v>
          </cell>
          <cell r="U222">
            <v>3015</v>
          </cell>
          <cell r="V222">
            <v>3017</v>
          </cell>
          <cell r="W222">
            <v>3026</v>
          </cell>
          <cell r="X222">
            <v>3030</v>
          </cell>
          <cell r="Y222">
            <v>3026</v>
          </cell>
          <cell r="Z222">
            <v>3036</v>
          </cell>
          <cell r="AA222">
            <v>3062</v>
          </cell>
          <cell r="AB222">
            <v>15419</v>
          </cell>
          <cell r="AC222">
            <v>13554</v>
          </cell>
          <cell r="AD222">
            <v>11856</v>
          </cell>
          <cell r="AE222">
            <v>10432</v>
          </cell>
          <cell r="AF222">
            <v>9106</v>
          </cell>
          <cell r="AG222">
            <v>7562</v>
          </cell>
          <cell r="AH222">
            <v>5566</v>
          </cell>
          <cell r="AI222">
            <v>4071</v>
          </cell>
          <cell r="AJ222">
            <v>2875</v>
          </cell>
          <cell r="AK222">
            <v>2242</v>
          </cell>
          <cell r="AL222">
            <v>1785</v>
          </cell>
          <cell r="AM222">
            <v>1338</v>
          </cell>
          <cell r="AN222">
            <v>1403</v>
          </cell>
        </row>
        <row r="223">
          <cell r="A223" t="str">
            <v>240200</v>
          </cell>
          <cell r="B223" t="str">
            <v>24</v>
          </cell>
          <cell r="C223" t="str">
            <v>02</v>
          </cell>
          <cell r="D223" t="str">
            <v>00</v>
          </cell>
          <cell r="E223" t="str">
            <v>CONTRALMIRANTE VILLAR</v>
          </cell>
          <cell r="G223">
            <v>16918</v>
          </cell>
          <cell r="H223">
            <v>340</v>
          </cell>
          <cell r="I223">
            <v>340</v>
          </cell>
          <cell r="J223">
            <v>341</v>
          </cell>
          <cell r="K223">
            <v>343</v>
          </cell>
          <cell r="L223">
            <v>344</v>
          </cell>
          <cell r="M223">
            <v>346</v>
          </cell>
          <cell r="N223">
            <v>346</v>
          </cell>
          <cell r="O223">
            <v>346</v>
          </cell>
          <cell r="P223">
            <v>347</v>
          </cell>
          <cell r="Q223">
            <v>346</v>
          </cell>
          <cell r="R223">
            <v>347</v>
          </cell>
          <cell r="S223">
            <v>347</v>
          </cell>
          <cell r="T223">
            <v>347</v>
          </cell>
          <cell r="U223">
            <v>346</v>
          </cell>
          <cell r="V223">
            <v>346</v>
          </cell>
          <cell r="W223">
            <v>347</v>
          </cell>
          <cell r="X223">
            <v>347</v>
          </cell>
          <cell r="Y223">
            <v>347</v>
          </cell>
          <cell r="Z223">
            <v>348</v>
          </cell>
          <cell r="AA223">
            <v>351</v>
          </cell>
          <cell r="AB223">
            <v>1769</v>
          </cell>
          <cell r="AC223">
            <v>1555</v>
          </cell>
          <cell r="AD223">
            <v>1360</v>
          </cell>
          <cell r="AE223">
            <v>1197</v>
          </cell>
          <cell r="AF223">
            <v>1045</v>
          </cell>
          <cell r="AG223">
            <v>868</v>
          </cell>
          <cell r="AH223">
            <v>639</v>
          </cell>
          <cell r="AI223">
            <v>467</v>
          </cell>
          <cell r="AJ223">
            <v>330</v>
          </cell>
          <cell r="AK223">
            <v>257</v>
          </cell>
          <cell r="AL223">
            <v>205</v>
          </cell>
          <cell r="AM223">
            <v>153</v>
          </cell>
          <cell r="AN223">
            <v>161</v>
          </cell>
        </row>
        <row r="224">
          <cell r="A224" t="str">
            <v>240300</v>
          </cell>
          <cell r="B224" t="str">
            <v>24</v>
          </cell>
          <cell r="C224" t="str">
            <v>03</v>
          </cell>
          <cell r="D224" t="str">
            <v>00</v>
          </cell>
          <cell r="E224" t="str">
            <v>ZARUMILLA</v>
          </cell>
          <cell r="G224">
            <v>39697</v>
          </cell>
          <cell r="H224">
            <v>798</v>
          </cell>
          <cell r="I224">
            <v>797</v>
          </cell>
          <cell r="J224">
            <v>801</v>
          </cell>
          <cell r="K224">
            <v>805</v>
          </cell>
          <cell r="L224">
            <v>808</v>
          </cell>
          <cell r="M224">
            <v>811</v>
          </cell>
          <cell r="N224">
            <v>813</v>
          </cell>
          <cell r="O224">
            <v>813</v>
          </cell>
          <cell r="P224">
            <v>813</v>
          </cell>
          <cell r="Q224">
            <v>812</v>
          </cell>
          <cell r="R224">
            <v>814</v>
          </cell>
          <cell r="S224">
            <v>815</v>
          </cell>
          <cell r="T224">
            <v>813</v>
          </cell>
          <cell r="U224">
            <v>811</v>
          </cell>
          <cell r="V224">
            <v>812</v>
          </cell>
          <cell r="W224">
            <v>814</v>
          </cell>
          <cell r="X224">
            <v>815</v>
          </cell>
          <cell r="Y224">
            <v>814</v>
          </cell>
          <cell r="Z224">
            <v>817</v>
          </cell>
          <cell r="AA224">
            <v>824</v>
          </cell>
          <cell r="AB224">
            <v>4151</v>
          </cell>
          <cell r="AC224">
            <v>3648</v>
          </cell>
          <cell r="AD224">
            <v>3192</v>
          </cell>
          <cell r="AE224">
            <v>2808</v>
          </cell>
          <cell r="AF224">
            <v>2451</v>
          </cell>
          <cell r="AG224">
            <v>2036</v>
          </cell>
          <cell r="AH224">
            <v>1498</v>
          </cell>
          <cell r="AI224">
            <v>1096</v>
          </cell>
          <cell r="AJ224">
            <v>774</v>
          </cell>
          <cell r="AK224">
            <v>604</v>
          </cell>
          <cell r="AL224">
            <v>481</v>
          </cell>
          <cell r="AM224">
            <v>360</v>
          </cell>
          <cell r="AN224">
            <v>378</v>
          </cell>
        </row>
        <row r="225">
          <cell r="A225" t="str">
            <v>250000</v>
          </cell>
          <cell r="B225" t="str">
            <v>25</v>
          </cell>
          <cell r="C225" t="str">
            <v>00</v>
          </cell>
          <cell r="D225" t="str">
            <v>00</v>
          </cell>
          <cell r="E225" t="str">
            <v>UCAYALI</v>
          </cell>
          <cell r="F225">
            <v>425649</v>
          </cell>
          <cell r="G225">
            <v>425649</v>
          </cell>
          <cell r="H225">
            <v>10287</v>
          </cell>
          <cell r="I225">
            <v>9939</v>
          </cell>
          <cell r="J225">
            <v>10170</v>
          </cell>
          <cell r="K225">
            <v>10294</v>
          </cell>
          <cell r="L225">
            <v>10334</v>
          </cell>
          <cell r="M225">
            <v>10329</v>
          </cell>
          <cell r="N225">
            <v>10310</v>
          </cell>
          <cell r="O225">
            <v>10302</v>
          </cell>
          <cell r="P225">
            <v>10339</v>
          </cell>
          <cell r="Q225">
            <v>10434</v>
          </cell>
          <cell r="R225">
            <v>10567</v>
          </cell>
          <cell r="S225">
            <v>10710</v>
          </cell>
          <cell r="T225">
            <v>10806</v>
          </cell>
          <cell r="U225">
            <v>10771</v>
          </cell>
          <cell r="V225">
            <v>10560</v>
          </cell>
          <cell r="W225">
            <v>10189</v>
          </cell>
          <cell r="X225">
            <v>9772</v>
          </cell>
          <cell r="Y225">
            <v>9402</v>
          </cell>
          <cell r="Z225">
            <v>9051</v>
          </cell>
          <cell r="AA225">
            <v>8747</v>
          </cell>
          <cell r="AB225">
            <v>39903</v>
          </cell>
          <cell r="AC225">
            <v>34799</v>
          </cell>
          <cell r="AD225">
            <v>29794</v>
          </cell>
          <cell r="AE225">
            <v>27695</v>
          </cell>
          <cell r="AF225">
            <v>23681</v>
          </cell>
          <cell r="AG225">
            <v>19311</v>
          </cell>
          <cell r="AH225">
            <v>14690</v>
          </cell>
          <cell r="AI225">
            <v>10754</v>
          </cell>
          <cell r="AJ225">
            <v>7406</v>
          </cell>
          <cell r="AK225">
            <v>5400</v>
          </cell>
          <cell r="AL225">
            <v>3568</v>
          </cell>
          <cell r="AM225">
            <v>2782</v>
          </cell>
          <cell r="AN225">
            <v>2553</v>
          </cell>
        </row>
        <row r="226">
          <cell r="A226" t="str">
            <v>250100</v>
          </cell>
          <cell r="B226" t="str">
            <v>25</v>
          </cell>
          <cell r="C226" t="str">
            <v>01</v>
          </cell>
          <cell r="D226" t="str">
            <v>00</v>
          </cell>
          <cell r="E226" t="str">
            <v>CORONEL PORTILLO</v>
          </cell>
          <cell r="G226">
            <v>334589</v>
          </cell>
          <cell r="H226">
            <v>8086</v>
          </cell>
          <cell r="I226">
            <v>7813</v>
          </cell>
          <cell r="J226">
            <v>7994</v>
          </cell>
          <cell r="K226">
            <v>8092</v>
          </cell>
          <cell r="L226">
            <v>8123</v>
          </cell>
          <cell r="M226">
            <v>8119</v>
          </cell>
          <cell r="N226">
            <v>8105</v>
          </cell>
          <cell r="O226">
            <v>8099</v>
          </cell>
          <cell r="P226">
            <v>8127</v>
          </cell>
          <cell r="Q226">
            <v>8202</v>
          </cell>
          <cell r="R226">
            <v>8306</v>
          </cell>
          <cell r="S226">
            <v>8419</v>
          </cell>
          <cell r="T226">
            <v>8494</v>
          </cell>
          <cell r="U226">
            <v>8467</v>
          </cell>
          <cell r="V226">
            <v>8301</v>
          </cell>
          <cell r="W226">
            <v>8009</v>
          </cell>
          <cell r="X226">
            <v>7681</v>
          </cell>
          <cell r="Y226">
            <v>7391</v>
          </cell>
          <cell r="Z226">
            <v>7115</v>
          </cell>
          <cell r="AA226">
            <v>6875</v>
          </cell>
          <cell r="AB226">
            <v>31366</v>
          </cell>
          <cell r="AC226">
            <v>27354</v>
          </cell>
          <cell r="AD226">
            <v>23420</v>
          </cell>
          <cell r="AE226">
            <v>21770</v>
          </cell>
          <cell r="AF226">
            <v>18614</v>
          </cell>
          <cell r="AG226">
            <v>15180</v>
          </cell>
          <cell r="AH226">
            <v>11547</v>
          </cell>
          <cell r="AI226">
            <v>8453</v>
          </cell>
          <cell r="AJ226">
            <v>5822</v>
          </cell>
          <cell r="AK226">
            <v>4246</v>
          </cell>
          <cell r="AL226">
            <v>2805</v>
          </cell>
          <cell r="AM226">
            <v>2187</v>
          </cell>
          <cell r="AN226">
            <v>2007</v>
          </cell>
        </row>
        <row r="227">
          <cell r="A227" t="str">
            <v>250200</v>
          </cell>
          <cell r="B227" t="str">
            <v>25</v>
          </cell>
          <cell r="C227" t="str">
            <v>02</v>
          </cell>
          <cell r="D227" t="str">
            <v>00</v>
          </cell>
          <cell r="E227" t="str">
            <v>ATALAYA</v>
          </cell>
          <cell r="G227">
            <v>40634</v>
          </cell>
          <cell r="H227">
            <v>982</v>
          </cell>
          <cell r="I227">
            <v>949</v>
          </cell>
          <cell r="J227">
            <v>971</v>
          </cell>
          <cell r="K227">
            <v>983</v>
          </cell>
          <cell r="L227">
            <v>986</v>
          </cell>
          <cell r="M227">
            <v>986</v>
          </cell>
          <cell r="N227">
            <v>984</v>
          </cell>
          <cell r="O227">
            <v>983</v>
          </cell>
          <cell r="P227">
            <v>987</v>
          </cell>
          <cell r="Q227">
            <v>996</v>
          </cell>
          <cell r="R227">
            <v>1009</v>
          </cell>
          <cell r="S227">
            <v>1022</v>
          </cell>
          <cell r="T227">
            <v>1032</v>
          </cell>
          <cell r="U227">
            <v>1028</v>
          </cell>
          <cell r="V227">
            <v>1008</v>
          </cell>
          <cell r="W227">
            <v>973</v>
          </cell>
          <cell r="X227">
            <v>933</v>
          </cell>
          <cell r="Y227">
            <v>898</v>
          </cell>
          <cell r="Z227">
            <v>864</v>
          </cell>
          <cell r="AA227">
            <v>835</v>
          </cell>
          <cell r="AB227">
            <v>3809</v>
          </cell>
          <cell r="AC227">
            <v>3322</v>
          </cell>
          <cell r="AD227">
            <v>2844</v>
          </cell>
          <cell r="AE227">
            <v>2644</v>
          </cell>
          <cell r="AF227">
            <v>2261</v>
          </cell>
          <cell r="AG227">
            <v>1843</v>
          </cell>
          <cell r="AH227">
            <v>1402</v>
          </cell>
          <cell r="AI227">
            <v>1027</v>
          </cell>
          <cell r="AJ227">
            <v>707</v>
          </cell>
          <cell r="AK227">
            <v>515</v>
          </cell>
          <cell r="AL227">
            <v>341</v>
          </cell>
          <cell r="AM227">
            <v>266</v>
          </cell>
          <cell r="AN227">
            <v>244</v>
          </cell>
        </row>
        <row r="228">
          <cell r="A228" t="str">
            <v>250300</v>
          </cell>
          <cell r="B228" t="str">
            <v>25</v>
          </cell>
          <cell r="C228" t="str">
            <v>03</v>
          </cell>
          <cell r="D228" t="str">
            <v>00</v>
          </cell>
          <cell r="E228" t="str">
            <v>PADRE ABAD</v>
          </cell>
          <cell r="G228">
            <v>46696</v>
          </cell>
          <cell r="H228">
            <v>1129</v>
          </cell>
          <cell r="I228">
            <v>1090</v>
          </cell>
          <cell r="J228">
            <v>1116</v>
          </cell>
          <cell r="K228">
            <v>1129</v>
          </cell>
          <cell r="L228">
            <v>1134</v>
          </cell>
          <cell r="M228">
            <v>1133</v>
          </cell>
          <cell r="N228">
            <v>1131</v>
          </cell>
          <cell r="O228">
            <v>1130</v>
          </cell>
          <cell r="P228">
            <v>1134</v>
          </cell>
          <cell r="Q228">
            <v>1145</v>
          </cell>
          <cell r="R228">
            <v>1159</v>
          </cell>
          <cell r="S228">
            <v>1175</v>
          </cell>
          <cell r="T228">
            <v>1185</v>
          </cell>
          <cell r="U228">
            <v>1182</v>
          </cell>
          <cell r="V228">
            <v>1158</v>
          </cell>
          <cell r="W228">
            <v>1118</v>
          </cell>
          <cell r="X228">
            <v>1072</v>
          </cell>
          <cell r="Y228">
            <v>1031</v>
          </cell>
          <cell r="Z228">
            <v>993</v>
          </cell>
          <cell r="AA228">
            <v>960</v>
          </cell>
          <cell r="AB228">
            <v>4378</v>
          </cell>
          <cell r="AC228">
            <v>3818</v>
          </cell>
          <cell r="AD228">
            <v>3269</v>
          </cell>
          <cell r="AE228">
            <v>3038</v>
          </cell>
          <cell r="AF228">
            <v>2598</v>
          </cell>
          <cell r="AG228">
            <v>2119</v>
          </cell>
          <cell r="AH228">
            <v>1612</v>
          </cell>
          <cell r="AI228">
            <v>1180</v>
          </cell>
          <cell r="AJ228">
            <v>812</v>
          </cell>
          <cell r="AK228">
            <v>592</v>
          </cell>
          <cell r="AL228">
            <v>391</v>
          </cell>
          <cell r="AM228">
            <v>305</v>
          </cell>
          <cell r="AN228">
            <v>280</v>
          </cell>
        </row>
        <row r="229">
          <cell r="A229" t="str">
            <v>250400</v>
          </cell>
          <cell r="B229" t="str">
            <v>25</v>
          </cell>
          <cell r="C229" t="str">
            <v>04</v>
          </cell>
          <cell r="D229" t="str">
            <v>00</v>
          </cell>
          <cell r="E229" t="str">
            <v>PURUS</v>
          </cell>
          <cell r="G229">
            <v>3730</v>
          </cell>
          <cell r="H229">
            <v>90</v>
          </cell>
          <cell r="I229">
            <v>87</v>
          </cell>
          <cell r="J229">
            <v>89</v>
          </cell>
          <cell r="K229">
            <v>90</v>
          </cell>
          <cell r="L229">
            <v>91</v>
          </cell>
          <cell r="M229">
            <v>91</v>
          </cell>
          <cell r="N229">
            <v>90</v>
          </cell>
          <cell r="O229">
            <v>90</v>
          </cell>
          <cell r="P229">
            <v>91</v>
          </cell>
          <cell r="Q229">
            <v>91</v>
          </cell>
          <cell r="R229">
            <v>93</v>
          </cell>
          <cell r="S229">
            <v>94</v>
          </cell>
          <cell r="T229">
            <v>95</v>
          </cell>
          <cell r="U229">
            <v>94</v>
          </cell>
          <cell r="V229">
            <v>93</v>
          </cell>
          <cell r="W229">
            <v>89</v>
          </cell>
          <cell r="X229">
            <v>86</v>
          </cell>
          <cell r="Y229">
            <v>82</v>
          </cell>
          <cell r="Z229">
            <v>79</v>
          </cell>
          <cell r="AA229">
            <v>77</v>
          </cell>
          <cell r="AB229">
            <v>350</v>
          </cell>
          <cell r="AC229">
            <v>305</v>
          </cell>
          <cell r="AD229">
            <v>261</v>
          </cell>
          <cell r="AE229">
            <v>243</v>
          </cell>
          <cell r="AF229">
            <v>208</v>
          </cell>
          <cell r="AG229">
            <v>169</v>
          </cell>
          <cell r="AH229">
            <v>129</v>
          </cell>
          <cell r="AI229">
            <v>94</v>
          </cell>
          <cell r="AJ229">
            <v>65</v>
          </cell>
          <cell r="AK229">
            <v>47</v>
          </cell>
          <cell r="AL229">
            <v>31</v>
          </cell>
          <cell r="AM229">
            <v>24</v>
          </cell>
          <cell r="AN229">
            <v>22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721"/>
  <sheetViews>
    <sheetView showGridLines="0" tabSelected="1" view="pageBreakPreview" zoomScale="71" zoomScaleNormal="100" zoomScaleSheetLayoutView="71" workbookViewId="0">
      <pane xSplit="5" ySplit="7" topLeftCell="F8" activePane="bottomRight" state="frozen"/>
      <selection pane="topRight" activeCell="F1" sqref="F1"/>
      <selection pane="bottomLeft" activeCell="A8" sqref="A8"/>
      <selection pane="bottomRight" activeCell="L19" sqref="L19"/>
    </sheetView>
  </sheetViews>
  <sheetFormatPr baseColWidth="10" defaultRowHeight="15.75"/>
  <cols>
    <col min="1" max="1" width="1.7109375" style="32" customWidth="1"/>
    <col min="2" max="2" width="8.85546875" style="32" customWidth="1"/>
    <col min="3" max="3" width="30.42578125" style="49" bestFit="1" customWidth="1"/>
    <col min="4" max="4" width="11" style="63" hidden="1" customWidth="1"/>
    <col min="5" max="5" width="12" style="49" customWidth="1"/>
    <col min="6" max="6" width="9.7109375" style="49" customWidth="1"/>
    <col min="7" max="29" width="10.7109375" style="32" customWidth="1"/>
    <col min="30" max="30" width="12.5703125" style="32" customWidth="1"/>
    <col min="31" max="31" width="10.7109375" style="32" customWidth="1"/>
    <col min="32" max="32" width="10.85546875" style="49" customWidth="1"/>
    <col min="33" max="33" width="12.140625" style="49" customWidth="1"/>
    <col min="34" max="34" width="9.28515625" style="32" hidden="1" customWidth="1"/>
    <col min="35" max="35" width="9" style="34" hidden="1" customWidth="1"/>
    <col min="36" max="36" width="7.42578125" style="32" hidden="1" customWidth="1"/>
    <col min="37" max="37" width="9.28515625" style="32" hidden="1" customWidth="1"/>
    <col min="38" max="16384" width="11.42578125" style="32"/>
  </cols>
  <sheetData>
    <row r="1" spans="2:36" ht="15" customHeight="1">
      <c r="B1" s="475" t="s">
        <v>0</v>
      </c>
      <c r="C1" s="475"/>
      <c r="G1" s="33"/>
      <c r="H1" s="33"/>
      <c r="K1" s="33"/>
      <c r="L1" s="33"/>
      <c r="O1" s="33"/>
      <c r="P1" s="33"/>
      <c r="R1" s="33"/>
      <c r="S1" s="33"/>
      <c r="U1" s="33"/>
      <c r="V1" s="33"/>
      <c r="X1" s="33"/>
      <c r="Y1" s="33"/>
      <c r="AA1" s="33"/>
      <c r="AB1" s="33"/>
      <c r="AC1" s="33"/>
      <c r="AD1" s="33"/>
      <c r="AE1" s="33"/>
    </row>
    <row r="2" spans="2:36" ht="15" customHeight="1">
      <c r="B2" s="476" t="s">
        <v>1</v>
      </c>
      <c r="C2" s="476"/>
      <c r="D2" s="64"/>
      <c r="E2" s="65"/>
      <c r="F2" s="465" t="s">
        <v>235</v>
      </c>
      <c r="G2" s="465"/>
      <c r="H2" s="465"/>
      <c r="I2" s="465"/>
      <c r="J2" s="465"/>
      <c r="K2" s="465"/>
      <c r="L2" s="465"/>
      <c r="M2" s="465"/>
      <c r="N2" s="465"/>
      <c r="O2" s="465"/>
      <c r="P2" s="465"/>
      <c r="Q2" s="465"/>
      <c r="R2" s="465"/>
      <c r="S2" s="465"/>
      <c r="T2" s="465"/>
      <c r="U2" s="465" t="s">
        <v>235</v>
      </c>
      <c r="V2" s="465"/>
      <c r="W2" s="465"/>
      <c r="X2" s="465"/>
      <c r="Y2" s="465"/>
      <c r="Z2" s="465"/>
      <c r="AA2" s="465"/>
      <c r="AB2" s="465"/>
      <c r="AC2" s="465"/>
      <c r="AD2" s="465"/>
      <c r="AE2" s="465"/>
      <c r="AF2" s="465"/>
      <c r="AG2" s="465"/>
      <c r="AH2" s="465"/>
    </row>
    <row r="3" spans="2:36" ht="15" customHeight="1">
      <c r="B3" s="476" t="s">
        <v>2</v>
      </c>
      <c r="C3" s="476"/>
      <c r="D3" s="64"/>
      <c r="E3" s="65"/>
      <c r="F3" s="465"/>
      <c r="G3" s="465"/>
      <c r="H3" s="465"/>
      <c r="I3" s="465"/>
      <c r="J3" s="465"/>
      <c r="K3" s="465"/>
      <c r="L3" s="465"/>
      <c r="M3" s="465"/>
      <c r="N3" s="465"/>
      <c r="O3" s="465"/>
      <c r="P3" s="465"/>
      <c r="Q3" s="465"/>
      <c r="R3" s="465"/>
      <c r="S3" s="465"/>
      <c r="T3" s="465"/>
      <c r="U3" s="465"/>
      <c r="V3" s="465"/>
      <c r="W3" s="465"/>
      <c r="X3" s="465"/>
      <c r="Y3" s="465"/>
      <c r="Z3" s="465"/>
      <c r="AA3" s="465"/>
      <c r="AB3" s="465"/>
      <c r="AC3" s="465"/>
      <c r="AD3" s="465"/>
      <c r="AE3" s="465"/>
      <c r="AF3" s="465"/>
      <c r="AG3" s="465"/>
      <c r="AH3" s="465"/>
    </row>
    <row r="4" spans="2:36" ht="15" customHeight="1" thickBot="1">
      <c r="B4" s="477" t="s">
        <v>3</v>
      </c>
      <c r="C4" s="477"/>
      <c r="D4" s="66"/>
      <c r="E4" s="50"/>
      <c r="F4" s="50"/>
      <c r="G4" s="2"/>
      <c r="H4" s="2"/>
      <c r="I4" s="2"/>
      <c r="K4" s="226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50"/>
      <c r="AG4" s="51"/>
    </row>
    <row r="5" spans="2:36" ht="15" customHeight="1" thickBot="1">
      <c r="B5" s="478" t="s">
        <v>4</v>
      </c>
      <c r="C5" s="481" t="s">
        <v>5</v>
      </c>
      <c r="D5" s="452"/>
      <c r="E5" s="481" t="s">
        <v>259</v>
      </c>
      <c r="F5" s="484" t="s">
        <v>6</v>
      </c>
      <c r="G5" s="485"/>
      <c r="H5" s="485"/>
      <c r="I5" s="485"/>
      <c r="J5" s="485"/>
      <c r="K5" s="485"/>
      <c r="L5" s="485"/>
      <c r="M5" s="485"/>
      <c r="N5" s="485"/>
      <c r="O5" s="485"/>
      <c r="P5" s="485"/>
      <c r="Q5" s="485"/>
      <c r="R5" s="485"/>
      <c r="S5" s="486"/>
      <c r="T5" s="484" t="s">
        <v>6</v>
      </c>
      <c r="U5" s="485"/>
      <c r="V5" s="485"/>
      <c r="W5" s="485"/>
      <c r="X5" s="485"/>
      <c r="Y5" s="485"/>
      <c r="Z5" s="485"/>
      <c r="AA5" s="486"/>
      <c r="AB5" s="473" t="s">
        <v>263</v>
      </c>
      <c r="AC5" s="474"/>
      <c r="AD5" s="472" t="s">
        <v>7</v>
      </c>
      <c r="AE5" s="463" t="s">
        <v>8</v>
      </c>
      <c r="AF5" s="466" t="s">
        <v>252</v>
      </c>
      <c r="AG5" s="466"/>
    </row>
    <row r="6" spans="2:36" ht="16.5" thickBot="1">
      <c r="B6" s="479"/>
      <c r="C6" s="482"/>
      <c r="D6" s="453"/>
      <c r="E6" s="482"/>
      <c r="F6" s="467" t="s">
        <v>258</v>
      </c>
      <c r="G6" s="464">
        <v>1</v>
      </c>
      <c r="H6" s="464">
        <v>2</v>
      </c>
      <c r="I6" s="464">
        <v>3</v>
      </c>
      <c r="J6" s="464">
        <v>4</v>
      </c>
      <c r="K6" s="464" t="s">
        <v>238</v>
      </c>
      <c r="L6" s="464" t="s">
        <v>261</v>
      </c>
      <c r="M6" s="464" t="s">
        <v>262</v>
      </c>
      <c r="N6" s="464" t="s">
        <v>260</v>
      </c>
      <c r="O6" s="464" t="s">
        <v>239</v>
      </c>
      <c r="P6" s="464" t="s">
        <v>240</v>
      </c>
      <c r="Q6" s="464" t="s">
        <v>241</v>
      </c>
      <c r="R6" s="464" t="s">
        <v>242</v>
      </c>
      <c r="S6" s="464" t="s">
        <v>243</v>
      </c>
      <c r="T6" s="470" t="s">
        <v>244</v>
      </c>
      <c r="U6" s="470" t="s">
        <v>245</v>
      </c>
      <c r="V6" s="470" t="s">
        <v>246</v>
      </c>
      <c r="W6" s="470" t="s">
        <v>247</v>
      </c>
      <c r="X6" s="470" t="s">
        <v>248</v>
      </c>
      <c r="Y6" s="470" t="s">
        <v>249</v>
      </c>
      <c r="Z6" s="470" t="s">
        <v>250</v>
      </c>
      <c r="AA6" s="470" t="s">
        <v>251</v>
      </c>
      <c r="AB6" s="464" t="s">
        <v>237</v>
      </c>
      <c r="AC6" s="468" t="s">
        <v>264</v>
      </c>
      <c r="AD6" s="472"/>
      <c r="AE6" s="463"/>
      <c r="AF6" s="464" t="s">
        <v>253</v>
      </c>
      <c r="AG6" s="467" t="s">
        <v>254</v>
      </c>
    </row>
    <row r="7" spans="2:36" ht="15.75" customHeight="1" thickBot="1">
      <c r="B7" s="480"/>
      <c r="C7" s="483"/>
      <c r="D7" s="454"/>
      <c r="E7" s="483">
        <v>2010</v>
      </c>
      <c r="F7" s="467"/>
      <c r="G7" s="464"/>
      <c r="H7" s="464"/>
      <c r="I7" s="464"/>
      <c r="J7" s="464"/>
      <c r="K7" s="464"/>
      <c r="L7" s="464"/>
      <c r="M7" s="464"/>
      <c r="N7" s="464"/>
      <c r="O7" s="464"/>
      <c r="P7" s="464"/>
      <c r="Q7" s="464"/>
      <c r="R7" s="464"/>
      <c r="S7" s="464"/>
      <c r="T7" s="471"/>
      <c r="U7" s="471"/>
      <c r="V7" s="471"/>
      <c r="W7" s="471"/>
      <c r="X7" s="471"/>
      <c r="Y7" s="471"/>
      <c r="Z7" s="471"/>
      <c r="AA7" s="471"/>
      <c r="AB7" s="464"/>
      <c r="AC7" s="469"/>
      <c r="AD7" s="472"/>
      <c r="AE7" s="463"/>
      <c r="AF7" s="464"/>
      <c r="AG7" s="467"/>
    </row>
    <row r="8" spans="2:36" ht="9" customHeight="1">
      <c r="B8" s="186"/>
      <c r="C8" s="209"/>
      <c r="D8" s="282"/>
      <c r="E8" s="296"/>
      <c r="F8" s="437"/>
      <c r="G8" s="438"/>
      <c r="H8" s="438"/>
      <c r="I8" s="439"/>
      <c r="J8" s="439"/>
      <c r="K8" s="439"/>
      <c r="L8" s="439"/>
      <c r="M8" s="439"/>
      <c r="N8" s="439"/>
      <c r="O8" s="438"/>
      <c r="P8" s="438"/>
      <c r="Q8" s="438"/>
      <c r="R8" s="438"/>
      <c r="S8" s="438"/>
      <c r="T8" s="438"/>
      <c r="U8" s="438"/>
      <c r="V8" s="438"/>
      <c r="W8" s="438"/>
      <c r="X8" s="438"/>
      <c r="Y8" s="438"/>
      <c r="Z8" s="438"/>
      <c r="AA8" s="438"/>
      <c r="AB8" s="460"/>
      <c r="AC8" s="460"/>
      <c r="AD8" s="460"/>
      <c r="AE8" s="460"/>
      <c r="AF8" s="460"/>
      <c r="AG8" s="460"/>
    </row>
    <row r="9" spans="2:36" hidden="1">
      <c r="B9" s="187"/>
      <c r="C9" s="210"/>
      <c r="D9" s="283"/>
      <c r="E9" s="297"/>
      <c r="F9" s="288">
        <f t="shared" ref="F9:AG9" si="0">+F10*100/$E$10</f>
        <v>1.9107494354453378</v>
      </c>
      <c r="G9" s="9">
        <f t="shared" si="0"/>
        <v>1.9013091374631601</v>
      </c>
      <c r="H9" s="9">
        <f t="shared" si="0"/>
        <v>1.9036278071429933</v>
      </c>
      <c r="I9" s="9">
        <f t="shared" si="0"/>
        <v>1.897251465523452</v>
      </c>
      <c r="J9" s="9"/>
      <c r="K9" s="9">
        <f t="shared" si="0"/>
        <v>9.8220503830359505</v>
      </c>
      <c r="L9" s="9">
        <f t="shared" si="0"/>
        <v>4.0088142571686225</v>
      </c>
      <c r="M9" s="9">
        <f t="shared" si="0"/>
        <v>12.166722287135773</v>
      </c>
      <c r="N9" s="9"/>
      <c r="O9" s="9">
        <f t="shared" si="0"/>
        <v>9.282380015054791</v>
      </c>
      <c r="P9" s="9">
        <f t="shared" si="0"/>
        <v>8.0086022645121808</v>
      </c>
      <c r="Q9" s="9">
        <f t="shared" si="0"/>
        <v>7.4187492598889193</v>
      </c>
      <c r="R9" s="9">
        <f t="shared" si="0"/>
        <v>6.7493161994685273</v>
      </c>
      <c r="S9" s="9">
        <f t="shared" si="0"/>
        <v>6.1606225296851829</v>
      </c>
      <c r="T9" s="9">
        <f t="shared" si="0"/>
        <v>5.472557302194704</v>
      </c>
      <c r="U9" s="9">
        <f t="shared" si="0"/>
        <v>4.5667027440627566</v>
      </c>
      <c r="V9" s="9">
        <f t="shared" si="0"/>
        <v>3.6886722220888069</v>
      </c>
      <c r="W9" s="9">
        <f t="shared" si="0"/>
        <v>2.8282801516078733</v>
      </c>
      <c r="X9" s="9">
        <f t="shared" si="0"/>
        <v>2.1916397052308358</v>
      </c>
      <c r="Y9" s="9">
        <f t="shared" si="0"/>
        <v>1.7288994848412829</v>
      </c>
      <c r="Z9" s="9">
        <f t="shared" si="0"/>
        <v>1.2537378197383382</v>
      </c>
      <c r="AA9" s="148">
        <f t="shared" si="0"/>
        <v>1.1499773515658058</v>
      </c>
      <c r="AB9" s="313"/>
      <c r="AC9" s="313">
        <f>+AC10*100/$E$10</f>
        <v>2.1891554162881577</v>
      </c>
      <c r="AD9" s="313">
        <f>+AD10*100/$E$10</f>
        <v>1.916049251856385</v>
      </c>
      <c r="AE9" s="279">
        <f>+AE10*100/$E$10</f>
        <v>0.14665585724944497</v>
      </c>
      <c r="AF9" s="313">
        <f t="shared" si="0"/>
        <v>9.9760762974820079</v>
      </c>
      <c r="AG9" s="332">
        <f t="shared" si="0"/>
        <v>27.686737789098775</v>
      </c>
    </row>
    <row r="10" spans="2:36" ht="15">
      <c r="B10" s="188">
        <f>B13+LAMBAYEQUE!B14+FERREÑAFE!B13</f>
        <v>174</v>
      </c>
      <c r="C10" s="211" t="s">
        <v>9</v>
      </c>
      <c r="D10" s="283"/>
      <c r="E10" s="298">
        <f>E13+LAMBAYEQUE!E14+FERREÑAFE!E13</f>
        <v>1207589</v>
      </c>
      <c r="F10" s="267">
        <f>F13+LAMBAYEQUE!F14+FERREÑAFE!F13</f>
        <v>23074</v>
      </c>
      <c r="G10" s="62">
        <f>G13+LAMBAYEQUE!G14+FERREÑAFE!G13</f>
        <v>22960</v>
      </c>
      <c r="H10" s="62">
        <f>H13+LAMBAYEQUE!H14+FERREÑAFE!H13</f>
        <v>22988</v>
      </c>
      <c r="I10" s="62">
        <f>I13+LAMBAYEQUE!I14+FERREÑAFE!I13</f>
        <v>22911</v>
      </c>
      <c r="J10" s="62">
        <f>J13+LAMBAYEQUE!J14+FERREÑAFE!J13</f>
        <v>23083</v>
      </c>
      <c r="K10" s="62">
        <f>K13+LAMBAYEQUE!K14+FERREÑAFE!K13</f>
        <v>118610</v>
      </c>
      <c r="L10" s="62">
        <f>L13+LAMBAYEQUE!L14+FERREÑAFE!L13</f>
        <v>48410</v>
      </c>
      <c r="M10" s="62">
        <f>M13+LAMBAYEQUE!M14+FERREÑAFE!M13</f>
        <v>146924</v>
      </c>
      <c r="N10" s="62">
        <f>N13+LAMBAYEQUE!N14+FERREÑAFE!N13</f>
        <v>48036</v>
      </c>
      <c r="O10" s="62">
        <f>O13+LAMBAYEQUE!O14+FERREÑAFE!O13</f>
        <v>112093</v>
      </c>
      <c r="P10" s="62">
        <f>P13+LAMBAYEQUE!P14+FERREÑAFE!P13</f>
        <v>96711</v>
      </c>
      <c r="Q10" s="62">
        <f>Q13+LAMBAYEQUE!Q14+FERREÑAFE!Q13</f>
        <v>89588</v>
      </c>
      <c r="R10" s="62">
        <f>R13+LAMBAYEQUE!R14+FERREÑAFE!R13</f>
        <v>81504</v>
      </c>
      <c r="S10" s="62">
        <f>S13+LAMBAYEQUE!S14+FERREÑAFE!S13</f>
        <v>74395</v>
      </c>
      <c r="T10" s="62">
        <f>T13+LAMBAYEQUE!T14+FERREÑAFE!T13</f>
        <v>66086</v>
      </c>
      <c r="U10" s="62">
        <f>U13+LAMBAYEQUE!U14+FERREÑAFE!U13</f>
        <v>55147</v>
      </c>
      <c r="V10" s="62">
        <f>V13+LAMBAYEQUE!V14+FERREÑAFE!V13</f>
        <v>44544</v>
      </c>
      <c r="W10" s="62">
        <f>W13+LAMBAYEQUE!W14+FERREÑAFE!W13</f>
        <v>34154</v>
      </c>
      <c r="X10" s="62">
        <f>X13+LAMBAYEQUE!X14+FERREÑAFE!X13</f>
        <v>26466</v>
      </c>
      <c r="Y10" s="62">
        <f>Y13+LAMBAYEQUE!Y14+FERREÑAFE!Y13</f>
        <v>20878</v>
      </c>
      <c r="Z10" s="62">
        <f>Z13+LAMBAYEQUE!Z14+FERREÑAFE!Z13</f>
        <v>15140</v>
      </c>
      <c r="AA10" s="309">
        <f>AA13+LAMBAYEQUE!AA14+FERREÑAFE!AA13</f>
        <v>13887</v>
      </c>
      <c r="AB10" s="298">
        <f>AB13+LAMBAYEQUE!AB14+FERREÑAFE!AB13</f>
        <v>37122</v>
      </c>
      <c r="AC10" s="298">
        <f>AC13+LAMBAYEQUE!AC14+FERREÑAFE!AC13</f>
        <v>26436</v>
      </c>
      <c r="AD10" s="298">
        <f>AD13+LAMBAYEQUE!AD14+FERREÑAFE!AD13</f>
        <v>23138</v>
      </c>
      <c r="AE10" s="325">
        <f>AE13+LAMBAYEQUE!AE14+FERREÑAFE!AE13</f>
        <v>1771</v>
      </c>
      <c r="AF10" s="298">
        <f>AF13+LAMBAYEQUE!AF14+FERREÑAFE!AF13</f>
        <v>120470</v>
      </c>
      <c r="AG10" s="331">
        <f>AG13+LAMBAYEQUE!AG14+FERREÑAFE!AG13</f>
        <v>334342</v>
      </c>
      <c r="AH10" s="102">
        <f>AH13+LAMBAYEQUE!AH14+FERREÑAFE!AH13</f>
        <v>0</v>
      </c>
      <c r="AI10" s="5">
        <f>AI13+LAMBAYEQUE!AI14+FERREÑAFE!AI13</f>
        <v>0</v>
      </c>
      <c r="AJ10" s="5" t="e">
        <f>AJ13+LAMBAYEQUE!#REF!+FERREÑAFE!AJ13</f>
        <v>#REF!</v>
      </c>
    </row>
    <row r="11" spans="2:36" hidden="1">
      <c r="B11" s="187"/>
      <c r="C11" s="210"/>
      <c r="D11" s="204"/>
      <c r="E11" s="271"/>
      <c r="F11" s="266">
        <f t="shared" ref="F11:AG11" si="1">+F13*100/$E$13</f>
        <v>1.9106942461812368</v>
      </c>
      <c r="G11" s="4">
        <f t="shared" si="1"/>
        <v>1.9012915838845694</v>
      </c>
      <c r="H11" s="4">
        <f t="shared" si="1"/>
        <v>1.9037338338317558</v>
      </c>
      <c r="I11" s="4">
        <f t="shared" si="1"/>
        <v>1.8973839839690714</v>
      </c>
      <c r="J11" s="4"/>
      <c r="K11" s="4">
        <f t="shared" si="1"/>
        <v>9.8221187250966828</v>
      </c>
      <c r="L11" s="4">
        <f t="shared" si="1"/>
        <v>4.0087090633116667</v>
      </c>
      <c r="M11" s="4">
        <f t="shared" si="1"/>
        <v>12.166800786892933</v>
      </c>
      <c r="N11" s="4"/>
      <c r="O11" s="4">
        <f t="shared" si="1"/>
        <v>9.2823814867685002</v>
      </c>
      <c r="P11" s="4">
        <f t="shared" si="1"/>
        <v>8.008626026813463</v>
      </c>
      <c r="Q11" s="4">
        <f t="shared" si="1"/>
        <v>7.4187005520706002</v>
      </c>
      <c r="R11" s="4">
        <f t="shared" si="1"/>
        <v>6.7492798415468238</v>
      </c>
      <c r="S11" s="4">
        <f t="shared" si="1"/>
        <v>6.1605754917775553</v>
      </c>
      <c r="T11" s="4">
        <f t="shared" si="1"/>
        <v>5.4725936816551615</v>
      </c>
      <c r="U11" s="4">
        <f t="shared" si="1"/>
        <v>4.5667631762437466</v>
      </c>
      <c r="V11" s="4">
        <f t="shared" si="1"/>
        <v>3.688652207732896</v>
      </c>
      <c r="W11" s="4">
        <f t="shared" si="1"/>
        <v>2.8282475513391465</v>
      </c>
      <c r="X11" s="4">
        <f t="shared" si="1"/>
        <v>2.1916751026050258</v>
      </c>
      <c r="Y11" s="4">
        <f t="shared" si="1"/>
        <v>1.7288687376132135</v>
      </c>
      <c r="Z11" s="4">
        <f t="shared" si="1"/>
        <v>1.2537290103881102</v>
      </c>
      <c r="AA11" s="147">
        <f t="shared" si="1"/>
        <v>1.1499333876326905</v>
      </c>
      <c r="AB11" s="312"/>
      <c r="AC11" s="312">
        <f>+AC13*100/$E$13</f>
        <v>2.1859358152291382</v>
      </c>
      <c r="AD11" s="312">
        <f>+AD13*100/$E$13</f>
        <v>1.9131364961284232</v>
      </c>
      <c r="AE11" s="278">
        <f>+AE13*100/$E$13</f>
        <v>0.14677922182589934</v>
      </c>
      <c r="AF11" s="312">
        <f t="shared" si="1"/>
        <v>9.9759804717694216</v>
      </c>
      <c r="AG11" s="330">
        <f t="shared" si="1"/>
        <v>27.686688638775358</v>
      </c>
      <c r="AH11" s="6"/>
    </row>
    <row r="12" spans="2:36" ht="6.75" customHeight="1">
      <c r="B12" s="187"/>
      <c r="C12" s="210"/>
      <c r="D12" s="204"/>
      <c r="E12" s="271"/>
      <c r="F12" s="288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148"/>
      <c r="AB12" s="313"/>
      <c r="AC12" s="313"/>
      <c r="AD12" s="313"/>
      <c r="AE12" s="279"/>
      <c r="AF12" s="313"/>
      <c r="AG12" s="332"/>
      <c r="AH12" s="6"/>
    </row>
    <row r="13" spans="2:36" ht="17.25" customHeight="1">
      <c r="B13" s="189">
        <f>+B16+B34+B46+B41+B50+B59+B66+B71+B78+B83+B88+B94+B98+B104+B115+B124+B129+B134+B141+B148</f>
        <v>60</v>
      </c>
      <c r="C13" s="211" t="s">
        <v>10</v>
      </c>
      <c r="D13" s="283"/>
      <c r="E13" s="298">
        <f t="shared" ref="E13:AG13" si="2">+E16+E34+E46+E41+E50+E59+E66+E71+E78+E83+E88+E94+E98+E104+E115+E124+E129+E134+E141+E148</f>
        <v>818917</v>
      </c>
      <c r="F13" s="267">
        <f t="shared" si="2"/>
        <v>15647</v>
      </c>
      <c r="G13" s="10">
        <f t="shared" si="2"/>
        <v>15570</v>
      </c>
      <c r="H13" s="280">
        <f t="shared" si="2"/>
        <v>15590</v>
      </c>
      <c r="I13" s="280">
        <f t="shared" si="2"/>
        <v>15538</v>
      </c>
      <c r="J13" s="280">
        <f t="shared" si="2"/>
        <v>15653</v>
      </c>
      <c r="K13" s="280">
        <f t="shared" si="2"/>
        <v>80435</v>
      </c>
      <c r="L13" s="280">
        <f t="shared" si="2"/>
        <v>32828</v>
      </c>
      <c r="M13" s="280">
        <f t="shared" si="2"/>
        <v>99636</v>
      </c>
      <c r="N13" s="280">
        <f t="shared" si="2"/>
        <v>32575</v>
      </c>
      <c r="O13" s="280">
        <f t="shared" si="2"/>
        <v>76015</v>
      </c>
      <c r="P13" s="280">
        <f t="shared" si="2"/>
        <v>65584</v>
      </c>
      <c r="Q13" s="280">
        <f t="shared" si="2"/>
        <v>60753</v>
      </c>
      <c r="R13" s="280">
        <f t="shared" si="2"/>
        <v>55271</v>
      </c>
      <c r="S13" s="280">
        <f t="shared" si="2"/>
        <v>50450</v>
      </c>
      <c r="T13" s="280">
        <f t="shared" si="2"/>
        <v>44816</v>
      </c>
      <c r="U13" s="280">
        <f t="shared" si="2"/>
        <v>37398</v>
      </c>
      <c r="V13" s="280">
        <f t="shared" si="2"/>
        <v>30207</v>
      </c>
      <c r="W13" s="280">
        <f t="shared" si="2"/>
        <v>23161</v>
      </c>
      <c r="X13" s="280">
        <f t="shared" si="2"/>
        <v>17948</v>
      </c>
      <c r="Y13" s="280">
        <f t="shared" si="2"/>
        <v>14158</v>
      </c>
      <c r="Z13" s="280">
        <f t="shared" si="2"/>
        <v>10267</v>
      </c>
      <c r="AA13" s="310">
        <f t="shared" si="2"/>
        <v>9417</v>
      </c>
      <c r="AB13" s="315">
        <f t="shared" si="2"/>
        <v>27571</v>
      </c>
      <c r="AC13" s="298">
        <f>+AC16+AC34+AC46+AC41+AC50+AC59+AC66+AC71+AC78+AC83+AC88+AC94+AC98+AC104+AC115+AC124+AC129+AC134+AC141+AC148</f>
        <v>17901</v>
      </c>
      <c r="AD13" s="298">
        <f>+AD16+AD34+AD46+AD41+AD50+AD59+AD66+AD71+AD78+AD83+AD88+AD94+AD98+AD104+AD115+AD124+AD129+AD134+AD141+AD148</f>
        <v>15667</v>
      </c>
      <c r="AE13" s="325">
        <f>+AE16+AE34+AE46+AE41+AE50+AE59+AE66+AE71+AE78+AE83+AE88+AE94+AE98+AE104+AE115+AE124+AE129+AE134+AE141+AE148</f>
        <v>1202</v>
      </c>
      <c r="AF13" s="343">
        <f t="shared" si="2"/>
        <v>81695</v>
      </c>
      <c r="AG13" s="333">
        <f t="shared" si="2"/>
        <v>226731</v>
      </c>
      <c r="AH13" s="6"/>
    </row>
    <row r="14" spans="2:36" ht="9.75" customHeight="1">
      <c r="B14" s="190"/>
      <c r="C14" s="210"/>
      <c r="D14" s="204"/>
      <c r="E14" s="271"/>
      <c r="F14" s="289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18"/>
      <c r="AB14" s="302"/>
      <c r="AC14" s="302"/>
      <c r="AD14" s="302"/>
      <c r="AE14" s="326"/>
      <c r="AF14" s="302"/>
      <c r="AG14" s="334"/>
    </row>
    <row r="15" spans="2:36" hidden="1">
      <c r="B15" s="187"/>
      <c r="C15" s="210"/>
      <c r="D15" s="204"/>
      <c r="E15" s="140"/>
      <c r="F15" s="288">
        <f t="shared" ref="F15:AG15" si="3">+F16*100/$E$16</f>
        <v>1.9108415713490734</v>
      </c>
      <c r="G15" s="47">
        <f t="shared" si="3"/>
        <v>1.9012714132287942</v>
      </c>
      <c r="H15" s="47">
        <f t="shared" si="3"/>
        <v>1.9037525653340517</v>
      </c>
      <c r="I15" s="47">
        <f t="shared" si="3"/>
        <v>1.8973724599205322</v>
      </c>
      <c r="J15" s="47">
        <f t="shared" si="3"/>
        <v>1.9115504719505754</v>
      </c>
      <c r="K15" s="47">
        <f t="shared" si="3"/>
        <v>9.8218178338124318</v>
      </c>
      <c r="L15" s="47">
        <f t="shared" si="3"/>
        <v>4.008832901494717</v>
      </c>
      <c r="M15" s="47">
        <f t="shared" si="3"/>
        <v>12.166861023581578</v>
      </c>
      <c r="N15" s="47">
        <f t="shared" si="3"/>
        <v>3.9776412750286219</v>
      </c>
      <c r="O15" s="47">
        <f t="shared" si="3"/>
        <v>9.2823444760692873</v>
      </c>
      <c r="P15" s="47">
        <f t="shared" si="3"/>
        <v>8.0084500951699056</v>
      </c>
      <c r="Q15" s="47">
        <f t="shared" si="3"/>
        <v>7.418644794720108</v>
      </c>
      <c r="R15" s="47">
        <f t="shared" si="3"/>
        <v>6.7494426269020691</v>
      </c>
      <c r="S15" s="47">
        <f t="shared" si="3"/>
        <v>6.1607006773545248</v>
      </c>
      <c r="T15" s="47">
        <f t="shared" si="3"/>
        <v>5.4727126435966778</v>
      </c>
      <c r="U15" s="47">
        <f t="shared" si="3"/>
        <v>4.5667376748769168</v>
      </c>
      <c r="V15" s="47">
        <f t="shared" si="3"/>
        <v>3.6887642799164917</v>
      </c>
      <c r="W15" s="47">
        <f t="shared" si="3"/>
        <v>2.828158949692869</v>
      </c>
      <c r="X15" s="47">
        <f t="shared" si="3"/>
        <v>2.1915662095439288</v>
      </c>
      <c r="Y15" s="47">
        <f t="shared" si="3"/>
        <v>1.7290085670637692</v>
      </c>
      <c r="Z15" s="47">
        <f t="shared" si="3"/>
        <v>1.2536907137565707</v>
      </c>
      <c r="AA15" s="304">
        <f t="shared" si="3"/>
        <v>1.1498367756365042</v>
      </c>
      <c r="AB15" s="313">
        <f t="shared" si="3"/>
        <v>3.3669234068345109</v>
      </c>
      <c r="AC15" s="313">
        <f t="shared" si="3"/>
        <v>2.1858950047319117</v>
      </c>
      <c r="AD15" s="313">
        <f t="shared" si="3"/>
        <v>1.9129682731535798</v>
      </c>
      <c r="AE15" s="279">
        <f t="shared" si="3"/>
        <v>0.14674242451094721</v>
      </c>
      <c r="AF15" s="313">
        <f t="shared" si="3"/>
        <v>9.9749403637368985</v>
      </c>
      <c r="AG15" s="332">
        <f t="shared" si="3"/>
        <v>27.686821892268377</v>
      </c>
      <c r="AH15" s="6"/>
    </row>
    <row r="16" spans="2:36">
      <c r="B16" s="344">
        <v>8</v>
      </c>
      <c r="C16" s="461" t="s">
        <v>11</v>
      </c>
      <c r="D16" s="208"/>
      <c r="E16" s="298">
        <v>282127</v>
      </c>
      <c r="F16" s="267">
        <v>5391</v>
      </c>
      <c r="G16" s="10">
        <v>5364</v>
      </c>
      <c r="H16" s="10">
        <v>5371</v>
      </c>
      <c r="I16" s="10">
        <v>5353</v>
      </c>
      <c r="J16" s="10">
        <v>5393</v>
      </c>
      <c r="K16" s="10">
        <v>27710</v>
      </c>
      <c r="L16" s="10">
        <v>11310</v>
      </c>
      <c r="M16" s="10">
        <v>34326</v>
      </c>
      <c r="N16" s="10">
        <v>11222</v>
      </c>
      <c r="O16" s="10">
        <v>26188</v>
      </c>
      <c r="P16" s="10">
        <v>22594</v>
      </c>
      <c r="Q16" s="10">
        <v>20930</v>
      </c>
      <c r="R16" s="10">
        <v>19042</v>
      </c>
      <c r="S16" s="10">
        <v>17381</v>
      </c>
      <c r="T16" s="10">
        <v>15440</v>
      </c>
      <c r="U16" s="10">
        <v>12884</v>
      </c>
      <c r="V16" s="10">
        <v>10407</v>
      </c>
      <c r="W16" s="10">
        <v>7979</v>
      </c>
      <c r="X16" s="10">
        <v>6183</v>
      </c>
      <c r="Y16" s="10">
        <v>4878</v>
      </c>
      <c r="Z16" s="10">
        <v>3537</v>
      </c>
      <c r="AA16" s="221">
        <v>3244</v>
      </c>
      <c r="AB16" s="298">
        <v>9499</v>
      </c>
      <c r="AC16" s="298">
        <v>6167</v>
      </c>
      <c r="AD16" s="298">
        <v>5397</v>
      </c>
      <c r="AE16" s="325">
        <v>414</v>
      </c>
      <c r="AF16" s="298">
        <v>28142</v>
      </c>
      <c r="AG16" s="331">
        <v>78112</v>
      </c>
      <c r="AH16" s="6">
        <f t="shared" ref="AH16:AH31" si="4">SUM(F16:AA16)</f>
        <v>282127</v>
      </c>
      <c r="AI16" s="238">
        <f t="shared" ref="AI16:AI31" si="5">+E16-AH16</f>
        <v>0</v>
      </c>
    </row>
    <row r="17" spans="1:35" ht="17.25">
      <c r="B17" s="191">
        <v>1</v>
      </c>
      <c r="C17" s="213" t="s">
        <v>12</v>
      </c>
      <c r="D17" s="206">
        <v>0.2155258087778906</v>
      </c>
      <c r="E17" s="140">
        <v>60808</v>
      </c>
      <c r="F17" s="99">
        <f>ROUND(F15*$E$17/100,0)</f>
        <v>1162</v>
      </c>
      <c r="G17" s="87">
        <f>ROUND(G15*$E$17/100,0)</f>
        <v>1156</v>
      </c>
      <c r="H17" s="87">
        <f>ROUND(H15*$E$17/100,0)</f>
        <v>1158</v>
      </c>
      <c r="I17" s="87">
        <f>ROUND(I15*$E$17/100,0)</f>
        <v>1154</v>
      </c>
      <c r="J17" s="87">
        <f>ROUND(J15*$E$17/100,0)</f>
        <v>1162</v>
      </c>
      <c r="K17" s="87">
        <f>ROUND(K15*$E$17/100,0)+1</f>
        <v>5973</v>
      </c>
      <c r="L17" s="87">
        <f>ROUND(L15*$E$17/100,0)</f>
        <v>2438</v>
      </c>
      <c r="M17" s="87">
        <f>ROUND(M15*$E$17/100,0)</f>
        <v>7398</v>
      </c>
      <c r="N17" s="87">
        <f>ROUND(N15*$E$17/100,0)</f>
        <v>2419</v>
      </c>
      <c r="O17" s="87">
        <f>ROUND(O15*$E$17/100,0)</f>
        <v>5644</v>
      </c>
      <c r="P17" s="87">
        <f>ROUND(P15*$E$17/100,0)</f>
        <v>4870</v>
      </c>
      <c r="Q17" s="87">
        <f>ROUND(Q15*$E$17/100,0)+1</f>
        <v>4512</v>
      </c>
      <c r="R17" s="87">
        <f>ROUND(R15*$E$17/100,0)-1</f>
        <v>4103</v>
      </c>
      <c r="S17" s="87">
        <f>ROUND(S15*$E$17/100,0)</f>
        <v>3746</v>
      </c>
      <c r="T17" s="87">
        <f>ROUND(T15*$E$17/100,0)+1</f>
        <v>3329</v>
      </c>
      <c r="U17" s="87">
        <f>ROUND(U15*$E$17/100,0)</f>
        <v>2777</v>
      </c>
      <c r="V17" s="87">
        <f>ROUND(V15*$E$17/100,0)</f>
        <v>2243</v>
      </c>
      <c r="W17" s="87">
        <f>ROUND(W15*$E$17/100,0)</f>
        <v>1720</v>
      </c>
      <c r="X17" s="87">
        <f>ROUND(X15*$E$17/100,0)-1</f>
        <v>1332</v>
      </c>
      <c r="Y17" s="87">
        <f t="shared" ref="Y17:AD17" si="6">ROUND(Y15*$E$17/100,0)</f>
        <v>1051</v>
      </c>
      <c r="Z17" s="87">
        <f t="shared" si="6"/>
        <v>762</v>
      </c>
      <c r="AA17" s="222">
        <f t="shared" si="6"/>
        <v>699</v>
      </c>
      <c r="AB17" s="273">
        <f t="shared" si="6"/>
        <v>2047</v>
      </c>
      <c r="AC17" s="273">
        <f t="shared" si="6"/>
        <v>1329</v>
      </c>
      <c r="AD17" s="273">
        <f t="shared" si="6"/>
        <v>1163</v>
      </c>
      <c r="AE17" s="226">
        <f>ROUND(AE15*$E$17/100,0)+1</f>
        <v>90</v>
      </c>
      <c r="AF17" s="273">
        <f>ROUND(AF15*$E$17/100,0)-1</f>
        <v>6065</v>
      </c>
      <c r="AG17" s="228">
        <f>ROUND(AG15*$E$17/100,0)</f>
        <v>16836</v>
      </c>
      <c r="AH17" s="6">
        <f t="shared" si="4"/>
        <v>60808</v>
      </c>
      <c r="AI17" s="238">
        <f t="shared" si="5"/>
        <v>0</v>
      </c>
    </row>
    <row r="18" spans="1:35" ht="17.25">
      <c r="B18" s="191">
        <f>1+B17</f>
        <v>2</v>
      </c>
      <c r="C18" s="213" t="s">
        <v>13</v>
      </c>
      <c r="D18" s="206">
        <v>0.1086419132974315</v>
      </c>
      <c r="E18" s="140">
        <v>30650</v>
      </c>
      <c r="F18" s="99">
        <f>ROUND((F15*$E$18)/100,0)-1</f>
        <v>585</v>
      </c>
      <c r="G18" s="87">
        <f t="shared" ref="G18:AG18" si="7">ROUND((G15*$E$18)/100,0)</f>
        <v>583</v>
      </c>
      <c r="H18" s="87">
        <f t="shared" si="7"/>
        <v>584</v>
      </c>
      <c r="I18" s="87">
        <f>ROUND((I15*$E$18)/100,0)-1</f>
        <v>581</v>
      </c>
      <c r="J18" s="87">
        <f>ROUND((J15*$E$18)/100,0)</f>
        <v>586</v>
      </c>
      <c r="K18" s="87">
        <f t="shared" si="7"/>
        <v>3010</v>
      </c>
      <c r="L18" s="87">
        <f>ROUND((L15*$E$18)/100,0)</f>
        <v>1229</v>
      </c>
      <c r="M18" s="87">
        <f>ROUND((M15*$E$18)/100,0)</f>
        <v>3729</v>
      </c>
      <c r="N18" s="87">
        <f>ROUND((N15*$E$18)/100,0)</f>
        <v>1219</v>
      </c>
      <c r="O18" s="87">
        <f t="shared" si="7"/>
        <v>2845</v>
      </c>
      <c r="P18" s="87">
        <f t="shared" si="7"/>
        <v>2455</v>
      </c>
      <c r="Q18" s="87">
        <f>ROUND((Q15*$E$18)/100,0)+1</f>
        <v>2275</v>
      </c>
      <c r="R18" s="87">
        <f t="shared" si="7"/>
        <v>2069</v>
      </c>
      <c r="S18" s="87">
        <f>ROUND((S15*$E$18)/100,0)-1</f>
        <v>1887</v>
      </c>
      <c r="T18" s="87">
        <f t="shared" si="7"/>
        <v>1677</v>
      </c>
      <c r="U18" s="87">
        <f t="shared" si="7"/>
        <v>1400</v>
      </c>
      <c r="V18" s="87">
        <f t="shared" si="7"/>
        <v>1131</v>
      </c>
      <c r="W18" s="87">
        <f t="shared" si="7"/>
        <v>867</v>
      </c>
      <c r="X18" s="87">
        <f t="shared" si="7"/>
        <v>672</v>
      </c>
      <c r="Y18" s="87">
        <f t="shared" si="7"/>
        <v>530</v>
      </c>
      <c r="Z18" s="87">
        <f t="shared" si="7"/>
        <v>384</v>
      </c>
      <c r="AA18" s="222">
        <f t="shared" si="7"/>
        <v>352</v>
      </c>
      <c r="AB18" s="273">
        <f>ROUND((AB15*$E$18)/100,0)</f>
        <v>1032</v>
      </c>
      <c r="AC18" s="273">
        <f>ROUND((AC15*$E$18)/100,0)</f>
        <v>670</v>
      </c>
      <c r="AD18" s="273">
        <f>ROUND((AD15*$E$18)/100,0)</f>
        <v>586</v>
      </c>
      <c r="AE18" s="226">
        <f>ROUND((AE15*$E$18)/100,0)</f>
        <v>45</v>
      </c>
      <c r="AF18" s="273">
        <f t="shared" si="7"/>
        <v>3057</v>
      </c>
      <c r="AG18" s="228">
        <f t="shared" si="7"/>
        <v>8486</v>
      </c>
      <c r="AH18" s="6">
        <f>SUM(F18:AA18)</f>
        <v>30650</v>
      </c>
      <c r="AI18" s="238">
        <f>+E18-AH18</f>
        <v>0</v>
      </c>
    </row>
    <row r="19" spans="1:35" ht="17.25">
      <c r="B19" s="191">
        <f>1+B18</f>
        <v>3</v>
      </c>
      <c r="C19" s="213" t="s">
        <v>14</v>
      </c>
      <c r="D19" s="206">
        <v>9.8151211059008411E-2</v>
      </c>
      <c r="E19" s="140">
        <v>27691</v>
      </c>
      <c r="F19" s="99">
        <f>ROUND((F15*$E$19)/100,0)</f>
        <v>529</v>
      </c>
      <c r="G19" s="87">
        <f t="shared" ref="G19:AG19" si="8">ROUND((G15*$E$19)/100,0)</f>
        <v>526</v>
      </c>
      <c r="H19" s="87">
        <f>ROUND((H15*$E$19)/100,0)</f>
        <v>527</v>
      </c>
      <c r="I19" s="87">
        <f>ROUND((I15*$E$19)/100,0)+1</f>
        <v>526</v>
      </c>
      <c r="J19" s="87">
        <f>ROUND((J15*$E$19)/100,0)+1</f>
        <v>530</v>
      </c>
      <c r="K19" s="87">
        <f>ROUND((K15*$E$19)/100,0)+1</f>
        <v>2721</v>
      </c>
      <c r="L19" s="87">
        <f>ROUND((L15*$E$19)/100,0)</f>
        <v>1110</v>
      </c>
      <c r="M19" s="87">
        <f>ROUND((M15*$E$19)/100,0)</f>
        <v>3369</v>
      </c>
      <c r="N19" s="87">
        <f>ROUND((N15*$E$19)/100,0)</f>
        <v>1101</v>
      </c>
      <c r="O19" s="87">
        <f t="shared" si="8"/>
        <v>2570</v>
      </c>
      <c r="P19" s="87">
        <f t="shared" si="8"/>
        <v>2218</v>
      </c>
      <c r="Q19" s="87">
        <f t="shared" si="8"/>
        <v>2054</v>
      </c>
      <c r="R19" s="87">
        <f t="shared" si="8"/>
        <v>1869</v>
      </c>
      <c r="S19" s="87">
        <f t="shared" si="8"/>
        <v>1706</v>
      </c>
      <c r="T19" s="87">
        <f t="shared" si="8"/>
        <v>1515</v>
      </c>
      <c r="U19" s="87">
        <f t="shared" si="8"/>
        <v>1265</v>
      </c>
      <c r="V19" s="87">
        <f t="shared" si="8"/>
        <v>1021</v>
      </c>
      <c r="W19" s="87">
        <f t="shared" si="8"/>
        <v>783</v>
      </c>
      <c r="X19" s="87">
        <f t="shared" si="8"/>
        <v>607</v>
      </c>
      <c r="Y19" s="87">
        <f t="shared" si="8"/>
        <v>479</v>
      </c>
      <c r="Z19" s="87">
        <f t="shared" si="8"/>
        <v>347</v>
      </c>
      <c r="AA19" s="222">
        <f t="shared" si="8"/>
        <v>318</v>
      </c>
      <c r="AB19" s="273">
        <f>ROUND((AB15*$E$19)/100,0)</f>
        <v>932</v>
      </c>
      <c r="AC19" s="273">
        <f>ROUND((AC15*$E$19)/100,0)</f>
        <v>605</v>
      </c>
      <c r="AD19" s="273">
        <f>ROUND((AD15*$E$19)/100,0)</f>
        <v>530</v>
      </c>
      <c r="AE19" s="226">
        <f>ROUND((AE15*$E$19)/100,0)</f>
        <v>41</v>
      </c>
      <c r="AF19" s="273">
        <f t="shared" si="8"/>
        <v>2762</v>
      </c>
      <c r="AG19" s="228">
        <f t="shared" si="8"/>
        <v>7667</v>
      </c>
      <c r="AH19" s="6">
        <f t="shared" si="4"/>
        <v>27691</v>
      </c>
      <c r="AI19" s="238">
        <f t="shared" si="5"/>
        <v>0</v>
      </c>
    </row>
    <row r="20" spans="1:35" ht="17.25">
      <c r="B20" s="191">
        <f>1+B19</f>
        <v>4</v>
      </c>
      <c r="C20" s="213" t="s">
        <v>15</v>
      </c>
      <c r="D20" s="206">
        <v>4.0384180709880417E-2</v>
      </c>
      <c r="E20" s="140">
        <v>11393</v>
      </c>
      <c r="F20" s="99">
        <f>ROUND((F15*$E$20)/100,0)</f>
        <v>218</v>
      </c>
      <c r="G20" s="87">
        <f t="shared" ref="G20:AG20" si="9">ROUND((G15*$E$20)/100,0)</f>
        <v>217</v>
      </c>
      <c r="H20" s="87">
        <f>ROUND((H15*$E$20)/100,0)-1</f>
        <v>216</v>
      </c>
      <c r="I20" s="87">
        <f>ROUND((I15*$E$20)/100,0)</f>
        <v>216</v>
      </c>
      <c r="J20" s="87">
        <f>ROUND((J15*$E$20)/100,0)</f>
        <v>218</v>
      </c>
      <c r="K20" s="87">
        <f t="shared" si="9"/>
        <v>1119</v>
      </c>
      <c r="L20" s="87">
        <f>ROUND((L15*$E$20)/100,0)</f>
        <v>457</v>
      </c>
      <c r="M20" s="87">
        <f>ROUND((M15*$E$20)/100,0)</f>
        <v>1386</v>
      </c>
      <c r="N20" s="87">
        <f>ROUND((N15*$E$20)/100,0)</f>
        <v>453</v>
      </c>
      <c r="O20" s="87">
        <f t="shared" si="9"/>
        <v>1058</v>
      </c>
      <c r="P20" s="87">
        <f t="shared" si="9"/>
        <v>912</v>
      </c>
      <c r="Q20" s="87">
        <f t="shared" si="9"/>
        <v>845</v>
      </c>
      <c r="R20" s="87">
        <f t="shared" si="9"/>
        <v>769</v>
      </c>
      <c r="S20" s="87">
        <f t="shared" si="9"/>
        <v>702</v>
      </c>
      <c r="T20" s="87">
        <f t="shared" si="9"/>
        <v>624</v>
      </c>
      <c r="U20" s="87">
        <f t="shared" si="9"/>
        <v>520</v>
      </c>
      <c r="V20" s="87">
        <f t="shared" si="9"/>
        <v>420</v>
      </c>
      <c r="W20" s="87">
        <f t="shared" si="9"/>
        <v>322</v>
      </c>
      <c r="X20" s="87">
        <f t="shared" si="9"/>
        <v>250</v>
      </c>
      <c r="Y20" s="87">
        <f t="shared" si="9"/>
        <v>197</v>
      </c>
      <c r="Z20" s="87">
        <f t="shared" si="9"/>
        <v>143</v>
      </c>
      <c r="AA20" s="222">
        <f t="shared" si="9"/>
        <v>131</v>
      </c>
      <c r="AB20" s="273">
        <f>ROUND((AB15*$E$20)/100,0)</f>
        <v>384</v>
      </c>
      <c r="AC20" s="273">
        <f>ROUND((AC15*$E$20)/100,0)</f>
        <v>249</v>
      </c>
      <c r="AD20" s="273">
        <f>ROUND((AD15*$E$20)/100,0)</f>
        <v>218</v>
      </c>
      <c r="AE20" s="226">
        <f>ROUND((AE15*$E$20)/100,0)</f>
        <v>17</v>
      </c>
      <c r="AF20" s="273">
        <f t="shared" si="9"/>
        <v>1136</v>
      </c>
      <c r="AG20" s="228">
        <f t="shared" si="9"/>
        <v>3154</v>
      </c>
      <c r="AH20" s="6">
        <f t="shared" si="4"/>
        <v>11393</v>
      </c>
      <c r="AI20" s="238">
        <f t="shared" si="5"/>
        <v>0</v>
      </c>
    </row>
    <row r="21" spans="1:35" ht="17.25">
      <c r="B21" s="191">
        <f>1+B20</f>
        <v>5</v>
      </c>
      <c r="C21" s="213" t="s">
        <v>16</v>
      </c>
      <c r="D21" s="206">
        <v>6.033230124532242E-2</v>
      </c>
      <c r="E21" s="140">
        <v>17021</v>
      </c>
      <c r="F21" s="99">
        <f>ROUND(F15*$E$21/100,0)</f>
        <v>325</v>
      </c>
      <c r="G21" s="87">
        <f t="shared" ref="G21:AG21" si="10">ROUND(G15*$E$21/100,0)</f>
        <v>324</v>
      </c>
      <c r="H21" s="87">
        <f t="shared" si="10"/>
        <v>324</v>
      </c>
      <c r="I21" s="87">
        <f>ROUND(I15*$E$21/100,0)</f>
        <v>323</v>
      </c>
      <c r="J21" s="87">
        <f>ROUND(J15*$E$21/100,0)</f>
        <v>325</v>
      </c>
      <c r="K21" s="87">
        <f t="shared" si="10"/>
        <v>1672</v>
      </c>
      <c r="L21" s="87">
        <f>ROUND(L15*$E$21/100,0)</f>
        <v>682</v>
      </c>
      <c r="M21" s="87">
        <f>ROUND(M15*$E$21/100,0)</f>
        <v>2071</v>
      </c>
      <c r="N21" s="87">
        <f>ROUND(N15*$E$21/100,0)</f>
        <v>677</v>
      </c>
      <c r="O21" s="87">
        <f t="shared" si="10"/>
        <v>1580</v>
      </c>
      <c r="P21" s="87">
        <f t="shared" si="10"/>
        <v>1363</v>
      </c>
      <c r="Q21" s="87">
        <f t="shared" si="10"/>
        <v>1263</v>
      </c>
      <c r="R21" s="87">
        <f t="shared" si="10"/>
        <v>1149</v>
      </c>
      <c r="S21" s="87">
        <f t="shared" si="10"/>
        <v>1049</v>
      </c>
      <c r="T21" s="87">
        <f t="shared" si="10"/>
        <v>932</v>
      </c>
      <c r="U21" s="87">
        <f t="shared" si="10"/>
        <v>777</v>
      </c>
      <c r="V21" s="87">
        <f t="shared" si="10"/>
        <v>628</v>
      </c>
      <c r="W21" s="87">
        <f t="shared" si="10"/>
        <v>481</v>
      </c>
      <c r="X21" s="87">
        <f t="shared" si="10"/>
        <v>373</v>
      </c>
      <c r="Y21" s="87">
        <f t="shared" si="10"/>
        <v>294</v>
      </c>
      <c r="Z21" s="87">
        <f t="shared" si="10"/>
        <v>213</v>
      </c>
      <c r="AA21" s="222">
        <f t="shared" si="10"/>
        <v>196</v>
      </c>
      <c r="AB21" s="273">
        <f>ROUND(AB15*$E$21/100,0)</f>
        <v>573</v>
      </c>
      <c r="AC21" s="273">
        <f>ROUND(AC15*$E$21/100,0)</f>
        <v>372</v>
      </c>
      <c r="AD21" s="273">
        <f>ROUND(AD15*$E$21/100,0)</f>
        <v>326</v>
      </c>
      <c r="AE21" s="226">
        <f>ROUND(AE15*$E$21/100,0)</f>
        <v>25</v>
      </c>
      <c r="AF21" s="273">
        <f t="shared" si="10"/>
        <v>1698</v>
      </c>
      <c r="AG21" s="228">
        <f t="shared" si="10"/>
        <v>4713</v>
      </c>
      <c r="AH21" s="6">
        <f t="shared" si="4"/>
        <v>17021</v>
      </c>
      <c r="AI21" s="238">
        <f t="shared" si="5"/>
        <v>0</v>
      </c>
    </row>
    <row r="22" spans="1:35" ht="17.25">
      <c r="B22" s="191">
        <f>1+B21</f>
        <v>6</v>
      </c>
      <c r="C22" s="213" t="s">
        <v>17</v>
      </c>
      <c r="D22" s="206">
        <v>7.0306361513043411E-2</v>
      </c>
      <c r="E22" s="140">
        <v>19835</v>
      </c>
      <c r="F22" s="99">
        <f>ROUND((F15*$E$22)/100,0)</f>
        <v>379</v>
      </c>
      <c r="G22" s="87">
        <f t="shared" ref="G22:AG22" si="11">ROUND((G15*$E$22)/100,0)</f>
        <v>377</v>
      </c>
      <c r="H22" s="87">
        <f t="shared" si="11"/>
        <v>378</v>
      </c>
      <c r="I22" s="87">
        <f>ROUND((I15*$E$22)/100,0)</f>
        <v>376</v>
      </c>
      <c r="J22" s="87">
        <f>ROUND((J15*$E$22)/100,0)</f>
        <v>379</v>
      </c>
      <c r="K22" s="87">
        <f t="shared" si="11"/>
        <v>1948</v>
      </c>
      <c r="L22" s="87">
        <f>ROUND((L15*$E$22)/100,0)</f>
        <v>795</v>
      </c>
      <c r="M22" s="87">
        <f>ROUND((M15*$E$22)/100,0)</f>
        <v>2413</v>
      </c>
      <c r="N22" s="87">
        <f>ROUND((N15*$E$22)/100,0)</f>
        <v>789</v>
      </c>
      <c r="O22" s="87">
        <f t="shared" si="11"/>
        <v>1841</v>
      </c>
      <c r="P22" s="87">
        <f t="shared" si="11"/>
        <v>1588</v>
      </c>
      <c r="Q22" s="87">
        <f t="shared" si="11"/>
        <v>1471</v>
      </c>
      <c r="R22" s="87">
        <f t="shared" si="11"/>
        <v>1339</v>
      </c>
      <c r="S22" s="87">
        <f t="shared" si="11"/>
        <v>1222</v>
      </c>
      <c r="T22" s="87">
        <f t="shared" si="11"/>
        <v>1086</v>
      </c>
      <c r="U22" s="87">
        <f t="shared" si="11"/>
        <v>906</v>
      </c>
      <c r="V22" s="87">
        <f t="shared" si="11"/>
        <v>732</v>
      </c>
      <c r="W22" s="87">
        <f t="shared" si="11"/>
        <v>561</v>
      </c>
      <c r="X22" s="87">
        <f t="shared" si="11"/>
        <v>435</v>
      </c>
      <c r="Y22" s="87">
        <f t="shared" si="11"/>
        <v>343</v>
      </c>
      <c r="Z22" s="87">
        <f t="shared" si="11"/>
        <v>249</v>
      </c>
      <c r="AA22" s="222">
        <f t="shared" si="11"/>
        <v>228</v>
      </c>
      <c r="AB22" s="273">
        <f>ROUND((AB15*$E$22)/100,0)</f>
        <v>668</v>
      </c>
      <c r="AC22" s="273">
        <f>ROUND((AC15*$E$22)/100,0)</f>
        <v>434</v>
      </c>
      <c r="AD22" s="273">
        <f>ROUND((AD15*$E$22)/100,0)</f>
        <v>379</v>
      </c>
      <c r="AE22" s="226">
        <f>ROUND((AE15*$E$22)/100,0)</f>
        <v>29</v>
      </c>
      <c r="AF22" s="273">
        <f t="shared" si="11"/>
        <v>1979</v>
      </c>
      <c r="AG22" s="228">
        <f t="shared" si="11"/>
        <v>5492</v>
      </c>
      <c r="AH22" s="6">
        <f t="shared" si="4"/>
        <v>19835</v>
      </c>
      <c r="AI22" s="238">
        <f t="shared" si="5"/>
        <v>0</v>
      </c>
    </row>
    <row r="23" spans="1:35" ht="17.25">
      <c r="B23" s="191">
        <v>7</v>
      </c>
      <c r="C23" s="213" t="s">
        <v>18</v>
      </c>
      <c r="D23" s="206">
        <v>5.4437559871270046E-2</v>
      </c>
      <c r="E23" s="140">
        <v>15358</v>
      </c>
      <c r="F23" s="99">
        <f>ROUND((F15*$E$23)/100,0)</f>
        <v>293</v>
      </c>
      <c r="G23" s="87">
        <f t="shared" ref="G23:AG23" si="12">ROUND((G15*$E$23)/100,0)</f>
        <v>292</v>
      </c>
      <c r="H23" s="87">
        <f t="shared" si="12"/>
        <v>292</v>
      </c>
      <c r="I23" s="87">
        <f>ROUND((I15*$E$23)/100,0)</f>
        <v>291</v>
      </c>
      <c r="J23" s="87">
        <f>ROUND((J15*$E$23)/100,0)-1</f>
        <v>293</v>
      </c>
      <c r="K23" s="87">
        <f t="shared" si="12"/>
        <v>1508</v>
      </c>
      <c r="L23" s="87">
        <f>ROUND((L15*$E$23)/100,0)</f>
        <v>616</v>
      </c>
      <c r="M23" s="87">
        <f>ROUND((M15*$E$23)/100,0)</f>
        <v>1869</v>
      </c>
      <c r="N23" s="87">
        <f>ROUND((N15*$E$23)/100,0)</f>
        <v>611</v>
      </c>
      <c r="O23" s="87">
        <f t="shared" si="12"/>
        <v>1426</v>
      </c>
      <c r="P23" s="87">
        <f t="shared" si="12"/>
        <v>1230</v>
      </c>
      <c r="Q23" s="87">
        <f t="shared" si="12"/>
        <v>1139</v>
      </c>
      <c r="R23" s="87">
        <f t="shared" si="12"/>
        <v>1037</v>
      </c>
      <c r="S23" s="87">
        <f t="shared" si="12"/>
        <v>946</v>
      </c>
      <c r="T23" s="87">
        <f t="shared" si="12"/>
        <v>840</v>
      </c>
      <c r="U23" s="87">
        <f t="shared" si="12"/>
        <v>701</v>
      </c>
      <c r="V23" s="87">
        <f t="shared" si="12"/>
        <v>567</v>
      </c>
      <c r="W23" s="87">
        <f t="shared" si="12"/>
        <v>434</v>
      </c>
      <c r="X23" s="87">
        <f t="shared" si="12"/>
        <v>337</v>
      </c>
      <c r="Y23" s="87">
        <f t="shared" si="12"/>
        <v>266</v>
      </c>
      <c r="Z23" s="87">
        <f t="shared" si="12"/>
        <v>193</v>
      </c>
      <c r="AA23" s="222">
        <f t="shared" si="12"/>
        <v>177</v>
      </c>
      <c r="AB23" s="273">
        <f>ROUND((AB15*$E$23)/100,0)</f>
        <v>517</v>
      </c>
      <c r="AC23" s="273">
        <f>ROUND((AC15*$E$23)/100,0)</f>
        <v>336</v>
      </c>
      <c r="AD23" s="273">
        <f>ROUND((AD15*$E$23)/100,0)</f>
        <v>294</v>
      </c>
      <c r="AE23" s="226">
        <f>ROUND((AE15*$E$23)/100,0)</f>
        <v>23</v>
      </c>
      <c r="AF23" s="273">
        <f t="shared" si="12"/>
        <v>1532</v>
      </c>
      <c r="AG23" s="228">
        <f t="shared" si="12"/>
        <v>4252</v>
      </c>
      <c r="AH23" s="6">
        <f t="shared" si="4"/>
        <v>15358</v>
      </c>
      <c r="AI23" s="238">
        <f t="shared" si="5"/>
        <v>0</v>
      </c>
    </row>
    <row r="24" spans="1:35" ht="17.25">
      <c r="B24" s="191">
        <v>8</v>
      </c>
      <c r="C24" s="213" t="s">
        <v>58</v>
      </c>
      <c r="D24" s="206">
        <v>3.7833260979538826E-2</v>
      </c>
      <c r="E24" s="140">
        <v>10674</v>
      </c>
      <c r="F24" s="99">
        <f>ROUND((F15*$E$24)/100,0)</f>
        <v>204</v>
      </c>
      <c r="G24" s="87">
        <f t="shared" ref="G24:AG24" si="13">ROUND((G15*$E$24)/100,0)</f>
        <v>203</v>
      </c>
      <c r="H24" s="87">
        <f t="shared" si="13"/>
        <v>203</v>
      </c>
      <c r="I24" s="87">
        <f>ROUND((I15*$E$24)/100,0)</f>
        <v>203</v>
      </c>
      <c r="J24" s="87">
        <f>ROUND((J15*$E$24)/100,0)-1</f>
        <v>203</v>
      </c>
      <c r="K24" s="87">
        <f t="shared" si="13"/>
        <v>1048</v>
      </c>
      <c r="L24" s="87">
        <f>ROUND((L15*$E$24)/100,0)</f>
        <v>428</v>
      </c>
      <c r="M24" s="87">
        <f>ROUND((M15*$E$24)/100,0)</f>
        <v>1299</v>
      </c>
      <c r="N24" s="87">
        <f>ROUND((N15*$E$24)/100,0)</f>
        <v>425</v>
      </c>
      <c r="O24" s="87">
        <f t="shared" si="13"/>
        <v>991</v>
      </c>
      <c r="P24" s="87">
        <f t="shared" si="13"/>
        <v>855</v>
      </c>
      <c r="Q24" s="87">
        <f t="shared" si="13"/>
        <v>792</v>
      </c>
      <c r="R24" s="87">
        <f t="shared" si="13"/>
        <v>720</v>
      </c>
      <c r="S24" s="87">
        <f t="shared" si="13"/>
        <v>658</v>
      </c>
      <c r="T24" s="87">
        <f t="shared" si="13"/>
        <v>584</v>
      </c>
      <c r="U24" s="87">
        <f t="shared" si="13"/>
        <v>487</v>
      </c>
      <c r="V24" s="87">
        <f t="shared" si="13"/>
        <v>394</v>
      </c>
      <c r="W24" s="87">
        <f t="shared" si="13"/>
        <v>302</v>
      </c>
      <c r="X24" s="87">
        <f>ROUND((X15*$E$24)/100,0)-1</f>
        <v>233</v>
      </c>
      <c r="Y24" s="87">
        <f t="shared" si="13"/>
        <v>185</v>
      </c>
      <c r="Z24" s="87">
        <f t="shared" si="13"/>
        <v>134</v>
      </c>
      <c r="AA24" s="222">
        <f t="shared" si="13"/>
        <v>123</v>
      </c>
      <c r="AB24" s="273">
        <f>ROUND((AB15*$E$24)/100,0)</f>
        <v>359</v>
      </c>
      <c r="AC24" s="273">
        <f>ROUND((AC15*$E$24)/100,0)</f>
        <v>233</v>
      </c>
      <c r="AD24" s="273">
        <f>ROUND((AD15*$E$24)/100,0)</f>
        <v>204</v>
      </c>
      <c r="AE24" s="226">
        <f>ROUND((AE15*$E$24)/100,0)</f>
        <v>16</v>
      </c>
      <c r="AF24" s="273">
        <f t="shared" si="13"/>
        <v>1065</v>
      </c>
      <c r="AG24" s="228">
        <f t="shared" si="13"/>
        <v>2955</v>
      </c>
      <c r="AH24" s="6">
        <f t="shared" si="4"/>
        <v>10674</v>
      </c>
      <c r="AI24" s="238">
        <f t="shared" si="5"/>
        <v>0</v>
      </c>
    </row>
    <row r="25" spans="1:35" ht="17.25">
      <c r="B25" s="191"/>
      <c r="C25" s="213" t="s">
        <v>19</v>
      </c>
      <c r="D25" s="206">
        <v>8.3961495822016841E-2</v>
      </c>
      <c r="E25" s="140">
        <v>23688</v>
      </c>
      <c r="F25" s="99">
        <f>ROUND((F15*$E$25)/100,0)</f>
        <v>453</v>
      </c>
      <c r="G25" s="87">
        <f t="shared" ref="G25:AG25" si="14">ROUND((G15*$E$25)/100,0)</f>
        <v>450</v>
      </c>
      <c r="H25" s="87">
        <f t="shared" si="14"/>
        <v>451</v>
      </c>
      <c r="I25" s="87">
        <f>ROUND((I15*$E$25)/100,0)</f>
        <v>449</v>
      </c>
      <c r="J25" s="87">
        <f>ROUND((J15*$E$25)/100,0)</f>
        <v>453</v>
      </c>
      <c r="K25" s="87">
        <f t="shared" si="14"/>
        <v>2327</v>
      </c>
      <c r="L25" s="87">
        <f>ROUND((L15*$E$25)/100,0)</f>
        <v>950</v>
      </c>
      <c r="M25" s="87">
        <f>ROUND((M15*$E$25)/100,0)</f>
        <v>2882</v>
      </c>
      <c r="N25" s="87">
        <f>ROUND((N15*$E$25)/100,0)</f>
        <v>942</v>
      </c>
      <c r="O25" s="87">
        <f t="shared" si="14"/>
        <v>2199</v>
      </c>
      <c r="P25" s="87">
        <f t="shared" si="14"/>
        <v>1897</v>
      </c>
      <c r="Q25" s="87">
        <f t="shared" si="14"/>
        <v>1757</v>
      </c>
      <c r="R25" s="87">
        <f t="shared" si="14"/>
        <v>1599</v>
      </c>
      <c r="S25" s="87">
        <f t="shared" si="14"/>
        <v>1459</v>
      </c>
      <c r="T25" s="87">
        <f t="shared" si="14"/>
        <v>1296</v>
      </c>
      <c r="U25" s="87">
        <f t="shared" si="14"/>
        <v>1082</v>
      </c>
      <c r="V25" s="87">
        <f t="shared" si="14"/>
        <v>874</v>
      </c>
      <c r="W25" s="87">
        <f t="shared" si="14"/>
        <v>670</v>
      </c>
      <c r="X25" s="87">
        <f t="shared" si="14"/>
        <v>519</v>
      </c>
      <c r="Y25" s="87">
        <f t="shared" si="14"/>
        <v>410</v>
      </c>
      <c r="Z25" s="87">
        <f t="shared" si="14"/>
        <v>297</v>
      </c>
      <c r="AA25" s="222">
        <f t="shared" si="14"/>
        <v>272</v>
      </c>
      <c r="AB25" s="273">
        <f>ROUND((AB15*$E$25)/100,0)</f>
        <v>798</v>
      </c>
      <c r="AC25" s="273">
        <f>ROUND((AC15*$E$25)/100,0)</f>
        <v>518</v>
      </c>
      <c r="AD25" s="273">
        <f>ROUND((AD15*$E$25)/100,0)</f>
        <v>453</v>
      </c>
      <c r="AE25" s="226">
        <f>ROUND((AE15*$E$25)/100,0)</f>
        <v>35</v>
      </c>
      <c r="AF25" s="273">
        <f t="shared" si="14"/>
        <v>2363</v>
      </c>
      <c r="AG25" s="228">
        <f t="shared" si="14"/>
        <v>6558</v>
      </c>
      <c r="AH25" s="6">
        <f t="shared" si="4"/>
        <v>23688</v>
      </c>
      <c r="AI25" s="238">
        <f t="shared" si="5"/>
        <v>0</v>
      </c>
    </row>
    <row r="26" spans="1:35" ht="17.25">
      <c r="B26" s="191"/>
      <c r="C26" s="213" t="s">
        <v>20</v>
      </c>
      <c r="D26" s="206">
        <v>7.8798663906459107E-2</v>
      </c>
      <c r="E26" s="140">
        <v>22231</v>
      </c>
      <c r="F26" s="99">
        <f>ROUND((F15*$E$26)/100,0)</f>
        <v>425</v>
      </c>
      <c r="G26" s="87">
        <f t="shared" ref="G26:AG26" si="15">ROUND((G15*$E$26)/100,0)</f>
        <v>423</v>
      </c>
      <c r="H26" s="87">
        <f t="shared" si="15"/>
        <v>423</v>
      </c>
      <c r="I26" s="87">
        <f>ROUND((I15*$E$26)/100,0)</f>
        <v>422</v>
      </c>
      <c r="J26" s="87">
        <f>ROUND((J15*$E$26)/100,0)</f>
        <v>425</v>
      </c>
      <c r="K26" s="87">
        <f t="shared" si="15"/>
        <v>2183</v>
      </c>
      <c r="L26" s="87">
        <f>ROUND((L15*$E$26)/100,0)</f>
        <v>891</v>
      </c>
      <c r="M26" s="87">
        <f>ROUND((M15*$E$26)/100,0)</f>
        <v>2705</v>
      </c>
      <c r="N26" s="87">
        <f>ROUND((N15*$E$26)/100,0)</f>
        <v>884</v>
      </c>
      <c r="O26" s="87">
        <f t="shared" si="15"/>
        <v>2064</v>
      </c>
      <c r="P26" s="87">
        <f t="shared" si="15"/>
        <v>1780</v>
      </c>
      <c r="Q26" s="87">
        <f t="shared" si="15"/>
        <v>1649</v>
      </c>
      <c r="R26" s="87">
        <f t="shared" si="15"/>
        <v>1500</v>
      </c>
      <c r="S26" s="87">
        <f t="shared" si="15"/>
        <v>1370</v>
      </c>
      <c r="T26" s="87">
        <f t="shared" si="15"/>
        <v>1217</v>
      </c>
      <c r="U26" s="87">
        <f t="shared" si="15"/>
        <v>1015</v>
      </c>
      <c r="V26" s="87">
        <f t="shared" si="15"/>
        <v>820</v>
      </c>
      <c r="W26" s="87">
        <f t="shared" si="15"/>
        <v>629</v>
      </c>
      <c r="X26" s="87">
        <f t="shared" si="15"/>
        <v>487</v>
      </c>
      <c r="Y26" s="87">
        <f t="shared" si="15"/>
        <v>384</v>
      </c>
      <c r="Z26" s="87">
        <f t="shared" si="15"/>
        <v>279</v>
      </c>
      <c r="AA26" s="222">
        <f t="shared" si="15"/>
        <v>256</v>
      </c>
      <c r="AB26" s="273">
        <f>ROUND((AB15*$E$26)/100,0)</f>
        <v>749</v>
      </c>
      <c r="AC26" s="273">
        <f>ROUND((AC15*$E$26)/100,0)</f>
        <v>486</v>
      </c>
      <c r="AD26" s="273">
        <f>ROUND((AD15*$E$26)/100,0)</f>
        <v>425</v>
      </c>
      <c r="AE26" s="226">
        <f>ROUND((AE15*$E$26)/100,0)</f>
        <v>33</v>
      </c>
      <c r="AF26" s="273">
        <f t="shared" si="15"/>
        <v>2218</v>
      </c>
      <c r="AG26" s="228">
        <f t="shared" si="15"/>
        <v>6155</v>
      </c>
      <c r="AH26" s="6">
        <f t="shared" si="4"/>
        <v>22231</v>
      </c>
      <c r="AI26" s="238">
        <f t="shared" si="5"/>
        <v>0</v>
      </c>
    </row>
    <row r="27" spans="1:35" ht="17.25">
      <c r="B27" s="187"/>
      <c r="C27" s="213" t="s">
        <v>21</v>
      </c>
      <c r="D27" s="206">
        <v>4.7211747864367132E-2</v>
      </c>
      <c r="E27" s="140">
        <v>13320</v>
      </c>
      <c r="F27" s="99">
        <f>ROUND((F15*$E$27)/100,0)</f>
        <v>255</v>
      </c>
      <c r="G27" s="87">
        <f t="shared" ref="G27:AG27" si="16">ROUND((G15*$E$27)/100,0)</f>
        <v>253</v>
      </c>
      <c r="H27" s="87">
        <f t="shared" si="16"/>
        <v>254</v>
      </c>
      <c r="I27" s="87">
        <f>ROUND((I15*$E$27)/100,0)</f>
        <v>253</v>
      </c>
      <c r="J27" s="87">
        <f>ROUND((J15*$E$27)/100,0)-1</f>
        <v>254</v>
      </c>
      <c r="K27" s="87">
        <f t="shared" si="16"/>
        <v>1308</v>
      </c>
      <c r="L27" s="87">
        <f>ROUND((L15*$E$27)/100,0)</f>
        <v>534</v>
      </c>
      <c r="M27" s="87">
        <f>ROUND((M15*$E$27)/100,0)</f>
        <v>1621</v>
      </c>
      <c r="N27" s="87">
        <f>ROUND((N15*$E$27)/100,0)</f>
        <v>530</v>
      </c>
      <c r="O27" s="87">
        <f t="shared" si="16"/>
        <v>1236</v>
      </c>
      <c r="P27" s="87">
        <f t="shared" si="16"/>
        <v>1067</v>
      </c>
      <c r="Q27" s="87">
        <f t="shared" si="16"/>
        <v>988</v>
      </c>
      <c r="R27" s="87">
        <f t="shared" si="16"/>
        <v>899</v>
      </c>
      <c r="S27" s="87">
        <f t="shared" si="16"/>
        <v>821</v>
      </c>
      <c r="T27" s="87">
        <f t="shared" si="16"/>
        <v>729</v>
      </c>
      <c r="U27" s="87">
        <f t="shared" si="16"/>
        <v>608</v>
      </c>
      <c r="V27" s="87">
        <f t="shared" si="16"/>
        <v>491</v>
      </c>
      <c r="W27" s="87">
        <f t="shared" si="16"/>
        <v>377</v>
      </c>
      <c r="X27" s="87">
        <f t="shared" si="16"/>
        <v>292</v>
      </c>
      <c r="Y27" s="87">
        <f t="shared" si="16"/>
        <v>230</v>
      </c>
      <c r="Z27" s="87">
        <f t="shared" si="16"/>
        <v>167</v>
      </c>
      <c r="AA27" s="222">
        <f t="shared" si="16"/>
        <v>153</v>
      </c>
      <c r="AB27" s="273">
        <f>ROUND((AB15*$E$27)/100,0)</f>
        <v>448</v>
      </c>
      <c r="AC27" s="273">
        <f>ROUND((AC15*$E$27)/100,0)</f>
        <v>291</v>
      </c>
      <c r="AD27" s="273">
        <f>ROUND((AD15*$E$27)/100,0)</f>
        <v>255</v>
      </c>
      <c r="AE27" s="226">
        <f>ROUND((AE15*$E$27)/100,0)</f>
        <v>20</v>
      </c>
      <c r="AF27" s="273">
        <f t="shared" si="16"/>
        <v>1329</v>
      </c>
      <c r="AG27" s="228">
        <f t="shared" si="16"/>
        <v>3688</v>
      </c>
      <c r="AH27" s="6">
        <f t="shared" si="4"/>
        <v>13320</v>
      </c>
      <c r="AI27" s="238">
        <f t="shared" si="5"/>
        <v>0</v>
      </c>
    </row>
    <row r="28" spans="1:35" ht="17.25">
      <c r="A28" s="32">
        <v>0</v>
      </c>
      <c r="B28" s="187"/>
      <c r="C28" s="213" t="s">
        <v>22</v>
      </c>
      <c r="D28" s="206">
        <v>3.9081812408735553E-2</v>
      </c>
      <c r="E28" s="140">
        <v>11026</v>
      </c>
      <c r="F28" s="99">
        <f>ROUND((F15*$E$28)/100,0)</f>
        <v>211</v>
      </c>
      <c r="G28" s="87">
        <f t="shared" ref="G28:AG28" si="17">ROUND((G15*$E$28)/100,0)</f>
        <v>210</v>
      </c>
      <c r="H28" s="87">
        <f t="shared" si="17"/>
        <v>210</v>
      </c>
      <c r="I28" s="87">
        <f>ROUND((I15*$E$28)/100,0)</f>
        <v>209</v>
      </c>
      <c r="J28" s="87">
        <f>ROUND((J15*$E$28)/100,0)</f>
        <v>211</v>
      </c>
      <c r="K28" s="87">
        <f t="shared" si="17"/>
        <v>1083</v>
      </c>
      <c r="L28" s="87">
        <f>ROUND((L15*$E$28)/100,0)</f>
        <v>442</v>
      </c>
      <c r="M28" s="87">
        <f>ROUND((M15*$E$28)/100,0)-1</f>
        <v>1341</v>
      </c>
      <c r="N28" s="87">
        <f>ROUND((N15*$E$28)/100,0)</f>
        <v>439</v>
      </c>
      <c r="O28" s="87">
        <f t="shared" si="17"/>
        <v>1023</v>
      </c>
      <c r="P28" s="87">
        <f t="shared" si="17"/>
        <v>883</v>
      </c>
      <c r="Q28" s="87">
        <f t="shared" si="17"/>
        <v>818</v>
      </c>
      <c r="R28" s="87">
        <f t="shared" si="17"/>
        <v>744</v>
      </c>
      <c r="S28" s="87">
        <f t="shared" si="17"/>
        <v>679</v>
      </c>
      <c r="T28" s="87">
        <f t="shared" si="17"/>
        <v>603</v>
      </c>
      <c r="U28" s="87">
        <f t="shared" si="17"/>
        <v>504</v>
      </c>
      <c r="V28" s="87">
        <f>ROUND((V15*$E$28)/100,0)-1</f>
        <v>406</v>
      </c>
      <c r="W28" s="87">
        <f t="shared" si="17"/>
        <v>312</v>
      </c>
      <c r="X28" s="87">
        <f t="shared" si="17"/>
        <v>242</v>
      </c>
      <c r="Y28" s="87">
        <f t="shared" si="17"/>
        <v>191</v>
      </c>
      <c r="Z28" s="87">
        <f t="shared" si="17"/>
        <v>138</v>
      </c>
      <c r="AA28" s="222">
        <f t="shared" si="17"/>
        <v>127</v>
      </c>
      <c r="AB28" s="273">
        <f>ROUND((AB15*$E$28)/100,0)</f>
        <v>371</v>
      </c>
      <c r="AC28" s="273">
        <f>ROUND((AC15*$E$28)/100,0)</f>
        <v>241</v>
      </c>
      <c r="AD28" s="273">
        <f>ROUND((AD15*$E$28)/100,0)</f>
        <v>211</v>
      </c>
      <c r="AE28" s="226">
        <f>ROUND((AE15*$E$28)/100,0)</f>
        <v>16</v>
      </c>
      <c r="AF28" s="273">
        <f t="shared" si="17"/>
        <v>1100</v>
      </c>
      <c r="AG28" s="228">
        <f t="shared" si="17"/>
        <v>3053</v>
      </c>
      <c r="AH28" s="6">
        <f t="shared" si="4"/>
        <v>11026</v>
      </c>
      <c r="AI28" s="238">
        <f t="shared" si="5"/>
        <v>0</v>
      </c>
    </row>
    <row r="29" spans="1:35" ht="17.25">
      <c r="B29" s="187"/>
      <c r="C29" s="213" t="s">
        <v>23</v>
      </c>
      <c r="D29" s="206">
        <v>3.4324400928520432E-2</v>
      </c>
      <c r="E29" s="140">
        <v>9684</v>
      </c>
      <c r="F29" s="99">
        <f>ROUND((F15*$E$29)/100,0)</f>
        <v>185</v>
      </c>
      <c r="G29" s="87">
        <f t="shared" ref="G29:AG29" si="18">ROUND((G15*$E$29)/100,0)</f>
        <v>184</v>
      </c>
      <c r="H29" s="87">
        <f t="shared" si="18"/>
        <v>184</v>
      </c>
      <c r="I29" s="87">
        <f>ROUND((I15*$E$29)/100,0)</f>
        <v>184</v>
      </c>
      <c r="J29" s="87">
        <f>ROUND((J15*$E$29)/100,0)+1</f>
        <v>186</v>
      </c>
      <c r="K29" s="87">
        <f t="shared" si="18"/>
        <v>951</v>
      </c>
      <c r="L29" s="87">
        <f>ROUND((L15*$E$29)/100,0)+1</f>
        <v>389</v>
      </c>
      <c r="M29" s="87">
        <f>ROUND((M15*$E$29)/100,0)</f>
        <v>1178</v>
      </c>
      <c r="N29" s="87">
        <f>ROUND((N15*$E$29)/100,0)</f>
        <v>385</v>
      </c>
      <c r="O29" s="87">
        <f t="shared" si="18"/>
        <v>899</v>
      </c>
      <c r="P29" s="87">
        <f t="shared" si="18"/>
        <v>776</v>
      </c>
      <c r="Q29" s="87">
        <f t="shared" si="18"/>
        <v>718</v>
      </c>
      <c r="R29" s="87">
        <f t="shared" si="18"/>
        <v>654</v>
      </c>
      <c r="S29" s="87">
        <f t="shared" si="18"/>
        <v>597</v>
      </c>
      <c r="T29" s="87">
        <f t="shared" si="18"/>
        <v>530</v>
      </c>
      <c r="U29" s="87">
        <f t="shared" si="18"/>
        <v>442</v>
      </c>
      <c r="V29" s="87">
        <f t="shared" si="18"/>
        <v>357</v>
      </c>
      <c r="W29" s="87">
        <f t="shared" si="18"/>
        <v>274</v>
      </c>
      <c r="X29" s="87">
        <f t="shared" si="18"/>
        <v>212</v>
      </c>
      <c r="Y29" s="87">
        <f t="shared" si="18"/>
        <v>167</v>
      </c>
      <c r="Z29" s="87">
        <f t="shared" si="18"/>
        <v>121</v>
      </c>
      <c r="AA29" s="222">
        <f t="shared" si="18"/>
        <v>111</v>
      </c>
      <c r="AB29" s="273">
        <f>ROUND((AB15*$E$29)/100,0)</f>
        <v>326</v>
      </c>
      <c r="AC29" s="273">
        <f>ROUND((AC15*$E$29)/100,0)</f>
        <v>212</v>
      </c>
      <c r="AD29" s="273">
        <f>ROUND((AD15*$E$29)/100,0)</f>
        <v>185</v>
      </c>
      <c r="AE29" s="226">
        <f>ROUND((AE15*$E$29)/100,0)</f>
        <v>14</v>
      </c>
      <c r="AF29" s="273">
        <f t="shared" si="18"/>
        <v>966</v>
      </c>
      <c r="AG29" s="228">
        <f t="shared" si="18"/>
        <v>2681</v>
      </c>
      <c r="AH29" s="6">
        <f t="shared" si="4"/>
        <v>9684</v>
      </c>
      <c r="AI29" s="238">
        <f t="shared" si="5"/>
        <v>0</v>
      </c>
    </row>
    <row r="30" spans="1:35" ht="17.25">
      <c r="B30" s="187"/>
      <c r="C30" s="213" t="s">
        <v>24</v>
      </c>
      <c r="D30" s="206">
        <v>2.1788657556068212E-2</v>
      </c>
      <c r="E30" s="140">
        <v>6147</v>
      </c>
      <c r="F30" s="99">
        <f>ROUND((F15*$E$30)/100,0)</f>
        <v>117</v>
      </c>
      <c r="G30" s="87">
        <f t="shared" ref="G30:AG30" si="19">ROUND((G15*$E$30)/100,0)</f>
        <v>117</v>
      </c>
      <c r="H30" s="87">
        <f t="shared" si="19"/>
        <v>117</v>
      </c>
      <c r="I30" s="87">
        <f>ROUND((I15*$E$30)/100,0)</f>
        <v>117</v>
      </c>
      <c r="J30" s="87">
        <f>ROUND((J15*$E$30)/100,0)</f>
        <v>118</v>
      </c>
      <c r="K30" s="87">
        <f t="shared" si="19"/>
        <v>604</v>
      </c>
      <c r="L30" s="87">
        <f>ROUND((L15*$E$30)/100,0)-1</f>
        <v>245</v>
      </c>
      <c r="M30" s="87">
        <f>ROUND((M15*$E$30)/100,0)</f>
        <v>748</v>
      </c>
      <c r="N30" s="87">
        <f>ROUND((N15*$E$30)/100,0)</f>
        <v>245</v>
      </c>
      <c r="O30" s="87">
        <f t="shared" si="19"/>
        <v>571</v>
      </c>
      <c r="P30" s="87">
        <f t="shared" si="19"/>
        <v>492</v>
      </c>
      <c r="Q30" s="87">
        <f t="shared" si="19"/>
        <v>456</v>
      </c>
      <c r="R30" s="87">
        <f t="shared" si="19"/>
        <v>415</v>
      </c>
      <c r="S30" s="87">
        <f t="shared" si="19"/>
        <v>379</v>
      </c>
      <c r="T30" s="87">
        <f t="shared" si="19"/>
        <v>336</v>
      </c>
      <c r="U30" s="87">
        <f t="shared" si="19"/>
        <v>281</v>
      </c>
      <c r="V30" s="87">
        <f t="shared" si="19"/>
        <v>227</v>
      </c>
      <c r="W30" s="87">
        <f>ROUND((W15*$E$30)/100,0)-1</f>
        <v>173</v>
      </c>
      <c r="X30" s="87">
        <f t="shared" si="19"/>
        <v>135</v>
      </c>
      <c r="Y30" s="87">
        <f t="shared" si="19"/>
        <v>106</v>
      </c>
      <c r="Z30" s="87">
        <f t="shared" si="19"/>
        <v>77</v>
      </c>
      <c r="AA30" s="222">
        <f t="shared" si="19"/>
        <v>71</v>
      </c>
      <c r="AB30" s="273">
        <f>ROUND((AB15*$E$30)/100,0)</f>
        <v>207</v>
      </c>
      <c r="AC30" s="273">
        <f>ROUND((AC15*$E$30)/100,0)</f>
        <v>134</v>
      </c>
      <c r="AD30" s="273">
        <f>ROUND((AD15*$E$30)/100,0)</f>
        <v>118</v>
      </c>
      <c r="AE30" s="226">
        <f>ROUND((AE15*$E$30)/100,0)</f>
        <v>9</v>
      </c>
      <c r="AF30" s="273">
        <f t="shared" si="19"/>
        <v>613</v>
      </c>
      <c r="AG30" s="228">
        <f t="shared" si="19"/>
        <v>1702</v>
      </c>
      <c r="AH30" s="6">
        <f>SUM(F30:AA30)</f>
        <v>6147</v>
      </c>
      <c r="AI30" s="238">
        <f t="shared" si="5"/>
        <v>0</v>
      </c>
    </row>
    <row r="31" spans="1:35" ht="17.25">
      <c r="B31" s="187"/>
      <c r="C31" s="213" t="s">
        <v>25</v>
      </c>
      <c r="D31" s="206">
        <v>9.220624060447111E-3</v>
      </c>
      <c r="E31" s="140">
        <v>2601</v>
      </c>
      <c r="F31" s="99">
        <f>ROUND((F15*$E$31)/100,0)</f>
        <v>50</v>
      </c>
      <c r="G31" s="87">
        <f t="shared" ref="G31:AG31" si="20">ROUND((G15*$E$31)/100,0)</f>
        <v>49</v>
      </c>
      <c r="H31" s="87">
        <f t="shared" si="20"/>
        <v>50</v>
      </c>
      <c r="I31" s="87">
        <f>ROUND((I15*$E$31)/100,0)</f>
        <v>49</v>
      </c>
      <c r="J31" s="87">
        <f>ROUND((J15*$E$31)/100,0)</f>
        <v>50</v>
      </c>
      <c r="K31" s="87">
        <f t="shared" si="20"/>
        <v>255</v>
      </c>
      <c r="L31" s="87">
        <f>ROUND((L15*$E$31)/100,0)</f>
        <v>104</v>
      </c>
      <c r="M31" s="87">
        <f>ROUND((M15*$E$31)/100,0)+1</f>
        <v>317</v>
      </c>
      <c r="N31" s="87">
        <f>ROUND((N15*$E$31)/100,0)</f>
        <v>103</v>
      </c>
      <c r="O31" s="87">
        <f t="shared" si="20"/>
        <v>241</v>
      </c>
      <c r="P31" s="87">
        <f t="shared" si="20"/>
        <v>208</v>
      </c>
      <c r="Q31" s="87">
        <f t="shared" si="20"/>
        <v>193</v>
      </c>
      <c r="R31" s="87">
        <f t="shared" si="20"/>
        <v>176</v>
      </c>
      <c r="S31" s="87">
        <f t="shared" si="20"/>
        <v>160</v>
      </c>
      <c r="T31" s="87">
        <f t="shared" si="20"/>
        <v>142</v>
      </c>
      <c r="U31" s="87">
        <f t="shared" si="20"/>
        <v>119</v>
      </c>
      <c r="V31" s="87">
        <f t="shared" si="20"/>
        <v>96</v>
      </c>
      <c r="W31" s="87">
        <f t="shared" si="20"/>
        <v>74</v>
      </c>
      <c r="X31" s="87">
        <f t="shared" si="20"/>
        <v>57</v>
      </c>
      <c r="Y31" s="87">
        <f t="shared" si="20"/>
        <v>45</v>
      </c>
      <c r="Z31" s="87">
        <f t="shared" si="20"/>
        <v>33</v>
      </c>
      <c r="AA31" s="222">
        <f t="shared" si="20"/>
        <v>30</v>
      </c>
      <c r="AB31" s="273">
        <f>ROUND((AB15*$E$31)/100,0)</f>
        <v>88</v>
      </c>
      <c r="AC31" s="273">
        <f>ROUND((AC15*$E$31)/100,0)</f>
        <v>57</v>
      </c>
      <c r="AD31" s="273">
        <f>ROUND((AD15*$E$31)/100,0)</f>
        <v>50</v>
      </c>
      <c r="AE31" s="226">
        <f>ROUND((AE15*$E$31)/100,0)</f>
        <v>4</v>
      </c>
      <c r="AF31" s="273">
        <f t="shared" si="20"/>
        <v>259</v>
      </c>
      <c r="AG31" s="228">
        <f t="shared" si="20"/>
        <v>720</v>
      </c>
      <c r="AH31" s="6">
        <f t="shared" si="4"/>
        <v>2601</v>
      </c>
      <c r="AI31" s="238">
        <f t="shared" si="5"/>
        <v>0</v>
      </c>
    </row>
    <row r="32" spans="1:35" ht="14.25" hidden="1" customHeight="1">
      <c r="B32" s="187"/>
      <c r="C32" s="214"/>
      <c r="D32" s="204"/>
      <c r="E32" s="299">
        <f>SUM(E17:E31)</f>
        <v>282127</v>
      </c>
      <c r="F32" s="143">
        <f t="shared" ref="F32:AI32" si="21">SUM(F17:F31)</f>
        <v>5391</v>
      </c>
      <c r="G32" s="48">
        <f t="shared" si="21"/>
        <v>5364</v>
      </c>
      <c r="H32" s="48">
        <f t="shared" si="21"/>
        <v>5371</v>
      </c>
      <c r="I32" s="48">
        <f t="shared" si="21"/>
        <v>5353</v>
      </c>
      <c r="J32" s="48">
        <f t="shared" si="21"/>
        <v>5393</v>
      </c>
      <c r="K32" s="48">
        <f t="shared" si="21"/>
        <v>27710</v>
      </c>
      <c r="L32" s="48">
        <f t="shared" si="21"/>
        <v>11310</v>
      </c>
      <c r="M32" s="48">
        <f t="shared" si="21"/>
        <v>34326</v>
      </c>
      <c r="N32" s="48">
        <f t="shared" si="21"/>
        <v>11222</v>
      </c>
      <c r="O32" s="48">
        <f t="shared" si="21"/>
        <v>26188</v>
      </c>
      <c r="P32" s="48">
        <f t="shared" si="21"/>
        <v>22594</v>
      </c>
      <c r="Q32" s="48">
        <f t="shared" si="21"/>
        <v>20930</v>
      </c>
      <c r="R32" s="48">
        <f t="shared" si="21"/>
        <v>19042</v>
      </c>
      <c r="S32" s="48">
        <f t="shared" si="21"/>
        <v>17381</v>
      </c>
      <c r="T32" s="48">
        <f t="shared" si="21"/>
        <v>15440</v>
      </c>
      <c r="U32" s="48">
        <f t="shared" si="21"/>
        <v>12884</v>
      </c>
      <c r="V32" s="48">
        <f t="shared" si="21"/>
        <v>10407</v>
      </c>
      <c r="W32" s="48">
        <f t="shared" si="21"/>
        <v>7979</v>
      </c>
      <c r="X32" s="48">
        <f t="shared" si="21"/>
        <v>6183</v>
      </c>
      <c r="Y32" s="48">
        <f t="shared" si="21"/>
        <v>4878</v>
      </c>
      <c r="Z32" s="48">
        <f t="shared" si="21"/>
        <v>3537</v>
      </c>
      <c r="AA32" s="305">
        <f t="shared" si="21"/>
        <v>3244</v>
      </c>
      <c r="AB32" s="299">
        <f t="shared" si="21"/>
        <v>9499</v>
      </c>
      <c r="AC32" s="299">
        <f t="shared" si="21"/>
        <v>6167</v>
      </c>
      <c r="AD32" s="299">
        <f t="shared" si="21"/>
        <v>5397</v>
      </c>
      <c r="AE32" s="286">
        <f t="shared" si="21"/>
        <v>417</v>
      </c>
      <c r="AF32" s="299">
        <f t="shared" si="21"/>
        <v>28142</v>
      </c>
      <c r="AG32" s="335">
        <f t="shared" si="21"/>
        <v>78112</v>
      </c>
      <c r="AH32" s="143">
        <f t="shared" si="21"/>
        <v>282127</v>
      </c>
      <c r="AI32" s="237">
        <f t="shared" si="21"/>
        <v>0</v>
      </c>
    </row>
    <row r="33" spans="2:35" ht="17.25" hidden="1">
      <c r="B33" s="187"/>
      <c r="C33" s="214"/>
      <c r="D33" s="204"/>
      <c r="E33" s="140"/>
      <c r="F33" s="91">
        <f t="shared" ref="F33:AG33" si="22">+F34*100/$E$34</f>
        <v>1.9089806465221748</v>
      </c>
      <c r="G33" s="85">
        <f t="shared" si="22"/>
        <v>1.9037072193218372</v>
      </c>
      <c r="H33" s="85">
        <f t="shared" si="22"/>
        <v>1.9037072193218372</v>
      </c>
      <c r="I33" s="85">
        <f t="shared" si="22"/>
        <v>1.8984337921214998</v>
      </c>
      <c r="J33" s="85">
        <f t="shared" si="22"/>
        <v>1.9089806465221748</v>
      </c>
      <c r="K33" s="85">
        <f t="shared" si="22"/>
        <v>9.819121447028424</v>
      </c>
      <c r="L33" s="85">
        <f t="shared" si="22"/>
        <v>4.0130780994568367</v>
      </c>
      <c r="M33" s="85">
        <f t="shared" si="22"/>
        <v>12.165796551178611</v>
      </c>
      <c r="N33" s="85">
        <f t="shared" si="22"/>
        <v>3.9761641090544746</v>
      </c>
      <c r="O33" s="85">
        <f t="shared" si="22"/>
        <v>9.2812318725939988</v>
      </c>
      <c r="P33" s="85">
        <f t="shared" si="22"/>
        <v>8.0103359173126609</v>
      </c>
      <c r="Q33" s="85">
        <f t="shared" si="22"/>
        <v>7.4197120708748612</v>
      </c>
      <c r="R33" s="85">
        <f t="shared" si="22"/>
        <v>6.7499868164319992</v>
      </c>
      <c r="S33" s="85">
        <f t="shared" si="22"/>
        <v>6.1593629699941994</v>
      </c>
      <c r="T33" s="85">
        <f t="shared" si="22"/>
        <v>5.4738174339503241</v>
      </c>
      <c r="U33" s="85">
        <f t="shared" si="22"/>
        <v>4.5667879554922743</v>
      </c>
      <c r="V33" s="85">
        <f t="shared" si="22"/>
        <v>3.6861256130359119</v>
      </c>
      <c r="W33" s="85">
        <f t="shared" si="22"/>
        <v>2.8265569793808996</v>
      </c>
      <c r="X33" s="85">
        <f t="shared" si="22"/>
        <v>2.1937457153403996</v>
      </c>
      <c r="Y33" s="85">
        <f t="shared" si="22"/>
        <v>1.7296841217106997</v>
      </c>
      <c r="Z33" s="85">
        <f t="shared" si="22"/>
        <v>1.2550756736803248</v>
      </c>
      <c r="AA33" s="98">
        <f t="shared" si="22"/>
        <v>1.1496071296735748</v>
      </c>
      <c r="AB33" s="316">
        <f t="shared" si="22"/>
        <v>3.3644465538153248</v>
      </c>
      <c r="AC33" s="316">
        <f t="shared" si="22"/>
        <v>2.1831988609397248</v>
      </c>
      <c r="AD33" s="316">
        <f t="shared" si="22"/>
        <v>1.9142540737225122</v>
      </c>
      <c r="AE33" s="231">
        <f t="shared" si="22"/>
        <v>0.14765596160944999</v>
      </c>
      <c r="AF33" s="316">
        <f t="shared" si="22"/>
        <v>9.9773242630385486</v>
      </c>
      <c r="AG33" s="263">
        <f t="shared" si="22"/>
        <v>27.685492801771872</v>
      </c>
      <c r="AH33" s="6"/>
    </row>
    <row r="34" spans="2:35">
      <c r="B34" s="344">
        <v>3</v>
      </c>
      <c r="C34" s="461" t="s">
        <v>26</v>
      </c>
      <c r="D34" s="208">
        <v>1</v>
      </c>
      <c r="E34" s="298">
        <v>18963</v>
      </c>
      <c r="F34" s="267">
        <v>362</v>
      </c>
      <c r="G34" s="10">
        <v>361</v>
      </c>
      <c r="H34" s="10">
        <v>361</v>
      </c>
      <c r="I34" s="10">
        <v>360</v>
      </c>
      <c r="J34" s="10">
        <v>362</v>
      </c>
      <c r="K34" s="10">
        <v>1862</v>
      </c>
      <c r="L34" s="10">
        <v>761</v>
      </c>
      <c r="M34" s="10">
        <v>2307</v>
      </c>
      <c r="N34" s="10">
        <v>754</v>
      </c>
      <c r="O34" s="10">
        <v>1760</v>
      </c>
      <c r="P34" s="10">
        <v>1519</v>
      </c>
      <c r="Q34" s="10">
        <v>1407</v>
      </c>
      <c r="R34" s="10">
        <v>1280</v>
      </c>
      <c r="S34" s="10">
        <v>1168</v>
      </c>
      <c r="T34" s="10">
        <v>1038</v>
      </c>
      <c r="U34" s="10">
        <v>866</v>
      </c>
      <c r="V34" s="10">
        <v>699</v>
      </c>
      <c r="W34" s="10">
        <v>536</v>
      </c>
      <c r="X34" s="10">
        <v>416</v>
      </c>
      <c r="Y34" s="10">
        <v>328</v>
      </c>
      <c r="Z34" s="10">
        <v>238</v>
      </c>
      <c r="AA34" s="221">
        <v>218</v>
      </c>
      <c r="AB34" s="298">
        <v>638</v>
      </c>
      <c r="AC34" s="298">
        <v>414</v>
      </c>
      <c r="AD34" s="298">
        <v>363</v>
      </c>
      <c r="AE34" s="325">
        <v>28</v>
      </c>
      <c r="AF34" s="298">
        <v>1892</v>
      </c>
      <c r="AG34" s="331">
        <v>5250</v>
      </c>
      <c r="AH34" s="6">
        <f>SUM(F34:AA34)</f>
        <v>18963</v>
      </c>
      <c r="AI34" s="236">
        <f>+E34-AH34</f>
        <v>0</v>
      </c>
    </row>
    <row r="35" spans="2:35" ht="17.25">
      <c r="B35" s="191">
        <v>1</v>
      </c>
      <c r="C35" s="213" t="s">
        <v>27</v>
      </c>
      <c r="D35" s="206">
        <v>0.56000000000000005</v>
      </c>
      <c r="E35" s="140">
        <f>D35*$E$34</f>
        <v>10619.28</v>
      </c>
      <c r="F35" s="99">
        <f>ROUND(($E$35*F33)/100,0)-1</f>
        <v>202</v>
      </c>
      <c r="G35" s="87">
        <f t="shared" ref="G35:AA35" si="23">ROUND(($E$35*G33)/100,0)</f>
        <v>202</v>
      </c>
      <c r="H35" s="87">
        <f t="shared" si="23"/>
        <v>202</v>
      </c>
      <c r="I35" s="87">
        <f>ROUND(($E$35*I33)/100,0)</f>
        <v>202</v>
      </c>
      <c r="J35" s="87">
        <f>ROUND(($E$35*J33)/100,0)</f>
        <v>203</v>
      </c>
      <c r="K35" s="87">
        <f t="shared" si="23"/>
        <v>1043</v>
      </c>
      <c r="L35" s="87">
        <f>ROUND(($E$35*L33)/100,0)</f>
        <v>426</v>
      </c>
      <c r="M35" s="87">
        <f>ROUND(($E$35*M33)/100,0)</f>
        <v>1292</v>
      </c>
      <c r="N35" s="87">
        <f>ROUND(($E$35*N33)/100,0)</f>
        <v>422</v>
      </c>
      <c r="O35" s="87">
        <f t="shared" si="23"/>
        <v>986</v>
      </c>
      <c r="P35" s="87">
        <f t="shared" si="23"/>
        <v>851</v>
      </c>
      <c r="Q35" s="87">
        <f t="shared" si="23"/>
        <v>788</v>
      </c>
      <c r="R35" s="87">
        <f t="shared" si="23"/>
        <v>717</v>
      </c>
      <c r="S35" s="87">
        <f t="shared" si="23"/>
        <v>654</v>
      </c>
      <c r="T35" s="87">
        <f t="shared" si="23"/>
        <v>581</v>
      </c>
      <c r="U35" s="87">
        <f t="shared" si="23"/>
        <v>485</v>
      </c>
      <c r="V35" s="87">
        <f t="shared" si="23"/>
        <v>391</v>
      </c>
      <c r="W35" s="87">
        <f t="shared" si="23"/>
        <v>300</v>
      </c>
      <c r="X35" s="87">
        <f t="shared" si="23"/>
        <v>233</v>
      </c>
      <c r="Y35" s="87">
        <f t="shared" si="23"/>
        <v>184</v>
      </c>
      <c r="Z35" s="87">
        <f t="shared" si="23"/>
        <v>133</v>
      </c>
      <c r="AA35" s="222">
        <f t="shared" si="23"/>
        <v>122</v>
      </c>
      <c r="AB35" s="273">
        <f>ROUND(($E$35*AB33)/100,0)</f>
        <v>357</v>
      </c>
      <c r="AC35" s="273">
        <f>ROUND(($E$35*AC33)/100,0)</f>
        <v>232</v>
      </c>
      <c r="AD35" s="273">
        <f>ROUND(($E$35*AD33)/100,0)</f>
        <v>203</v>
      </c>
      <c r="AE35" s="226">
        <f>ROUND(($E$35*AE33)/100,0)-1</f>
        <v>15</v>
      </c>
      <c r="AF35" s="273">
        <f>ROUND(($E$35*AF33)/100,0)-1</f>
        <v>1059</v>
      </c>
      <c r="AG35" s="228">
        <f>ROUND(($E$35*AG33)/100,0)-1</f>
        <v>2939</v>
      </c>
      <c r="AH35" s="6">
        <f>SUM(F35:AA35)</f>
        <v>10619</v>
      </c>
      <c r="AI35" s="236">
        <f>+E35-AH35</f>
        <v>0.28000000000065484</v>
      </c>
    </row>
    <row r="36" spans="2:35" ht="17.25">
      <c r="B36" s="191">
        <f>1+B35</f>
        <v>2</v>
      </c>
      <c r="C36" s="213" t="s">
        <v>28</v>
      </c>
      <c r="D36" s="206">
        <v>0.25</v>
      </c>
      <c r="E36" s="140">
        <f>D36*$E$34</f>
        <v>4740.75</v>
      </c>
      <c r="F36" s="99">
        <f>ROUND(($E$36*F33)/100,0)</f>
        <v>91</v>
      </c>
      <c r="G36" s="87">
        <f t="shared" ref="G36:AG36" si="24">ROUND(($E$36*G33)/100,0)</f>
        <v>90</v>
      </c>
      <c r="H36" s="87">
        <f t="shared" si="24"/>
        <v>90</v>
      </c>
      <c r="I36" s="87">
        <f>ROUND(($E$36*I33)/100,0)</f>
        <v>90</v>
      </c>
      <c r="J36" s="87">
        <f>ROUND(($E$36*J33)/100,0)-1</f>
        <v>90</v>
      </c>
      <c r="K36" s="87">
        <f>ROUND(($E$36*K33)/100,0)-1</f>
        <v>465</v>
      </c>
      <c r="L36" s="87">
        <f>ROUND(($E$36*L33)/100,0)</f>
        <v>190</v>
      </c>
      <c r="M36" s="87">
        <f>ROUND(($E$36*M33)/100,0)</f>
        <v>577</v>
      </c>
      <c r="N36" s="87">
        <f>ROUND(($E$36*N33)/100,0)</f>
        <v>189</v>
      </c>
      <c r="O36" s="87">
        <f>ROUND(($E$36*O33)/100,0)-1</f>
        <v>439</v>
      </c>
      <c r="P36" s="87">
        <f t="shared" si="24"/>
        <v>380</v>
      </c>
      <c r="Q36" s="87">
        <f t="shared" si="24"/>
        <v>352</v>
      </c>
      <c r="R36" s="87">
        <f t="shared" si="24"/>
        <v>320</v>
      </c>
      <c r="S36" s="87">
        <f t="shared" si="24"/>
        <v>292</v>
      </c>
      <c r="T36" s="87">
        <f t="shared" si="24"/>
        <v>260</v>
      </c>
      <c r="U36" s="87">
        <f>ROUND(($E$36*U33)/100,0)-1</f>
        <v>216</v>
      </c>
      <c r="V36" s="87">
        <f t="shared" si="24"/>
        <v>175</v>
      </c>
      <c r="W36" s="87">
        <f t="shared" si="24"/>
        <v>134</v>
      </c>
      <c r="X36" s="87">
        <f t="shared" si="24"/>
        <v>104</v>
      </c>
      <c r="Y36" s="87">
        <f t="shared" si="24"/>
        <v>82</v>
      </c>
      <c r="Z36" s="87">
        <f t="shared" si="24"/>
        <v>60</v>
      </c>
      <c r="AA36" s="222">
        <f t="shared" si="24"/>
        <v>55</v>
      </c>
      <c r="AB36" s="273">
        <f>ROUND(($E$36*AB33)/100,0)</f>
        <v>160</v>
      </c>
      <c r="AC36" s="273">
        <f>ROUND(($E$36*AC33)/100,0)</f>
        <v>104</v>
      </c>
      <c r="AD36" s="273">
        <f>ROUND(($E$36*AD33)/100,0)</f>
        <v>91</v>
      </c>
      <c r="AE36" s="226">
        <f>ROUND(($E$36*AE33)/100,0)</f>
        <v>7</v>
      </c>
      <c r="AF36" s="273">
        <f t="shared" si="24"/>
        <v>473</v>
      </c>
      <c r="AG36" s="228">
        <f t="shared" si="24"/>
        <v>1313</v>
      </c>
      <c r="AH36" s="6">
        <f>SUM(F36:AA36)</f>
        <v>4741</v>
      </c>
      <c r="AI36" s="236">
        <f>+E36-AH36</f>
        <v>-0.25</v>
      </c>
    </row>
    <row r="37" spans="2:35" ht="17.25">
      <c r="B37" s="192">
        <v>3</v>
      </c>
      <c r="C37" s="213" t="s">
        <v>29</v>
      </c>
      <c r="D37" s="206">
        <v>0.06</v>
      </c>
      <c r="E37" s="140">
        <f>D37*$E$34</f>
        <v>1137.78</v>
      </c>
      <c r="F37" s="99">
        <f>ROUND(($E$37*F33)/100,0)</f>
        <v>22</v>
      </c>
      <c r="G37" s="87">
        <f t="shared" ref="G37:AG37" si="25">ROUND(($E$37*G33)/100,0)</f>
        <v>22</v>
      </c>
      <c r="H37" s="87">
        <f t="shared" si="25"/>
        <v>22</v>
      </c>
      <c r="I37" s="87">
        <f>ROUND(($E$37*I33)/100,0)-1</f>
        <v>21</v>
      </c>
      <c r="J37" s="87">
        <f>ROUND(($E$37*J33)/100,0)</f>
        <v>22</v>
      </c>
      <c r="K37" s="87">
        <f t="shared" si="25"/>
        <v>112</v>
      </c>
      <c r="L37" s="87">
        <f>ROUND(($E$37*L33)/100,0)</f>
        <v>46</v>
      </c>
      <c r="M37" s="87">
        <f>ROUND(($E$37*M33)/100,0)</f>
        <v>138</v>
      </c>
      <c r="N37" s="87">
        <f>ROUND(($E$37*N33)/100,0)</f>
        <v>45</v>
      </c>
      <c r="O37" s="87">
        <f t="shared" si="25"/>
        <v>106</v>
      </c>
      <c r="P37" s="87">
        <f t="shared" si="25"/>
        <v>91</v>
      </c>
      <c r="Q37" s="87">
        <f t="shared" si="25"/>
        <v>84</v>
      </c>
      <c r="R37" s="87">
        <f t="shared" si="25"/>
        <v>77</v>
      </c>
      <c r="S37" s="87">
        <f t="shared" si="25"/>
        <v>70</v>
      </c>
      <c r="T37" s="87">
        <f t="shared" si="25"/>
        <v>62</v>
      </c>
      <c r="U37" s="87">
        <f t="shared" si="25"/>
        <v>52</v>
      </c>
      <c r="V37" s="87">
        <f t="shared" si="25"/>
        <v>42</v>
      </c>
      <c r="W37" s="87">
        <f t="shared" si="25"/>
        <v>32</v>
      </c>
      <c r="X37" s="87">
        <f t="shared" si="25"/>
        <v>25</v>
      </c>
      <c r="Y37" s="87">
        <f t="shared" si="25"/>
        <v>20</v>
      </c>
      <c r="Z37" s="87">
        <f t="shared" si="25"/>
        <v>14</v>
      </c>
      <c r="AA37" s="222">
        <f t="shared" si="25"/>
        <v>13</v>
      </c>
      <c r="AB37" s="273">
        <f>ROUND(($E$37*AB33)/100,0)</f>
        <v>38</v>
      </c>
      <c r="AC37" s="273">
        <f>ROUND(($E$37*AC33)/100,0)</f>
        <v>25</v>
      </c>
      <c r="AD37" s="273">
        <f>ROUND(($E$37*AD33)/100,0)</f>
        <v>22</v>
      </c>
      <c r="AE37" s="226">
        <f>ROUND(($E$37*AE33)/100,0)</f>
        <v>2</v>
      </c>
      <c r="AF37" s="273">
        <f t="shared" si="25"/>
        <v>114</v>
      </c>
      <c r="AG37" s="228">
        <f t="shared" si="25"/>
        <v>315</v>
      </c>
      <c r="AH37" s="6">
        <f>SUM(F37:AA37)</f>
        <v>1138</v>
      </c>
      <c r="AI37" s="236">
        <f>+E37-AH37</f>
        <v>-0.22000000000002728</v>
      </c>
    </row>
    <row r="38" spans="2:35" ht="17.25">
      <c r="B38" s="191"/>
      <c r="C38" s="213" t="s">
        <v>30</v>
      </c>
      <c r="D38" s="206">
        <v>0.13</v>
      </c>
      <c r="E38" s="140">
        <f>D38*$E$34</f>
        <v>2465.19</v>
      </c>
      <c r="F38" s="99">
        <f>ROUND(($E$38*F33)/100,0)</f>
        <v>47</v>
      </c>
      <c r="G38" s="87">
        <f t="shared" ref="G38:AG38" si="26">ROUND(($E$38*G33)/100,0)</f>
        <v>47</v>
      </c>
      <c r="H38" s="87">
        <f t="shared" si="26"/>
        <v>47</v>
      </c>
      <c r="I38" s="87">
        <f>ROUND(($E$38*I33)/100,0)</f>
        <v>47</v>
      </c>
      <c r="J38" s="87">
        <f>ROUND(($E$38*J33)/100,0)</f>
        <v>47</v>
      </c>
      <c r="K38" s="87">
        <f t="shared" si="26"/>
        <v>242</v>
      </c>
      <c r="L38" s="87">
        <f>ROUND(($E$38*L33)/100,0)</f>
        <v>99</v>
      </c>
      <c r="M38" s="87">
        <f>ROUND(($E$38*M33)/100,0)</f>
        <v>300</v>
      </c>
      <c r="N38" s="87">
        <f>ROUND(($E$38*N33)/100,0)</f>
        <v>98</v>
      </c>
      <c r="O38" s="87">
        <f t="shared" si="26"/>
        <v>229</v>
      </c>
      <c r="P38" s="87">
        <f t="shared" si="26"/>
        <v>197</v>
      </c>
      <c r="Q38" s="87">
        <f t="shared" si="26"/>
        <v>183</v>
      </c>
      <c r="R38" s="87">
        <f t="shared" si="26"/>
        <v>166</v>
      </c>
      <c r="S38" s="87">
        <f t="shared" si="26"/>
        <v>152</v>
      </c>
      <c r="T38" s="87">
        <f t="shared" si="26"/>
        <v>135</v>
      </c>
      <c r="U38" s="87">
        <f t="shared" si="26"/>
        <v>113</v>
      </c>
      <c r="V38" s="87">
        <f t="shared" si="26"/>
        <v>91</v>
      </c>
      <c r="W38" s="87">
        <f t="shared" si="26"/>
        <v>70</v>
      </c>
      <c r="X38" s="87">
        <f t="shared" si="26"/>
        <v>54</v>
      </c>
      <c r="Y38" s="87">
        <f>ROUND(($E$38*Y33)/100,0)-1</f>
        <v>42</v>
      </c>
      <c r="Z38" s="87">
        <f t="shared" si="26"/>
        <v>31</v>
      </c>
      <c r="AA38" s="222">
        <f t="shared" si="26"/>
        <v>28</v>
      </c>
      <c r="AB38" s="273">
        <f>ROUND(($E$38*AB33)/100,0)</f>
        <v>83</v>
      </c>
      <c r="AC38" s="273">
        <f>ROUND(($E$38*AC33)/100,0)-1</f>
        <v>53</v>
      </c>
      <c r="AD38" s="273">
        <f>ROUND(($E$38*AD33)/100,0)</f>
        <v>47</v>
      </c>
      <c r="AE38" s="226">
        <f>ROUND(($E$38*AE33)/100,0)</f>
        <v>4</v>
      </c>
      <c r="AF38" s="273">
        <f t="shared" si="26"/>
        <v>246</v>
      </c>
      <c r="AG38" s="228">
        <f t="shared" si="26"/>
        <v>683</v>
      </c>
      <c r="AH38" s="6">
        <f>SUM(F38:AA38)</f>
        <v>2465</v>
      </c>
      <c r="AI38" s="236">
        <f>+E38-AH38</f>
        <v>0.19000000000005457</v>
      </c>
    </row>
    <row r="39" spans="2:35" s="43" customFormat="1" ht="13.5" hidden="1" customHeight="1">
      <c r="B39" s="193"/>
      <c r="C39" s="215"/>
      <c r="D39" s="284"/>
      <c r="E39" s="299">
        <f>SUM(E35:E38)</f>
        <v>18963</v>
      </c>
      <c r="F39" s="143">
        <f t="shared" ref="F39:AI39" si="27">SUM(F35:F38)</f>
        <v>362</v>
      </c>
      <c r="G39" s="48">
        <f t="shared" si="27"/>
        <v>361</v>
      </c>
      <c r="H39" s="48">
        <f t="shared" si="27"/>
        <v>361</v>
      </c>
      <c r="I39" s="48">
        <f t="shared" si="27"/>
        <v>360</v>
      </c>
      <c r="J39" s="48">
        <f t="shared" si="27"/>
        <v>362</v>
      </c>
      <c r="K39" s="48">
        <f t="shared" si="27"/>
        <v>1862</v>
      </c>
      <c r="L39" s="48">
        <f t="shared" si="27"/>
        <v>761</v>
      </c>
      <c r="M39" s="48">
        <f t="shared" si="27"/>
        <v>2307</v>
      </c>
      <c r="N39" s="48">
        <f t="shared" si="27"/>
        <v>754</v>
      </c>
      <c r="O39" s="48">
        <f t="shared" si="27"/>
        <v>1760</v>
      </c>
      <c r="P39" s="48">
        <f t="shared" si="27"/>
        <v>1519</v>
      </c>
      <c r="Q39" s="48">
        <f t="shared" si="27"/>
        <v>1407</v>
      </c>
      <c r="R39" s="48">
        <f t="shared" si="27"/>
        <v>1280</v>
      </c>
      <c r="S39" s="48">
        <f t="shared" si="27"/>
        <v>1168</v>
      </c>
      <c r="T39" s="48">
        <f t="shared" si="27"/>
        <v>1038</v>
      </c>
      <c r="U39" s="48">
        <f t="shared" si="27"/>
        <v>866</v>
      </c>
      <c r="V39" s="48">
        <f t="shared" si="27"/>
        <v>699</v>
      </c>
      <c r="W39" s="48">
        <f t="shared" si="27"/>
        <v>536</v>
      </c>
      <c r="X39" s="48">
        <f t="shared" si="27"/>
        <v>416</v>
      </c>
      <c r="Y39" s="48">
        <f t="shared" si="27"/>
        <v>328</v>
      </c>
      <c r="Z39" s="48">
        <f t="shared" si="27"/>
        <v>238</v>
      </c>
      <c r="AA39" s="305">
        <f t="shared" si="27"/>
        <v>218</v>
      </c>
      <c r="AB39" s="299">
        <f t="shared" si="27"/>
        <v>638</v>
      </c>
      <c r="AC39" s="299">
        <f t="shared" si="27"/>
        <v>414</v>
      </c>
      <c r="AD39" s="299">
        <f t="shared" si="27"/>
        <v>363</v>
      </c>
      <c r="AE39" s="286">
        <f t="shared" si="27"/>
        <v>28</v>
      </c>
      <c r="AF39" s="299">
        <f t="shared" si="27"/>
        <v>1892</v>
      </c>
      <c r="AG39" s="335">
        <f t="shared" si="27"/>
        <v>5250</v>
      </c>
      <c r="AH39" s="143">
        <f t="shared" si="27"/>
        <v>18963</v>
      </c>
      <c r="AI39" s="237">
        <f t="shared" si="27"/>
        <v>6.8212102632969618E-13</v>
      </c>
    </row>
    <row r="40" spans="2:35" ht="17.25" hidden="1">
      <c r="B40" s="187"/>
      <c r="C40" s="213"/>
      <c r="D40" s="204"/>
      <c r="E40" s="271"/>
      <c r="F40" s="91">
        <f t="shared" ref="F40:AG40" si="28">+F41*100/$E$41</f>
        <v>1.9065776930409915</v>
      </c>
      <c r="G40" s="84">
        <f t="shared" si="28"/>
        <v>1.9065776930409915</v>
      </c>
      <c r="H40" s="84">
        <f t="shared" si="28"/>
        <v>1.9065776930409915</v>
      </c>
      <c r="I40" s="84">
        <f t="shared" si="28"/>
        <v>1.8979114307998961</v>
      </c>
      <c r="J40" s="84">
        <f t="shared" si="28"/>
        <v>1.9065776930409915</v>
      </c>
      <c r="K40" s="84">
        <f t="shared" si="28"/>
        <v>9.8188751191611061</v>
      </c>
      <c r="L40" s="84">
        <f t="shared" si="28"/>
        <v>4.0124794176271772</v>
      </c>
      <c r="M40" s="84">
        <f t="shared" si="28"/>
        <v>12.167432186497964</v>
      </c>
      <c r="N40" s="84">
        <f t="shared" si="28"/>
        <v>3.9691481064217005</v>
      </c>
      <c r="O40" s="84">
        <f t="shared" si="28"/>
        <v>9.2902331224542856</v>
      </c>
      <c r="P40" s="84">
        <f t="shared" si="28"/>
        <v>8.0076263107721637</v>
      </c>
      <c r="Q40" s="84">
        <f t="shared" si="28"/>
        <v>7.4183204783776757</v>
      </c>
      <c r="R40" s="84">
        <f t="shared" si="28"/>
        <v>6.7510182858133287</v>
      </c>
      <c r="S40" s="84">
        <f t="shared" si="28"/>
        <v>6.1617124534188408</v>
      </c>
      <c r="T40" s="84">
        <f t="shared" si="28"/>
        <v>5.4684114741312069</v>
      </c>
      <c r="U40" s="84">
        <f t="shared" si="28"/>
        <v>4.5671202010572838</v>
      </c>
      <c r="V40" s="84">
        <f t="shared" si="28"/>
        <v>3.6918277147066472</v>
      </c>
      <c r="W40" s="84">
        <f t="shared" si="28"/>
        <v>2.8252014905971055</v>
      </c>
      <c r="X40" s="84">
        <f t="shared" si="28"/>
        <v>2.1925643469971403</v>
      </c>
      <c r="Y40" s="84">
        <f t="shared" si="28"/>
        <v>1.7245861859779876</v>
      </c>
      <c r="Z40" s="84">
        <f t="shared" si="28"/>
        <v>1.2566080249588352</v>
      </c>
      <c r="AA40" s="98">
        <f t="shared" si="28"/>
        <v>1.1526128780656903</v>
      </c>
      <c r="AB40" s="316">
        <f t="shared" si="28"/>
        <v>3.3711760117861167</v>
      </c>
      <c r="AC40" s="316">
        <f t="shared" si="28"/>
        <v>2.1838980847560445</v>
      </c>
      <c r="AD40" s="316">
        <f t="shared" si="28"/>
        <v>1.9152439552820868</v>
      </c>
      <c r="AE40" s="231">
        <f t="shared" si="28"/>
        <v>0.14732645809862208</v>
      </c>
      <c r="AF40" s="316">
        <f t="shared" si="28"/>
        <v>9.9748678395008241</v>
      </c>
      <c r="AG40" s="263">
        <f t="shared" si="28"/>
        <v>27.688707860299854</v>
      </c>
      <c r="AH40" s="6"/>
    </row>
    <row r="41" spans="2:35">
      <c r="B41" s="344">
        <v>1</v>
      </c>
      <c r="C41" s="461" t="s">
        <v>31</v>
      </c>
      <c r="D41" s="208">
        <v>1</v>
      </c>
      <c r="E41" s="298">
        <v>11539</v>
      </c>
      <c r="F41" s="267">
        <v>220</v>
      </c>
      <c r="G41" s="10">
        <v>220</v>
      </c>
      <c r="H41" s="10">
        <v>220</v>
      </c>
      <c r="I41" s="10">
        <v>219</v>
      </c>
      <c r="J41" s="10">
        <v>220</v>
      </c>
      <c r="K41" s="10">
        <v>1133</v>
      </c>
      <c r="L41" s="10">
        <v>463</v>
      </c>
      <c r="M41" s="10">
        <v>1404</v>
      </c>
      <c r="N41" s="10">
        <v>458</v>
      </c>
      <c r="O41" s="10">
        <v>1072</v>
      </c>
      <c r="P41" s="10">
        <v>924</v>
      </c>
      <c r="Q41" s="10">
        <v>856</v>
      </c>
      <c r="R41" s="10">
        <v>779</v>
      </c>
      <c r="S41" s="10">
        <v>711</v>
      </c>
      <c r="T41" s="10">
        <v>631</v>
      </c>
      <c r="U41" s="10">
        <v>527</v>
      </c>
      <c r="V41" s="10">
        <v>426</v>
      </c>
      <c r="W41" s="10">
        <v>326</v>
      </c>
      <c r="X41" s="10">
        <v>253</v>
      </c>
      <c r="Y41" s="10">
        <v>199</v>
      </c>
      <c r="Z41" s="10">
        <v>145</v>
      </c>
      <c r="AA41" s="221">
        <v>133</v>
      </c>
      <c r="AB41" s="298">
        <v>389</v>
      </c>
      <c r="AC41" s="298">
        <v>252</v>
      </c>
      <c r="AD41" s="298">
        <v>221</v>
      </c>
      <c r="AE41" s="325">
        <v>17</v>
      </c>
      <c r="AF41" s="298">
        <v>1151</v>
      </c>
      <c r="AG41" s="331">
        <v>3195</v>
      </c>
      <c r="AH41" s="6">
        <f>SUM(F41:AA41)</f>
        <v>11539</v>
      </c>
      <c r="AI41" s="238">
        <f>+E41-AH41</f>
        <v>0</v>
      </c>
    </row>
    <row r="42" spans="2:35" ht="17.25">
      <c r="B42" s="191">
        <v>1</v>
      </c>
      <c r="C42" s="213" t="s">
        <v>32</v>
      </c>
      <c r="D42" s="206">
        <v>0.79998436156071628</v>
      </c>
      <c r="E42" s="140">
        <f>$E$41*D42</f>
        <v>9231.0195480491057</v>
      </c>
      <c r="F42" s="99">
        <f>ROUND(($E$42*F40)/100,0)</f>
        <v>176</v>
      </c>
      <c r="G42" s="87">
        <f t="shared" ref="G42:AG42" si="29">ROUND(($E$42*G40)/100,0)</f>
        <v>176</v>
      </c>
      <c r="H42" s="87">
        <f t="shared" si="29"/>
        <v>176</v>
      </c>
      <c r="I42" s="87">
        <f>ROUND(($E$42*I40)/100,0)</f>
        <v>175</v>
      </c>
      <c r="J42" s="87">
        <f>ROUND(($E$42*J40)/100,0)</f>
        <v>176</v>
      </c>
      <c r="K42" s="87">
        <f t="shared" si="29"/>
        <v>906</v>
      </c>
      <c r="L42" s="87">
        <f>ROUND(($E$42*L40)/100,0)</f>
        <v>370</v>
      </c>
      <c r="M42" s="87">
        <f>ROUND(($E$42*M40)/100,0)+1</f>
        <v>1124</v>
      </c>
      <c r="N42" s="87">
        <f>ROUND(($E$42*N40)/100,0)</f>
        <v>366</v>
      </c>
      <c r="O42" s="87">
        <f t="shared" si="29"/>
        <v>858</v>
      </c>
      <c r="P42" s="87">
        <f t="shared" si="29"/>
        <v>739</v>
      </c>
      <c r="Q42" s="87">
        <f t="shared" si="29"/>
        <v>685</v>
      </c>
      <c r="R42" s="87">
        <f t="shared" si="29"/>
        <v>623</v>
      </c>
      <c r="S42" s="87">
        <f t="shared" si="29"/>
        <v>569</v>
      </c>
      <c r="T42" s="87">
        <f t="shared" si="29"/>
        <v>505</v>
      </c>
      <c r="U42" s="87">
        <f t="shared" si="29"/>
        <v>422</v>
      </c>
      <c r="V42" s="87">
        <f t="shared" si="29"/>
        <v>341</v>
      </c>
      <c r="W42" s="87">
        <f t="shared" si="29"/>
        <v>261</v>
      </c>
      <c r="X42" s="87">
        <f t="shared" si="29"/>
        <v>202</v>
      </c>
      <c r="Y42" s="87">
        <f t="shared" si="29"/>
        <v>159</v>
      </c>
      <c r="Z42" s="87">
        <f t="shared" si="29"/>
        <v>116</v>
      </c>
      <c r="AA42" s="222">
        <f t="shared" si="29"/>
        <v>106</v>
      </c>
      <c r="AB42" s="273">
        <f>ROUND(($E$42*AB40)/100,0)</f>
        <v>311</v>
      </c>
      <c r="AC42" s="273">
        <f>ROUND(($E$42*AC40)/100,0)</f>
        <v>202</v>
      </c>
      <c r="AD42" s="273">
        <f>ROUND(($E$42*AD40)/100,0)</f>
        <v>177</v>
      </c>
      <c r="AE42" s="226">
        <f>ROUND(($E$42*AE40)/100,0)</f>
        <v>14</v>
      </c>
      <c r="AF42" s="273">
        <f t="shared" si="29"/>
        <v>921</v>
      </c>
      <c r="AG42" s="228">
        <f t="shared" si="29"/>
        <v>2556</v>
      </c>
      <c r="AH42" s="6">
        <f>SUM(F42:AA42)</f>
        <v>9231</v>
      </c>
      <c r="AI42" s="238">
        <f>+E42-AH42</f>
        <v>1.9548049105651444E-2</v>
      </c>
    </row>
    <row r="43" spans="2:35" ht="17.25">
      <c r="B43" s="187"/>
      <c r="C43" s="213" t="s">
        <v>30</v>
      </c>
      <c r="D43" s="206">
        <v>0.20001563843928377</v>
      </c>
      <c r="E43" s="140">
        <f>$E$41*D43</f>
        <v>2307.9804519508953</v>
      </c>
      <c r="F43" s="99">
        <f>ROUND(($E$43*F40)/100,0)</f>
        <v>44</v>
      </c>
      <c r="G43" s="87">
        <f t="shared" ref="G43:AG43" si="30">ROUND(($E$43*G40)/100,0)</f>
        <v>44</v>
      </c>
      <c r="H43" s="87">
        <f t="shared" si="30"/>
        <v>44</v>
      </c>
      <c r="I43" s="87">
        <f>ROUND(($E$43*I40)/100,0)</f>
        <v>44</v>
      </c>
      <c r="J43" s="87">
        <f>ROUND(($E$43*J40)/100,0)</f>
        <v>44</v>
      </c>
      <c r="K43" s="87">
        <f t="shared" si="30"/>
        <v>227</v>
      </c>
      <c r="L43" s="87">
        <f>ROUND(($E$43*L40)/100,0)</f>
        <v>93</v>
      </c>
      <c r="M43" s="87">
        <f>ROUND(($E$43*M40)/100,0)-1</f>
        <v>280</v>
      </c>
      <c r="N43" s="87">
        <f>ROUND(($E$43*N40)/100,0)</f>
        <v>92</v>
      </c>
      <c r="O43" s="87">
        <f t="shared" si="30"/>
        <v>214</v>
      </c>
      <c r="P43" s="87">
        <f t="shared" si="30"/>
        <v>185</v>
      </c>
      <c r="Q43" s="87">
        <f t="shared" si="30"/>
        <v>171</v>
      </c>
      <c r="R43" s="87">
        <f t="shared" si="30"/>
        <v>156</v>
      </c>
      <c r="S43" s="87">
        <f t="shared" si="30"/>
        <v>142</v>
      </c>
      <c r="T43" s="87">
        <f t="shared" si="30"/>
        <v>126</v>
      </c>
      <c r="U43" s="87">
        <f t="shared" si="30"/>
        <v>105</v>
      </c>
      <c r="V43" s="87">
        <f t="shared" si="30"/>
        <v>85</v>
      </c>
      <c r="W43" s="87">
        <f t="shared" si="30"/>
        <v>65</v>
      </c>
      <c r="X43" s="87">
        <f t="shared" si="30"/>
        <v>51</v>
      </c>
      <c r="Y43" s="87">
        <f t="shared" si="30"/>
        <v>40</v>
      </c>
      <c r="Z43" s="87">
        <f t="shared" si="30"/>
        <v>29</v>
      </c>
      <c r="AA43" s="222">
        <f t="shared" si="30"/>
        <v>27</v>
      </c>
      <c r="AB43" s="273">
        <f>ROUND(($E$43*AB40)/100,0)</f>
        <v>78</v>
      </c>
      <c r="AC43" s="273">
        <f>ROUND(($E$43*AC40)/100,0)</f>
        <v>50</v>
      </c>
      <c r="AD43" s="273">
        <f>ROUND(($E$43*AD40)/100,0)</f>
        <v>44</v>
      </c>
      <c r="AE43" s="226">
        <f>ROUND(($E$43*AE40)/100,0)</f>
        <v>3</v>
      </c>
      <c r="AF43" s="273">
        <f t="shared" si="30"/>
        <v>230</v>
      </c>
      <c r="AG43" s="228">
        <f t="shared" si="30"/>
        <v>639</v>
      </c>
      <c r="AH43" s="6">
        <f>SUM(F43:AA43)</f>
        <v>2308</v>
      </c>
      <c r="AI43" s="238">
        <f>+E43-AH43</f>
        <v>-1.9548049104741949E-2</v>
      </c>
    </row>
    <row r="44" spans="2:35" ht="13.5" hidden="1" customHeight="1">
      <c r="B44" s="187"/>
      <c r="C44" s="213"/>
      <c r="D44" s="204"/>
      <c r="E44" s="299">
        <f>SUM(E42:E43)</f>
        <v>11539</v>
      </c>
      <c r="F44" s="143">
        <f t="shared" ref="F44:AI44" si="31">SUM(F42:F43)</f>
        <v>220</v>
      </c>
      <c r="G44" s="48">
        <f t="shared" si="31"/>
        <v>220</v>
      </c>
      <c r="H44" s="48">
        <f t="shared" si="31"/>
        <v>220</v>
      </c>
      <c r="I44" s="48">
        <f t="shared" si="31"/>
        <v>219</v>
      </c>
      <c r="J44" s="48">
        <f t="shared" si="31"/>
        <v>220</v>
      </c>
      <c r="K44" s="48">
        <f t="shared" si="31"/>
        <v>1133</v>
      </c>
      <c r="L44" s="48">
        <f t="shared" si="31"/>
        <v>463</v>
      </c>
      <c r="M44" s="48">
        <f t="shared" si="31"/>
        <v>1404</v>
      </c>
      <c r="N44" s="48">
        <f t="shared" si="31"/>
        <v>458</v>
      </c>
      <c r="O44" s="48">
        <f t="shared" si="31"/>
        <v>1072</v>
      </c>
      <c r="P44" s="48">
        <f t="shared" si="31"/>
        <v>924</v>
      </c>
      <c r="Q44" s="48">
        <f t="shared" si="31"/>
        <v>856</v>
      </c>
      <c r="R44" s="48">
        <f t="shared" si="31"/>
        <v>779</v>
      </c>
      <c r="S44" s="48">
        <f t="shared" si="31"/>
        <v>711</v>
      </c>
      <c r="T44" s="48">
        <f t="shared" si="31"/>
        <v>631</v>
      </c>
      <c r="U44" s="48">
        <f t="shared" si="31"/>
        <v>527</v>
      </c>
      <c r="V44" s="48">
        <f t="shared" si="31"/>
        <v>426</v>
      </c>
      <c r="W44" s="48">
        <f t="shared" si="31"/>
        <v>326</v>
      </c>
      <c r="X44" s="48">
        <f t="shared" si="31"/>
        <v>253</v>
      </c>
      <c r="Y44" s="48">
        <f t="shared" si="31"/>
        <v>199</v>
      </c>
      <c r="Z44" s="48">
        <f t="shared" si="31"/>
        <v>145</v>
      </c>
      <c r="AA44" s="305">
        <f t="shared" si="31"/>
        <v>133</v>
      </c>
      <c r="AB44" s="299">
        <f t="shared" si="31"/>
        <v>389</v>
      </c>
      <c r="AC44" s="299">
        <f t="shared" si="31"/>
        <v>252</v>
      </c>
      <c r="AD44" s="299">
        <f t="shared" si="31"/>
        <v>221</v>
      </c>
      <c r="AE44" s="286">
        <f t="shared" si="31"/>
        <v>17</v>
      </c>
      <c r="AF44" s="299">
        <f t="shared" si="31"/>
        <v>1151</v>
      </c>
      <c r="AG44" s="335">
        <f t="shared" si="31"/>
        <v>3195</v>
      </c>
      <c r="AH44" s="143">
        <f t="shared" si="31"/>
        <v>11539</v>
      </c>
      <c r="AI44" s="237">
        <f t="shared" si="31"/>
        <v>9.0949470177292824E-13</v>
      </c>
    </row>
    <row r="45" spans="2:35" ht="17.25" hidden="1">
      <c r="B45" s="187"/>
      <c r="C45" s="213"/>
      <c r="D45" s="204"/>
      <c r="E45" s="271"/>
      <c r="F45" s="91">
        <f t="shared" ref="F45:AG45" si="32">+F46*100/$E$46</f>
        <v>1.9016122364613477</v>
      </c>
      <c r="G45" s="84">
        <f t="shared" si="32"/>
        <v>1.8602728400165358</v>
      </c>
      <c r="H45" s="84">
        <f t="shared" si="32"/>
        <v>1.9842910293509715</v>
      </c>
      <c r="I45" s="84">
        <f t="shared" si="32"/>
        <v>1.8189334435717239</v>
      </c>
      <c r="J45" s="84">
        <f t="shared" si="32"/>
        <v>1.9842910293509715</v>
      </c>
      <c r="K45" s="84">
        <f t="shared" si="32"/>
        <v>9.8387763538652333</v>
      </c>
      <c r="L45" s="84">
        <f t="shared" si="32"/>
        <v>4.0099214551467552</v>
      </c>
      <c r="M45" s="84">
        <f t="shared" si="32"/>
        <v>12.1537825547747</v>
      </c>
      <c r="N45" s="84">
        <f t="shared" si="32"/>
        <v>4.0512608515915671</v>
      </c>
      <c r="O45" s="84">
        <f t="shared" si="32"/>
        <v>9.3013642000826788</v>
      </c>
      <c r="P45" s="84">
        <f t="shared" si="32"/>
        <v>8.0198429102935105</v>
      </c>
      <c r="Q45" s="84">
        <f t="shared" si="32"/>
        <v>7.3997519636213314</v>
      </c>
      <c r="R45" s="84">
        <f t="shared" si="32"/>
        <v>6.6969822240595285</v>
      </c>
      <c r="S45" s="84">
        <f t="shared" si="32"/>
        <v>6.159570070276974</v>
      </c>
      <c r="T45" s="84">
        <f t="shared" si="32"/>
        <v>5.4568003307151711</v>
      </c>
      <c r="U45" s="84">
        <f t="shared" si="32"/>
        <v>4.5473336089293097</v>
      </c>
      <c r="V45" s="84">
        <f t="shared" si="32"/>
        <v>3.6792062835882597</v>
      </c>
      <c r="W45" s="84">
        <f t="shared" si="32"/>
        <v>2.8110789582472098</v>
      </c>
      <c r="X45" s="84">
        <f t="shared" si="32"/>
        <v>2.1909880115750311</v>
      </c>
      <c r="Y45" s="84">
        <f t="shared" si="32"/>
        <v>1.7362546506820999</v>
      </c>
      <c r="Z45" s="84">
        <f t="shared" si="32"/>
        <v>1.2401818933443571</v>
      </c>
      <c r="AA45" s="98">
        <f t="shared" si="32"/>
        <v>1.1575031004547334</v>
      </c>
      <c r="AB45" s="316">
        <f t="shared" si="32"/>
        <v>3.3484911120297642</v>
      </c>
      <c r="AC45" s="316">
        <f t="shared" si="32"/>
        <v>2.1496486151302192</v>
      </c>
      <c r="AD45" s="316">
        <f t="shared" si="32"/>
        <v>1.9016122364613477</v>
      </c>
      <c r="AE45" s="231">
        <f t="shared" si="32"/>
        <v>0.16535758577924761</v>
      </c>
      <c r="AF45" s="316">
        <f t="shared" si="32"/>
        <v>9.962794543199669</v>
      </c>
      <c r="AG45" s="263">
        <f t="shared" si="32"/>
        <v>27.697395618023975</v>
      </c>
      <c r="AH45" s="6"/>
    </row>
    <row r="46" spans="2:35">
      <c r="B46" s="344">
        <v>1</v>
      </c>
      <c r="C46" s="461" t="s">
        <v>33</v>
      </c>
      <c r="D46" s="208">
        <v>0</v>
      </c>
      <c r="E46" s="298">
        <v>2419</v>
      </c>
      <c r="F46" s="267">
        <v>46</v>
      </c>
      <c r="G46" s="10">
        <v>45</v>
      </c>
      <c r="H46" s="10">
        <v>48</v>
      </c>
      <c r="I46" s="10">
        <v>44</v>
      </c>
      <c r="J46" s="10">
        <v>48</v>
      </c>
      <c r="K46" s="10">
        <v>238</v>
      </c>
      <c r="L46" s="10">
        <v>97</v>
      </c>
      <c r="M46" s="10">
        <v>294</v>
      </c>
      <c r="N46" s="10">
        <v>98</v>
      </c>
      <c r="O46" s="10">
        <v>225</v>
      </c>
      <c r="P46" s="10">
        <v>194</v>
      </c>
      <c r="Q46" s="10">
        <v>179</v>
      </c>
      <c r="R46" s="10">
        <v>162</v>
      </c>
      <c r="S46" s="10">
        <v>149</v>
      </c>
      <c r="T46" s="10">
        <v>132</v>
      </c>
      <c r="U46" s="10">
        <v>110</v>
      </c>
      <c r="V46" s="10">
        <v>89</v>
      </c>
      <c r="W46" s="10">
        <v>68</v>
      </c>
      <c r="X46" s="10">
        <v>53</v>
      </c>
      <c r="Y46" s="10">
        <v>42</v>
      </c>
      <c r="Z46" s="10">
        <v>30</v>
      </c>
      <c r="AA46" s="221">
        <v>28</v>
      </c>
      <c r="AB46" s="298">
        <v>81</v>
      </c>
      <c r="AC46" s="298">
        <v>52</v>
      </c>
      <c r="AD46" s="298">
        <v>46</v>
      </c>
      <c r="AE46" s="325">
        <v>4</v>
      </c>
      <c r="AF46" s="298">
        <v>241</v>
      </c>
      <c r="AG46" s="331">
        <v>670</v>
      </c>
      <c r="AH46" s="6">
        <f>SUM(F46:AA46)</f>
        <v>2419</v>
      </c>
      <c r="AI46" s="238">
        <f>+E46-AH46</f>
        <v>0</v>
      </c>
    </row>
    <row r="47" spans="2:35" ht="17.25">
      <c r="B47" s="191">
        <v>1</v>
      </c>
      <c r="C47" s="213" t="s">
        <v>34</v>
      </c>
      <c r="D47" s="285">
        <v>0</v>
      </c>
      <c r="E47" s="139">
        <f>+E46</f>
        <v>2419</v>
      </c>
      <c r="F47" s="290">
        <f>F46</f>
        <v>46</v>
      </c>
      <c r="G47" s="95">
        <f t="shared" ref="G47:AG47" si="33">G46</f>
        <v>45</v>
      </c>
      <c r="H47" s="95">
        <f t="shared" si="33"/>
        <v>48</v>
      </c>
      <c r="I47" s="95">
        <f t="shared" si="33"/>
        <v>44</v>
      </c>
      <c r="J47" s="95">
        <f t="shared" si="33"/>
        <v>48</v>
      </c>
      <c r="K47" s="95">
        <f t="shared" si="33"/>
        <v>238</v>
      </c>
      <c r="L47" s="95">
        <f t="shared" si="33"/>
        <v>97</v>
      </c>
      <c r="M47" s="95">
        <f t="shared" si="33"/>
        <v>294</v>
      </c>
      <c r="N47" s="95">
        <f t="shared" si="33"/>
        <v>98</v>
      </c>
      <c r="O47" s="95">
        <f t="shared" si="33"/>
        <v>225</v>
      </c>
      <c r="P47" s="95">
        <f t="shared" si="33"/>
        <v>194</v>
      </c>
      <c r="Q47" s="95">
        <f t="shared" si="33"/>
        <v>179</v>
      </c>
      <c r="R47" s="95">
        <f t="shared" si="33"/>
        <v>162</v>
      </c>
      <c r="S47" s="95">
        <f t="shared" si="33"/>
        <v>149</v>
      </c>
      <c r="T47" s="95">
        <f t="shared" si="33"/>
        <v>132</v>
      </c>
      <c r="U47" s="95">
        <f t="shared" si="33"/>
        <v>110</v>
      </c>
      <c r="V47" s="95">
        <f t="shared" si="33"/>
        <v>89</v>
      </c>
      <c r="W47" s="95">
        <f t="shared" si="33"/>
        <v>68</v>
      </c>
      <c r="X47" s="95">
        <f t="shared" si="33"/>
        <v>53</v>
      </c>
      <c r="Y47" s="95">
        <f t="shared" si="33"/>
        <v>42</v>
      </c>
      <c r="Z47" s="95">
        <f t="shared" si="33"/>
        <v>30</v>
      </c>
      <c r="AA47" s="223">
        <f t="shared" si="33"/>
        <v>28</v>
      </c>
      <c r="AB47" s="317">
        <f t="shared" si="33"/>
        <v>81</v>
      </c>
      <c r="AC47" s="317">
        <f t="shared" si="33"/>
        <v>52</v>
      </c>
      <c r="AD47" s="317">
        <f t="shared" si="33"/>
        <v>46</v>
      </c>
      <c r="AE47" s="232">
        <f t="shared" si="33"/>
        <v>4</v>
      </c>
      <c r="AF47" s="317">
        <f t="shared" si="33"/>
        <v>241</v>
      </c>
      <c r="AG47" s="336">
        <f t="shared" si="33"/>
        <v>670</v>
      </c>
      <c r="AH47" s="6">
        <f>SUM(F47:AA47)</f>
        <v>2419</v>
      </c>
      <c r="AI47" s="238">
        <f>+E47-AH47</f>
        <v>0</v>
      </c>
    </row>
    <row r="48" spans="2:35" ht="9.75" hidden="1" customHeight="1">
      <c r="B48" s="187"/>
      <c r="C48" s="213"/>
      <c r="D48" s="204"/>
      <c r="E48" s="140"/>
      <c r="F48" s="99"/>
      <c r="G48" s="86"/>
      <c r="H48" s="86"/>
      <c r="I48" s="86"/>
      <c r="J48" s="86"/>
      <c r="K48" s="86"/>
      <c r="L48" s="86"/>
      <c r="M48" s="86"/>
      <c r="N48" s="86"/>
      <c r="O48" s="86"/>
      <c r="P48" s="86"/>
      <c r="Q48" s="86"/>
      <c r="R48" s="86"/>
      <c r="S48" s="86"/>
      <c r="T48" s="86"/>
      <c r="U48" s="86"/>
      <c r="V48" s="86"/>
      <c r="W48" s="86"/>
      <c r="X48" s="86"/>
      <c r="Y48" s="86"/>
      <c r="Z48" s="86"/>
      <c r="AA48" s="151"/>
      <c r="AB48" s="318"/>
      <c r="AC48" s="273"/>
      <c r="AD48" s="273"/>
      <c r="AE48" s="226"/>
      <c r="AF48" s="273"/>
      <c r="AG48" s="228"/>
      <c r="AH48" s="103"/>
      <c r="AI48" s="8"/>
    </row>
    <row r="49" spans="2:35" ht="17.25" hidden="1">
      <c r="B49" s="187"/>
      <c r="C49" s="213"/>
      <c r="D49" s="204"/>
      <c r="E49" s="271"/>
      <c r="F49" s="91">
        <f t="shared" ref="F49:AG49" si="34">+F50*100/$E$50</f>
        <v>1.9090009891196835</v>
      </c>
      <c r="G49" s="85">
        <f t="shared" si="34"/>
        <v>1.8991097922848665</v>
      </c>
      <c r="H49" s="85">
        <f t="shared" si="34"/>
        <v>1.9188921859545005</v>
      </c>
      <c r="I49" s="85">
        <f t="shared" si="34"/>
        <v>1.8991097922848665</v>
      </c>
      <c r="J49" s="85">
        <f t="shared" si="34"/>
        <v>1.9090009891196835</v>
      </c>
      <c r="K49" s="85">
        <f t="shared" si="34"/>
        <v>9.8219584569732934</v>
      </c>
      <c r="L49" s="85">
        <f t="shared" si="34"/>
        <v>4.0059347181008906</v>
      </c>
      <c r="M49" s="85">
        <f t="shared" si="34"/>
        <v>12.176063303659744</v>
      </c>
      <c r="N49" s="85">
        <f t="shared" si="34"/>
        <v>3.9663699307616223</v>
      </c>
      <c r="O49" s="85">
        <f t="shared" si="34"/>
        <v>9.2779426310583588</v>
      </c>
      <c r="P49" s="85">
        <f t="shared" si="34"/>
        <v>8.0118694362017813</v>
      </c>
      <c r="Q49" s="85">
        <f t="shared" si="34"/>
        <v>7.4183976261127595</v>
      </c>
      <c r="R49" s="85">
        <f t="shared" si="34"/>
        <v>6.7457962413452028</v>
      </c>
      <c r="S49" s="85">
        <f t="shared" si="34"/>
        <v>6.1622156280909994</v>
      </c>
      <c r="T49" s="85">
        <f t="shared" si="34"/>
        <v>5.4698318496538079</v>
      </c>
      <c r="U49" s="85">
        <f t="shared" si="34"/>
        <v>4.5697329376854601</v>
      </c>
      <c r="V49" s="85">
        <f t="shared" si="34"/>
        <v>3.6894164193867458</v>
      </c>
      <c r="W49" s="85">
        <f t="shared" si="34"/>
        <v>2.8288822947576655</v>
      </c>
      <c r="X49" s="85">
        <f t="shared" si="34"/>
        <v>2.1859545004945597</v>
      </c>
      <c r="Y49" s="85">
        <f t="shared" si="34"/>
        <v>1.7309594460929774</v>
      </c>
      <c r="Z49" s="85">
        <f t="shared" si="34"/>
        <v>1.2561819980217606</v>
      </c>
      <c r="AA49" s="98">
        <f t="shared" si="34"/>
        <v>1.1473788328387735</v>
      </c>
      <c r="AB49" s="316">
        <f t="shared" si="34"/>
        <v>3.3630069238377844</v>
      </c>
      <c r="AC49" s="316">
        <f t="shared" si="34"/>
        <v>2.1859545004945597</v>
      </c>
      <c r="AD49" s="316">
        <f t="shared" si="34"/>
        <v>1.9090009891196835</v>
      </c>
      <c r="AE49" s="231">
        <f t="shared" si="34"/>
        <v>0.14836795252225518</v>
      </c>
      <c r="AF49" s="316">
        <f t="shared" si="34"/>
        <v>9.9802176063303651</v>
      </c>
      <c r="AG49" s="263">
        <f t="shared" si="34"/>
        <v>27.685459940652819</v>
      </c>
      <c r="AH49" s="6">
        <f>SUM(F49:AG49)</f>
        <v>145.27200791295746</v>
      </c>
    </row>
    <row r="50" spans="2:35">
      <c r="B50" s="344">
        <v>5</v>
      </c>
      <c r="C50" s="461" t="s">
        <v>35</v>
      </c>
      <c r="D50" s="208">
        <v>1</v>
      </c>
      <c r="E50" s="298">
        <v>10110</v>
      </c>
      <c r="F50" s="267">
        <v>193</v>
      </c>
      <c r="G50" s="10">
        <v>192</v>
      </c>
      <c r="H50" s="10">
        <v>194</v>
      </c>
      <c r="I50" s="10">
        <v>192</v>
      </c>
      <c r="J50" s="10">
        <v>193</v>
      </c>
      <c r="K50" s="10">
        <v>993</v>
      </c>
      <c r="L50" s="10">
        <v>405</v>
      </c>
      <c r="M50" s="10">
        <v>1231</v>
      </c>
      <c r="N50" s="10">
        <v>401</v>
      </c>
      <c r="O50" s="10">
        <v>938</v>
      </c>
      <c r="P50" s="10">
        <v>810</v>
      </c>
      <c r="Q50" s="10">
        <v>750</v>
      </c>
      <c r="R50" s="10">
        <v>682</v>
      </c>
      <c r="S50" s="10">
        <v>623</v>
      </c>
      <c r="T50" s="10">
        <v>553</v>
      </c>
      <c r="U50" s="10">
        <v>462</v>
      </c>
      <c r="V50" s="10">
        <v>373</v>
      </c>
      <c r="W50" s="10">
        <v>286</v>
      </c>
      <c r="X50" s="10">
        <v>221</v>
      </c>
      <c r="Y50" s="10">
        <v>175</v>
      </c>
      <c r="Z50" s="10">
        <v>127</v>
      </c>
      <c r="AA50" s="221">
        <v>116</v>
      </c>
      <c r="AB50" s="298">
        <v>340</v>
      </c>
      <c r="AC50" s="298">
        <v>221</v>
      </c>
      <c r="AD50" s="298">
        <v>193</v>
      </c>
      <c r="AE50" s="325">
        <v>15</v>
      </c>
      <c r="AF50" s="298">
        <v>1009</v>
      </c>
      <c r="AG50" s="331">
        <v>2799</v>
      </c>
      <c r="AH50" s="6">
        <f>SUM(F50:AA50)</f>
        <v>10110</v>
      </c>
      <c r="AI50" s="6"/>
    </row>
    <row r="51" spans="2:35" ht="17.25">
      <c r="B51" s="191">
        <v>1</v>
      </c>
      <c r="C51" s="213" t="s">
        <v>36</v>
      </c>
      <c r="D51" s="206">
        <v>0.3844348846304263</v>
      </c>
      <c r="E51" s="140">
        <f>$E$50*D51+0.1</f>
        <v>3886.7366836136098</v>
      </c>
      <c r="F51" s="99">
        <f>ROUND(($E$51*F49)/100,0)</f>
        <v>74</v>
      </c>
      <c r="G51" s="87">
        <f t="shared" ref="G51:AA51" si="35">ROUND(($E$51*G49)/100,0)</f>
        <v>74</v>
      </c>
      <c r="H51" s="87">
        <f t="shared" si="35"/>
        <v>75</v>
      </c>
      <c r="I51" s="87">
        <f>ROUND(($E$51*I49)/100,0)</f>
        <v>74</v>
      </c>
      <c r="J51" s="87">
        <f>ROUND(($E$51*J49)/100,0)</f>
        <v>74</v>
      </c>
      <c r="K51" s="87">
        <f t="shared" si="35"/>
        <v>382</v>
      </c>
      <c r="L51" s="87">
        <f>ROUND(($E$51*L49)/100,0)</f>
        <v>156</v>
      </c>
      <c r="M51" s="87">
        <f>ROUND(($E$51*M49)/100,0)</f>
        <v>473</v>
      </c>
      <c r="N51" s="87">
        <f>ROUND(($E$51*N49)/100,0)</f>
        <v>154</v>
      </c>
      <c r="O51" s="87">
        <f t="shared" si="35"/>
        <v>361</v>
      </c>
      <c r="P51" s="87">
        <f t="shared" si="35"/>
        <v>311</v>
      </c>
      <c r="Q51" s="87">
        <f t="shared" si="35"/>
        <v>288</v>
      </c>
      <c r="R51" s="87">
        <f t="shared" si="35"/>
        <v>262</v>
      </c>
      <c r="S51" s="87">
        <f>ROUND(($E$51*S49)/100,0)-1</f>
        <v>239</v>
      </c>
      <c r="T51" s="87">
        <f t="shared" si="35"/>
        <v>213</v>
      </c>
      <c r="U51" s="87">
        <f t="shared" si="35"/>
        <v>178</v>
      </c>
      <c r="V51" s="87">
        <f t="shared" si="35"/>
        <v>143</v>
      </c>
      <c r="W51" s="87">
        <f t="shared" si="35"/>
        <v>110</v>
      </c>
      <c r="X51" s="87">
        <f t="shared" si="35"/>
        <v>85</v>
      </c>
      <c r="Y51" s="87">
        <f t="shared" si="35"/>
        <v>67</v>
      </c>
      <c r="Z51" s="87">
        <f t="shared" si="35"/>
        <v>49</v>
      </c>
      <c r="AA51" s="222">
        <f t="shared" si="35"/>
        <v>45</v>
      </c>
      <c r="AB51" s="273">
        <f>ROUND(($E$51*AB49)/100,0)+1</f>
        <v>132</v>
      </c>
      <c r="AC51" s="273">
        <f>ROUND(($E$51*AC49)/100,0)+1</f>
        <v>86</v>
      </c>
      <c r="AD51" s="273">
        <f>ROUND(($E$51*AD49)/100,0)+1</f>
        <v>75</v>
      </c>
      <c r="AE51" s="226">
        <f>ROUND(($E$51*AE49)/100,0)</f>
        <v>6</v>
      </c>
      <c r="AF51" s="273">
        <f>ROUND(($E$51*AF49)/100,0)+1</f>
        <v>389</v>
      </c>
      <c r="AG51" s="228">
        <f>ROUND(($E$51*AG49)/100,0)-1</f>
        <v>1075</v>
      </c>
      <c r="AH51" s="6">
        <f t="shared" ref="AH51:AH56" si="36">SUM(F51:AA51)</f>
        <v>3887</v>
      </c>
      <c r="AI51" s="238">
        <f t="shared" ref="AI51:AI56" si="37">+E51-AH51</f>
        <v>-0.26331638639021548</v>
      </c>
    </row>
    <row r="52" spans="2:35" ht="17.25">
      <c r="B52" s="191">
        <f>1+B51</f>
        <v>2</v>
      </c>
      <c r="C52" s="213" t="s">
        <v>37</v>
      </c>
      <c r="D52" s="206">
        <v>0.15995307000391085</v>
      </c>
      <c r="E52" s="140">
        <f>$E$50*D52</f>
        <v>1617.1255377395387</v>
      </c>
      <c r="F52" s="99">
        <f>ROUND(($E$52*F49)/100,0)</f>
        <v>31</v>
      </c>
      <c r="G52" s="87">
        <f t="shared" ref="G52:AG52" si="38">ROUND(($E$52*G49)/100,0)</f>
        <v>31</v>
      </c>
      <c r="H52" s="87">
        <f t="shared" si="38"/>
        <v>31</v>
      </c>
      <c r="I52" s="87">
        <f>ROUND(($E$52*I49)/100,0)</f>
        <v>31</v>
      </c>
      <c r="J52" s="87">
        <f>ROUND(($E$52*J49)/100,0)</f>
        <v>31</v>
      </c>
      <c r="K52" s="87">
        <f t="shared" si="38"/>
        <v>159</v>
      </c>
      <c r="L52" s="87">
        <f>ROUND(($E$52*L49)/100,0)-1</f>
        <v>64</v>
      </c>
      <c r="M52" s="87">
        <f>ROUND(($E$52*M49)/100,0)</f>
        <v>197</v>
      </c>
      <c r="N52" s="87">
        <f>ROUND(($E$52*N49)/100,0)</f>
        <v>64</v>
      </c>
      <c r="O52" s="87">
        <f t="shared" si="38"/>
        <v>150</v>
      </c>
      <c r="P52" s="87">
        <f t="shared" si="38"/>
        <v>130</v>
      </c>
      <c r="Q52" s="87">
        <f t="shared" si="38"/>
        <v>120</v>
      </c>
      <c r="R52" s="87">
        <f t="shared" si="38"/>
        <v>109</v>
      </c>
      <c r="S52" s="87">
        <f t="shared" si="38"/>
        <v>100</v>
      </c>
      <c r="T52" s="87">
        <f t="shared" si="38"/>
        <v>88</v>
      </c>
      <c r="U52" s="87">
        <f>ROUND(($E$52*U49)/100,0)-1</f>
        <v>73</v>
      </c>
      <c r="V52" s="87">
        <f t="shared" si="38"/>
        <v>60</v>
      </c>
      <c r="W52" s="87">
        <f t="shared" si="38"/>
        <v>46</v>
      </c>
      <c r="X52" s="87">
        <f t="shared" si="38"/>
        <v>35</v>
      </c>
      <c r="Y52" s="87">
        <f t="shared" si="38"/>
        <v>28</v>
      </c>
      <c r="Z52" s="87">
        <f t="shared" si="38"/>
        <v>20</v>
      </c>
      <c r="AA52" s="222">
        <f t="shared" si="38"/>
        <v>19</v>
      </c>
      <c r="AB52" s="273">
        <f>ROUND(($E$52*AB49)/100,0)</f>
        <v>54</v>
      </c>
      <c r="AC52" s="273">
        <f>ROUND(($E$52*AC49)/100,0)</f>
        <v>35</v>
      </c>
      <c r="AD52" s="273">
        <f>ROUND(($E$52*AD49)/100,0)</f>
        <v>31</v>
      </c>
      <c r="AE52" s="226">
        <f>ROUND(($E$52*AE49)/100,0)</f>
        <v>2</v>
      </c>
      <c r="AF52" s="273">
        <f t="shared" si="38"/>
        <v>161</v>
      </c>
      <c r="AG52" s="228">
        <f t="shared" si="38"/>
        <v>448</v>
      </c>
      <c r="AH52" s="6">
        <f t="shared" si="36"/>
        <v>1617</v>
      </c>
      <c r="AI52" s="238">
        <f t="shared" si="37"/>
        <v>0.12553773953868586</v>
      </c>
    </row>
    <row r="53" spans="2:35" ht="17.25">
      <c r="B53" s="191">
        <f>1+B52</f>
        <v>3</v>
      </c>
      <c r="C53" s="213" t="s">
        <v>38</v>
      </c>
      <c r="D53" s="206">
        <v>8.349628470864294E-2</v>
      </c>
      <c r="E53" s="140">
        <f>$E$50*D53</f>
        <v>844.14743840438007</v>
      </c>
      <c r="F53" s="99">
        <f>ROUND(($E$53*F49)/100,0)</f>
        <v>16</v>
      </c>
      <c r="G53" s="87">
        <f t="shared" ref="G53:AG53" si="39">ROUND(($E$53*G49)/100,0)</f>
        <v>16</v>
      </c>
      <c r="H53" s="87">
        <f t="shared" si="39"/>
        <v>16</v>
      </c>
      <c r="I53" s="87">
        <f>ROUND(($E$53*I49)/100,0)</f>
        <v>16</v>
      </c>
      <c r="J53" s="87">
        <f>ROUND(($E$53*J49)/100,0)</f>
        <v>16</v>
      </c>
      <c r="K53" s="87">
        <f t="shared" si="39"/>
        <v>83</v>
      </c>
      <c r="L53" s="87">
        <f>ROUND(($E$53*L49)/100,0)</f>
        <v>34</v>
      </c>
      <c r="M53" s="87">
        <f>ROUND(($E$53*M49)/100,0)</f>
        <v>103</v>
      </c>
      <c r="N53" s="87">
        <f>ROUND(($E$53*N49)/100,0)</f>
        <v>33</v>
      </c>
      <c r="O53" s="87">
        <f t="shared" si="39"/>
        <v>78</v>
      </c>
      <c r="P53" s="87">
        <f t="shared" si="39"/>
        <v>68</v>
      </c>
      <c r="Q53" s="87">
        <f t="shared" si="39"/>
        <v>63</v>
      </c>
      <c r="R53" s="87">
        <f t="shared" si="39"/>
        <v>57</v>
      </c>
      <c r="S53" s="87">
        <f t="shared" si="39"/>
        <v>52</v>
      </c>
      <c r="T53" s="87">
        <f t="shared" si="39"/>
        <v>46</v>
      </c>
      <c r="U53" s="87">
        <f t="shared" si="39"/>
        <v>39</v>
      </c>
      <c r="V53" s="87">
        <f t="shared" si="39"/>
        <v>31</v>
      </c>
      <c r="W53" s="87">
        <f t="shared" si="39"/>
        <v>24</v>
      </c>
      <c r="X53" s="87">
        <f t="shared" si="39"/>
        <v>18</v>
      </c>
      <c r="Y53" s="87">
        <f t="shared" si="39"/>
        <v>15</v>
      </c>
      <c r="Z53" s="87">
        <f t="shared" si="39"/>
        <v>11</v>
      </c>
      <c r="AA53" s="222">
        <f>ROUND(($E$53*AA49)/100,0)-1</f>
        <v>9</v>
      </c>
      <c r="AB53" s="273">
        <f>ROUND(($E$53*AB49)/100,0)</f>
        <v>28</v>
      </c>
      <c r="AC53" s="273">
        <f>ROUND(($E$53*AC49)/100,0)</f>
        <v>18</v>
      </c>
      <c r="AD53" s="273">
        <f>ROUND(($E$53*AD49)/100,0)</f>
        <v>16</v>
      </c>
      <c r="AE53" s="226">
        <f>ROUND(($E$53*AE49)/100,0)</f>
        <v>1</v>
      </c>
      <c r="AF53" s="273">
        <f t="shared" si="39"/>
        <v>84</v>
      </c>
      <c r="AG53" s="228">
        <f t="shared" si="39"/>
        <v>234</v>
      </c>
      <c r="AH53" s="6">
        <f t="shared" si="36"/>
        <v>844</v>
      </c>
      <c r="AI53" s="238">
        <f t="shared" si="37"/>
        <v>0.14743840438006828</v>
      </c>
    </row>
    <row r="54" spans="2:35" ht="17.25">
      <c r="B54" s="191">
        <f>1+B53</f>
        <v>4</v>
      </c>
      <c r="C54" s="213" t="s">
        <v>39</v>
      </c>
      <c r="D54" s="206">
        <v>0.13003519749706688</v>
      </c>
      <c r="E54" s="140">
        <f>$E$50*D54</f>
        <v>1314.6558466953461</v>
      </c>
      <c r="F54" s="99">
        <f>ROUND(($E$54*F49)/100,0)</f>
        <v>25</v>
      </c>
      <c r="G54" s="87">
        <f t="shared" ref="G54:AG54" si="40">ROUND(($E$54*G49)/100,0)</f>
        <v>25</v>
      </c>
      <c r="H54" s="87">
        <f t="shared" si="40"/>
        <v>25</v>
      </c>
      <c r="I54" s="87">
        <f>ROUND(($E$54*I49)/100,0)</f>
        <v>25</v>
      </c>
      <c r="J54" s="87">
        <f>ROUND(($E$54*J49)/100,0)</f>
        <v>25</v>
      </c>
      <c r="K54" s="87">
        <f t="shared" si="40"/>
        <v>129</v>
      </c>
      <c r="L54" s="87">
        <f>ROUND(($E$54*L49)/100,0)</f>
        <v>53</v>
      </c>
      <c r="M54" s="87">
        <f>ROUND(($E$54*M49)/100,0)</f>
        <v>160</v>
      </c>
      <c r="N54" s="87">
        <f>ROUND(($E$54*N49)/100,0)-1</f>
        <v>51</v>
      </c>
      <c r="O54" s="87">
        <f t="shared" si="40"/>
        <v>122</v>
      </c>
      <c r="P54" s="87">
        <f t="shared" si="40"/>
        <v>105</v>
      </c>
      <c r="Q54" s="87">
        <f t="shared" si="40"/>
        <v>98</v>
      </c>
      <c r="R54" s="87">
        <f t="shared" si="40"/>
        <v>89</v>
      </c>
      <c r="S54" s="87">
        <f t="shared" si="40"/>
        <v>81</v>
      </c>
      <c r="T54" s="87">
        <f t="shared" si="40"/>
        <v>72</v>
      </c>
      <c r="U54" s="87">
        <f t="shared" si="40"/>
        <v>60</v>
      </c>
      <c r="V54" s="87">
        <f t="shared" si="40"/>
        <v>49</v>
      </c>
      <c r="W54" s="87">
        <f t="shared" si="40"/>
        <v>37</v>
      </c>
      <c r="X54" s="87">
        <f t="shared" si="40"/>
        <v>29</v>
      </c>
      <c r="Y54" s="87">
        <f t="shared" si="40"/>
        <v>23</v>
      </c>
      <c r="Z54" s="87">
        <f t="shared" si="40"/>
        <v>17</v>
      </c>
      <c r="AA54" s="222">
        <f>ROUND(($E$54*AA49)/100,0)</f>
        <v>15</v>
      </c>
      <c r="AB54" s="273">
        <f>ROUND(($E$54*AB49)/100,0)</f>
        <v>44</v>
      </c>
      <c r="AC54" s="273">
        <f>ROUND(($E$54*AC49)/100,0)</f>
        <v>29</v>
      </c>
      <c r="AD54" s="273">
        <f>ROUND(($E$54*AD49)/100,0)</f>
        <v>25</v>
      </c>
      <c r="AE54" s="226">
        <f>ROUND(($E$54*AE49)/100,0)</f>
        <v>2</v>
      </c>
      <c r="AF54" s="273">
        <f t="shared" si="40"/>
        <v>131</v>
      </c>
      <c r="AG54" s="228">
        <f t="shared" si="40"/>
        <v>364</v>
      </c>
      <c r="AH54" s="6">
        <f t="shared" si="36"/>
        <v>1315</v>
      </c>
      <c r="AI54" s="238">
        <f t="shared" si="37"/>
        <v>-0.3441533046539007</v>
      </c>
    </row>
    <row r="55" spans="2:35" ht="17.25">
      <c r="B55" s="191">
        <f>1+B54</f>
        <v>5</v>
      </c>
      <c r="C55" s="213" t="s">
        <v>40</v>
      </c>
      <c r="D55" s="206">
        <v>6.4626515447790384E-2</v>
      </c>
      <c r="E55" s="140">
        <f>$E$50*D55</f>
        <v>653.37407117716077</v>
      </c>
      <c r="F55" s="99">
        <f>ROUND(($E$55*F49)/100,0)+1</f>
        <v>13</v>
      </c>
      <c r="G55" s="87">
        <f t="shared" ref="G55:AG55" si="41">ROUND(($E$55*G49)/100,0)</f>
        <v>12</v>
      </c>
      <c r="H55" s="87">
        <f t="shared" si="41"/>
        <v>13</v>
      </c>
      <c r="I55" s="87">
        <f>ROUND(($E$55*I49)/100,0)</f>
        <v>12</v>
      </c>
      <c r="J55" s="87">
        <f>ROUND(($E$55*J49)/100,0)</f>
        <v>12</v>
      </c>
      <c r="K55" s="87">
        <f t="shared" si="41"/>
        <v>64</v>
      </c>
      <c r="L55" s="87">
        <f>ROUND(($E$55*L49)/100,0)</f>
        <v>26</v>
      </c>
      <c r="M55" s="87">
        <f>ROUND(($E$55*M49)/100,0)</f>
        <v>80</v>
      </c>
      <c r="N55" s="87">
        <f>ROUND(($E$55*N49)/100,0)+1+1</f>
        <v>28</v>
      </c>
      <c r="O55" s="87">
        <f t="shared" si="41"/>
        <v>61</v>
      </c>
      <c r="P55" s="87">
        <f t="shared" si="41"/>
        <v>52</v>
      </c>
      <c r="Q55" s="87">
        <f t="shared" si="41"/>
        <v>48</v>
      </c>
      <c r="R55" s="87">
        <f t="shared" si="41"/>
        <v>44</v>
      </c>
      <c r="S55" s="87">
        <f t="shared" si="41"/>
        <v>40</v>
      </c>
      <c r="T55" s="87">
        <f t="shared" si="41"/>
        <v>36</v>
      </c>
      <c r="U55" s="87">
        <f t="shared" si="41"/>
        <v>30</v>
      </c>
      <c r="V55" s="87">
        <f t="shared" si="41"/>
        <v>24</v>
      </c>
      <c r="W55" s="87">
        <f t="shared" si="41"/>
        <v>18</v>
      </c>
      <c r="X55" s="87">
        <f t="shared" si="41"/>
        <v>14</v>
      </c>
      <c r="Y55" s="87">
        <f t="shared" si="41"/>
        <v>11</v>
      </c>
      <c r="Z55" s="87">
        <f t="shared" si="41"/>
        <v>8</v>
      </c>
      <c r="AA55" s="222">
        <f>ROUND(($E$55*AA49)/100,0)</f>
        <v>7</v>
      </c>
      <c r="AB55" s="273">
        <f>ROUND(($E$55*AB49)/100,0)</f>
        <v>22</v>
      </c>
      <c r="AC55" s="273">
        <f>ROUND(($E$55*AC49)/100,0)</f>
        <v>14</v>
      </c>
      <c r="AD55" s="273">
        <f>ROUND(($E$55*AD49)/100,0)</f>
        <v>12</v>
      </c>
      <c r="AE55" s="226">
        <f>ROUND(($E$55*AE49)/100,0)</f>
        <v>1</v>
      </c>
      <c r="AF55" s="273">
        <f t="shared" si="41"/>
        <v>65</v>
      </c>
      <c r="AG55" s="228">
        <f t="shared" si="41"/>
        <v>181</v>
      </c>
      <c r="AH55" s="6">
        <f t="shared" si="36"/>
        <v>653</v>
      </c>
      <c r="AI55" s="238">
        <f t="shared" si="37"/>
        <v>0.37407117716077209</v>
      </c>
    </row>
    <row r="56" spans="2:35" ht="17.25">
      <c r="B56" s="194"/>
      <c r="C56" s="212" t="s">
        <v>30</v>
      </c>
      <c r="D56" s="208">
        <v>0.17745404771216269</v>
      </c>
      <c r="E56" s="300">
        <f>$E$50*D56</f>
        <v>1794.0604223699647</v>
      </c>
      <c r="F56" s="291">
        <f>ROUND(($E$56*F49)/100,0)</f>
        <v>34</v>
      </c>
      <c r="G56" s="96">
        <f t="shared" ref="G56:AG56" si="42">ROUND(($E$56*G49)/100,0)</f>
        <v>34</v>
      </c>
      <c r="H56" s="96">
        <f t="shared" si="42"/>
        <v>34</v>
      </c>
      <c r="I56" s="96">
        <f>ROUND(($E$56*I49)/100,0)</f>
        <v>34</v>
      </c>
      <c r="J56" s="96">
        <f>ROUND(($E$56*J49)/100,0)+1</f>
        <v>35</v>
      </c>
      <c r="K56" s="96">
        <f t="shared" si="42"/>
        <v>176</v>
      </c>
      <c r="L56" s="96">
        <f>ROUND(($E$56*L49)/100,0)</f>
        <v>72</v>
      </c>
      <c r="M56" s="96">
        <f>ROUND(($E$56*M49)/100,0)</f>
        <v>218</v>
      </c>
      <c r="N56" s="96">
        <f>ROUND(($E$56*N49)/100,0)</f>
        <v>71</v>
      </c>
      <c r="O56" s="96">
        <f t="shared" si="42"/>
        <v>166</v>
      </c>
      <c r="P56" s="96">
        <f t="shared" si="42"/>
        <v>144</v>
      </c>
      <c r="Q56" s="96">
        <f t="shared" si="42"/>
        <v>133</v>
      </c>
      <c r="R56" s="96">
        <f t="shared" si="42"/>
        <v>121</v>
      </c>
      <c r="S56" s="96">
        <f t="shared" si="42"/>
        <v>111</v>
      </c>
      <c r="T56" s="96">
        <f t="shared" si="42"/>
        <v>98</v>
      </c>
      <c r="U56" s="96">
        <f t="shared" si="42"/>
        <v>82</v>
      </c>
      <c r="V56" s="96">
        <f t="shared" si="42"/>
        <v>66</v>
      </c>
      <c r="W56" s="96">
        <f t="shared" si="42"/>
        <v>51</v>
      </c>
      <c r="X56" s="96">
        <f>ROUND(($E$56*X49)/100,0)+1</f>
        <v>40</v>
      </c>
      <c r="Y56" s="96">
        <f t="shared" si="42"/>
        <v>31</v>
      </c>
      <c r="Z56" s="96">
        <f>ROUND(($E$56*Z49)/100,0)-1</f>
        <v>22</v>
      </c>
      <c r="AA56" s="224">
        <f t="shared" si="42"/>
        <v>21</v>
      </c>
      <c r="AB56" s="319">
        <f>ROUND(($E$56*AB49)/100,0)</f>
        <v>60</v>
      </c>
      <c r="AC56" s="319">
        <f>ROUND(($E$56*AC49)/100,0)</f>
        <v>39</v>
      </c>
      <c r="AD56" s="319">
        <f>ROUND(($E$56*AD49)/100,0)</f>
        <v>34</v>
      </c>
      <c r="AE56" s="234">
        <f>ROUND(($E$56*AE49)/100,0)</f>
        <v>3</v>
      </c>
      <c r="AF56" s="319">
        <f t="shared" si="42"/>
        <v>179</v>
      </c>
      <c r="AG56" s="337">
        <f t="shared" si="42"/>
        <v>497</v>
      </c>
      <c r="AH56" s="6">
        <f t="shared" si="36"/>
        <v>1794</v>
      </c>
      <c r="AI56" s="238">
        <f t="shared" si="37"/>
        <v>6.0422369964726386E-2</v>
      </c>
    </row>
    <row r="57" spans="2:35" ht="15" hidden="1" customHeight="1">
      <c r="B57" s="191"/>
      <c r="C57" s="214"/>
      <c r="D57" s="204"/>
      <c r="E57" s="299">
        <f>SUM(E51:E56)</f>
        <v>10110.1</v>
      </c>
      <c r="F57" s="143">
        <f t="shared" ref="F57:AI57" si="43">SUM(F51:F56)</f>
        <v>193</v>
      </c>
      <c r="G57" s="48">
        <f t="shared" si="43"/>
        <v>192</v>
      </c>
      <c r="H57" s="48">
        <f t="shared" si="43"/>
        <v>194</v>
      </c>
      <c r="I57" s="48">
        <f t="shared" si="43"/>
        <v>192</v>
      </c>
      <c r="J57" s="48">
        <f t="shared" si="43"/>
        <v>193</v>
      </c>
      <c r="K57" s="48">
        <f t="shared" si="43"/>
        <v>993</v>
      </c>
      <c r="L57" s="48">
        <f t="shared" si="43"/>
        <v>405</v>
      </c>
      <c r="M57" s="48">
        <f t="shared" si="43"/>
        <v>1231</v>
      </c>
      <c r="N57" s="48">
        <f t="shared" si="43"/>
        <v>401</v>
      </c>
      <c r="O57" s="48">
        <f t="shared" si="43"/>
        <v>938</v>
      </c>
      <c r="P57" s="48">
        <f t="shared" si="43"/>
        <v>810</v>
      </c>
      <c r="Q57" s="48">
        <f t="shared" si="43"/>
        <v>750</v>
      </c>
      <c r="R57" s="48">
        <f t="shared" si="43"/>
        <v>682</v>
      </c>
      <c r="S57" s="48">
        <f t="shared" si="43"/>
        <v>623</v>
      </c>
      <c r="T57" s="48">
        <f t="shared" si="43"/>
        <v>553</v>
      </c>
      <c r="U57" s="48">
        <f t="shared" si="43"/>
        <v>462</v>
      </c>
      <c r="V57" s="48">
        <f t="shared" si="43"/>
        <v>373</v>
      </c>
      <c r="W57" s="48">
        <f t="shared" si="43"/>
        <v>286</v>
      </c>
      <c r="X57" s="48">
        <f t="shared" si="43"/>
        <v>221</v>
      </c>
      <c r="Y57" s="48">
        <f t="shared" si="43"/>
        <v>175</v>
      </c>
      <c r="Z57" s="48">
        <f t="shared" si="43"/>
        <v>127</v>
      </c>
      <c r="AA57" s="305">
        <f t="shared" si="43"/>
        <v>116</v>
      </c>
      <c r="AB57" s="299">
        <f t="shared" si="43"/>
        <v>340</v>
      </c>
      <c r="AC57" s="299">
        <f t="shared" si="43"/>
        <v>221</v>
      </c>
      <c r="AD57" s="299">
        <f t="shared" si="43"/>
        <v>193</v>
      </c>
      <c r="AE57" s="286">
        <f t="shared" si="43"/>
        <v>15</v>
      </c>
      <c r="AF57" s="299">
        <f t="shared" si="43"/>
        <v>1009</v>
      </c>
      <c r="AG57" s="335">
        <f t="shared" si="43"/>
        <v>2799</v>
      </c>
      <c r="AH57" s="143">
        <f t="shared" si="43"/>
        <v>10110</v>
      </c>
      <c r="AI57" s="48">
        <f t="shared" si="43"/>
        <v>0.10000000000013642</v>
      </c>
    </row>
    <row r="58" spans="2:35" ht="17.25" hidden="1">
      <c r="B58" s="191"/>
      <c r="C58" s="213"/>
      <c r="D58" s="204"/>
      <c r="E58" s="271"/>
      <c r="F58" s="91">
        <f t="shared" ref="F58:AG58" si="44">+F59*100/$E$59</f>
        <v>1.9191205821844197</v>
      </c>
      <c r="G58" s="85">
        <f t="shared" si="44"/>
        <v>1.9006970245954493</v>
      </c>
      <c r="H58" s="85">
        <f t="shared" si="44"/>
        <v>1.9037676175269445</v>
      </c>
      <c r="I58" s="85">
        <f t="shared" si="44"/>
        <v>1.8976264316639544</v>
      </c>
      <c r="J58" s="85">
        <f t="shared" si="44"/>
        <v>1.9099088033899345</v>
      </c>
      <c r="K58" s="85">
        <f t="shared" si="44"/>
        <v>9.8228267878527351</v>
      </c>
      <c r="L58" s="85">
        <f t="shared" si="44"/>
        <v>4.0101943685325638</v>
      </c>
      <c r="M58" s="85">
        <f t="shared" si="44"/>
        <v>12.165689194583473</v>
      </c>
      <c r="N58" s="85">
        <f t="shared" si="44"/>
        <v>3.9764178462861177</v>
      </c>
      <c r="O58" s="85">
        <f t="shared" si="44"/>
        <v>9.2824024319096026</v>
      </c>
      <c r="P58" s="85">
        <f t="shared" si="44"/>
        <v>8.0081063653391471</v>
      </c>
      <c r="Q58" s="85">
        <f t="shared" si="44"/>
        <v>7.4185525224920932</v>
      </c>
      <c r="R58" s="85">
        <f t="shared" si="44"/>
        <v>6.7491632634261673</v>
      </c>
      <c r="S58" s="85">
        <f t="shared" si="44"/>
        <v>6.1596094205791134</v>
      </c>
      <c r="T58" s="85">
        <f t="shared" si="44"/>
        <v>5.4717966039242176</v>
      </c>
      <c r="U58" s="85">
        <f t="shared" si="44"/>
        <v>4.5659716891331712</v>
      </c>
      <c r="V58" s="85">
        <f t="shared" si="44"/>
        <v>3.687782110725581</v>
      </c>
      <c r="W58" s="85">
        <f t="shared" si="44"/>
        <v>2.8280160899069609</v>
      </c>
      <c r="X58" s="85">
        <f t="shared" si="44"/>
        <v>2.1924033530874811</v>
      </c>
      <c r="Y58" s="85">
        <f t="shared" si="44"/>
        <v>1.7287438204317254</v>
      </c>
      <c r="Z58" s="85">
        <f t="shared" si="44"/>
        <v>1.2528019160499893</v>
      </c>
      <c r="AA58" s="98">
        <f t="shared" si="44"/>
        <v>1.1484017563791569</v>
      </c>
      <c r="AB58" s="316">
        <f t="shared" si="44"/>
        <v>3.3653698529185987</v>
      </c>
      <c r="AC58" s="316">
        <f t="shared" si="44"/>
        <v>2.1862621672244908</v>
      </c>
      <c r="AD58" s="316">
        <f t="shared" si="44"/>
        <v>1.9191205821844197</v>
      </c>
      <c r="AE58" s="231">
        <f t="shared" si="44"/>
        <v>0.14738846071176345</v>
      </c>
      <c r="AF58" s="316">
        <f t="shared" si="44"/>
        <v>9.9763564344274887</v>
      </c>
      <c r="AG58" s="263">
        <f t="shared" si="44"/>
        <v>27.68753646329106</v>
      </c>
      <c r="AH58" s="6"/>
    </row>
    <row r="59" spans="2:35">
      <c r="B59" s="344">
        <v>4</v>
      </c>
      <c r="C59" s="461" t="s">
        <v>41</v>
      </c>
      <c r="D59" s="208">
        <v>1</v>
      </c>
      <c r="E59" s="298">
        <v>32567</v>
      </c>
      <c r="F59" s="267">
        <v>625</v>
      </c>
      <c r="G59" s="10">
        <v>619</v>
      </c>
      <c r="H59" s="10">
        <v>620</v>
      </c>
      <c r="I59" s="10">
        <v>618</v>
      </c>
      <c r="J59" s="10">
        <v>622</v>
      </c>
      <c r="K59" s="10">
        <v>3199</v>
      </c>
      <c r="L59" s="10">
        <v>1306</v>
      </c>
      <c r="M59" s="10">
        <v>3962</v>
      </c>
      <c r="N59" s="10">
        <v>1295</v>
      </c>
      <c r="O59" s="10">
        <v>3023</v>
      </c>
      <c r="P59" s="10">
        <v>2608</v>
      </c>
      <c r="Q59" s="10">
        <v>2416</v>
      </c>
      <c r="R59" s="10">
        <v>2198</v>
      </c>
      <c r="S59" s="10">
        <v>2006</v>
      </c>
      <c r="T59" s="10">
        <v>1782</v>
      </c>
      <c r="U59" s="10">
        <v>1487</v>
      </c>
      <c r="V59" s="10">
        <v>1201</v>
      </c>
      <c r="W59" s="10">
        <v>921</v>
      </c>
      <c r="X59" s="10">
        <v>714</v>
      </c>
      <c r="Y59" s="10">
        <v>563</v>
      </c>
      <c r="Z59" s="10">
        <v>408</v>
      </c>
      <c r="AA59" s="221">
        <v>374</v>
      </c>
      <c r="AB59" s="298">
        <v>1096</v>
      </c>
      <c r="AC59" s="298">
        <v>712</v>
      </c>
      <c r="AD59" s="298">
        <v>625</v>
      </c>
      <c r="AE59" s="325">
        <v>48</v>
      </c>
      <c r="AF59" s="298">
        <v>3249</v>
      </c>
      <c r="AG59" s="331">
        <v>9017</v>
      </c>
      <c r="AH59" s="6">
        <f>SUM(F59:AA59)</f>
        <v>32567</v>
      </c>
      <c r="AI59" s="6"/>
    </row>
    <row r="60" spans="2:35" ht="17.25">
      <c r="B60" s="191">
        <v>1</v>
      </c>
      <c r="C60" s="213" t="s">
        <v>42</v>
      </c>
      <c r="D60" s="206">
        <v>0.85590505537419537</v>
      </c>
      <c r="E60" s="140">
        <f>$E$59*D60</f>
        <v>27874.259938371422</v>
      </c>
      <c r="F60" s="99">
        <f>ROUND($E$60*F58/100,0)</f>
        <v>535</v>
      </c>
      <c r="G60" s="87">
        <f t="shared" ref="G60:AG60" si="45">ROUND($E$60*G58/100,0)</f>
        <v>530</v>
      </c>
      <c r="H60" s="87">
        <f t="shared" si="45"/>
        <v>531</v>
      </c>
      <c r="I60" s="87">
        <f>ROUND($E$60*I58/100,0)</f>
        <v>529</v>
      </c>
      <c r="J60" s="87">
        <f>ROUND($E$60*J58/100,0)</f>
        <v>532</v>
      </c>
      <c r="K60" s="87">
        <f>ROUND($E$60*K58/100,0)+1</f>
        <v>2739</v>
      </c>
      <c r="L60" s="87">
        <f>ROUND($E$60*L58/100,0)</f>
        <v>1118</v>
      </c>
      <c r="M60" s="87">
        <f>ROUND($E$60*M58/100,0)</f>
        <v>3391</v>
      </c>
      <c r="N60" s="87">
        <f>ROUND($E$60*N58/100,0)</f>
        <v>1108</v>
      </c>
      <c r="O60" s="87">
        <f t="shared" si="45"/>
        <v>2587</v>
      </c>
      <c r="P60" s="87">
        <f t="shared" si="45"/>
        <v>2232</v>
      </c>
      <c r="Q60" s="87">
        <f t="shared" si="45"/>
        <v>2068</v>
      </c>
      <c r="R60" s="87">
        <f t="shared" si="45"/>
        <v>1881</v>
      </c>
      <c r="S60" s="87">
        <f t="shared" si="45"/>
        <v>1717</v>
      </c>
      <c r="T60" s="87">
        <f t="shared" si="45"/>
        <v>1525</v>
      </c>
      <c r="U60" s="87">
        <f t="shared" si="45"/>
        <v>1273</v>
      </c>
      <c r="V60" s="87">
        <f t="shared" si="45"/>
        <v>1028</v>
      </c>
      <c r="W60" s="87">
        <f t="shared" si="45"/>
        <v>788</v>
      </c>
      <c r="X60" s="87">
        <f t="shared" si="45"/>
        <v>611</v>
      </c>
      <c r="Y60" s="87">
        <f t="shared" si="45"/>
        <v>482</v>
      </c>
      <c r="Z60" s="87">
        <f t="shared" si="45"/>
        <v>349</v>
      </c>
      <c r="AA60" s="222">
        <f t="shared" si="45"/>
        <v>320</v>
      </c>
      <c r="AB60" s="273">
        <f>ROUND($E$60*AB58/100,0)</f>
        <v>938</v>
      </c>
      <c r="AC60" s="273">
        <f>ROUND($E$60*AC58/100,0)</f>
        <v>609</v>
      </c>
      <c r="AD60" s="273">
        <f>ROUND($E$60*AD58/100,0)</f>
        <v>535</v>
      </c>
      <c r="AE60" s="226">
        <f>ROUND($E$60*AE58/100,0)</f>
        <v>41</v>
      </c>
      <c r="AF60" s="273">
        <f t="shared" si="45"/>
        <v>2781</v>
      </c>
      <c r="AG60" s="228">
        <f t="shared" si="45"/>
        <v>7718</v>
      </c>
      <c r="AH60" s="6">
        <f>SUM(F60:AA60)</f>
        <v>27874</v>
      </c>
      <c r="AI60" s="238">
        <f>+E60-AH60</f>
        <v>0.25993837142232223</v>
      </c>
    </row>
    <row r="61" spans="2:35" ht="17.25">
      <c r="B61" s="191">
        <f>1+B60</f>
        <v>2</v>
      </c>
      <c r="C61" s="213" t="s">
        <v>43</v>
      </c>
      <c r="D61" s="206">
        <v>0.10922293071361015</v>
      </c>
      <c r="E61" s="140">
        <f>$E$59*D61</f>
        <v>3557.0631845501421</v>
      </c>
      <c r="F61" s="99">
        <f>ROUND($E$61*F58/100,0)</f>
        <v>68</v>
      </c>
      <c r="G61" s="87">
        <f t="shared" ref="G61:AG61" si="46">ROUND($E$61*G58/100,0)</f>
        <v>68</v>
      </c>
      <c r="H61" s="87">
        <f t="shared" si="46"/>
        <v>68</v>
      </c>
      <c r="I61" s="87">
        <f>ROUND($E$61*I58/100,0)</f>
        <v>67</v>
      </c>
      <c r="J61" s="87">
        <f>ROUND($E$61*J58/100,0)</f>
        <v>68</v>
      </c>
      <c r="K61" s="87">
        <f t="shared" si="46"/>
        <v>349</v>
      </c>
      <c r="L61" s="87">
        <f>ROUND($E$61*L58/100,0)</f>
        <v>143</v>
      </c>
      <c r="M61" s="87">
        <f>ROUND($E$61*M58/100,0)</f>
        <v>433</v>
      </c>
      <c r="N61" s="87">
        <f>ROUND($E$61*N58/100,0)</f>
        <v>141</v>
      </c>
      <c r="O61" s="87">
        <f t="shared" si="46"/>
        <v>330</v>
      </c>
      <c r="P61" s="87">
        <f t="shared" si="46"/>
        <v>285</v>
      </c>
      <c r="Q61" s="87">
        <f t="shared" si="46"/>
        <v>264</v>
      </c>
      <c r="R61" s="87">
        <f t="shared" si="46"/>
        <v>240</v>
      </c>
      <c r="S61" s="87">
        <f t="shared" si="46"/>
        <v>219</v>
      </c>
      <c r="T61" s="87">
        <f t="shared" si="46"/>
        <v>195</v>
      </c>
      <c r="U61" s="87">
        <f t="shared" si="46"/>
        <v>162</v>
      </c>
      <c r="V61" s="87">
        <f t="shared" si="46"/>
        <v>131</v>
      </c>
      <c r="W61" s="87">
        <f t="shared" si="46"/>
        <v>101</v>
      </c>
      <c r="X61" s="87">
        <f t="shared" si="46"/>
        <v>78</v>
      </c>
      <c r="Y61" s="87">
        <f t="shared" si="46"/>
        <v>61</v>
      </c>
      <c r="Z61" s="87">
        <f t="shared" si="46"/>
        <v>45</v>
      </c>
      <c r="AA61" s="222">
        <f t="shared" si="46"/>
        <v>41</v>
      </c>
      <c r="AB61" s="273">
        <f>ROUND($E$61*AB58/100,0)</f>
        <v>120</v>
      </c>
      <c r="AC61" s="273">
        <f>ROUND($E$61*AC58/100,0)</f>
        <v>78</v>
      </c>
      <c r="AD61" s="273">
        <f>ROUND($E$61*AD58/100,0)</f>
        <v>68</v>
      </c>
      <c r="AE61" s="226">
        <f>ROUND($E$61*AE58/100,0)</f>
        <v>5</v>
      </c>
      <c r="AF61" s="273">
        <f t="shared" si="46"/>
        <v>355</v>
      </c>
      <c r="AG61" s="228">
        <f t="shared" si="46"/>
        <v>985</v>
      </c>
      <c r="AH61" s="6">
        <f>SUM(F61:AA61)</f>
        <v>3557</v>
      </c>
      <c r="AI61" s="238">
        <f>+E61-AH61</f>
        <v>6.3184550142068474E-2</v>
      </c>
    </row>
    <row r="62" spans="2:35" ht="17.25">
      <c r="B62" s="191">
        <f>1+B61</f>
        <v>3</v>
      </c>
      <c r="C62" s="213" t="s">
        <v>44</v>
      </c>
      <c r="D62" s="206">
        <v>1.9403850260853648E-2</v>
      </c>
      <c r="E62" s="140">
        <f>$E$59*D62</f>
        <v>631.92519144522078</v>
      </c>
      <c r="F62" s="99">
        <f>ROUND($E$62*F58/100,0)</f>
        <v>12</v>
      </c>
      <c r="G62" s="87">
        <f>ROUND($E$62*G58/100,0)-1</f>
        <v>11</v>
      </c>
      <c r="H62" s="87">
        <f>ROUND($E$62*H58/100,0)-1</f>
        <v>11</v>
      </c>
      <c r="I62" s="87">
        <f>ROUND($E$62*I58/100,0)</f>
        <v>12</v>
      </c>
      <c r="J62" s="87">
        <f>ROUND($E$62*J58/100,0)</f>
        <v>12</v>
      </c>
      <c r="K62" s="87">
        <f t="shared" ref="K62:AG62" si="47">ROUND($E$62*K58/100,0)</f>
        <v>62</v>
      </c>
      <c r="L62" s="87">
        <f>ROUND($E$62*L58/100,0)</f>
        <v>25</v>
      </c>
      <c r="M62" s="87">
        <f>ROUND($E$62*M58/100,0)</f>
        <v>77</v>
      </c>
      <c r="N62" s="87">
        <f>ROUND($E$62*N58/100,0)+1</f>
        <v>26</v>
      </c>
      <c r="O62" s="87">
        <f t="shared" si="47"/>
        <v>59</v>
      </c>
      <c r="P62" s="87">
        <f t="shared" si="47"/>
        <v>51</v>
      </c>
      <c r="Q62" s="87">
        <f t="shared" si="47"/>
        <v>47</v>
      </c>
      <c r="R62" s="87">
        <f t="shared" si="47"/>
        <v>43</v>
      </c>
      <c r="S62" s="87">
        <f t="shared" si="47"/>
        <v>39</v>
      </c>
      <c r="T62" s="87">
        <f t="shared" si="47"/>
        <v>35</v>
      </c>
      <c r="U62" s="87">
        <f t="shared" si="47"/>
        <v>29</v>
      </c>
      <c r="V62" s="87">
        <f t="shared" si="47"/>
        <v>23</v>
      </c>
      <c r="W62" s="87">
        <f t="shared" si="47"/>
        <v>18</v>
      </c>
      <c r="X62" s="87">
        <f t="shared" si="47"/>
        <v>14</v>
      </c>
      <c r="Y62" s="87">
        <f t="shared" si="47"/>
        <v>11</v>
      </c>
      <c r="Z62" s="87">
        <f t="shared" si="47"/>
        <v>8</v>
      </c>
      <c r="AA62" s="222">
        <f t="shared" si="47"/>
        <v>7</v>
      </c>
      <c r="AB62" s="273">
        <f>ROUND($E$62*AB58/100,0)</f>
        <v>21</v>
      </c>
      <c r="AC62" s="273">
        <f>ROUND($E$62*AC58/100,0)</f>
        <v>14</v>
      </c>
      <c r="AD62" s="273">
        <f>ROUND($E$62*AD58/100,0)</f>
        <v>12</v>
      </c>
      <c r="AE62" s="226">
        <f>ROUND($E$62*AE58/100,0)</f>
        <v>1</v>
      </c>
      <c r="AF62" s="273">
        <f t="shared" si="47"/>
        <v>63</v>
      </c>
      <c r="AG62" s="228">
        <f t="shared" si="47"/>
        <v>175</v>
      </c>
      <c r="AH62" s="6">
        <f>SUM(F62:AA62)</f>
        <v>632</v>
      </c>
      <c r="AI62" s="238">
        <f>+E62-AH62</f>
        <v>-7.4808554779224323E-2</v>
      </c>
    </row>
    <row r="63" spans="2:35" ht="17.25">
      <c r="B63" s="191">
        <f>1+B62</f>
        <v>4</v>
      </c>
      <c r="C63" s="213" t="s">
        <v>45</v>
      </c>
      <c r="D63" s="206">
        <v>1.5468163651340879E-2</v>
      </c>
      <c r="E63" s="140">
        <f>$E$59*D63</f>
        <v>503.75168563321841</v>
      </c>
      <c r="F63" s="99">
        <f>ROUND($E$63*F58/100,0)</f>
        <v>10</v>
      </c>
      <c r="G63" s="87">
        <f t="shared" ref="G63:AG63" si="48">ROUND($E$63*G58/100,0)</f>
        <v>10</v>
      </c>
      <c r="H63" s="87">
        <f t="shared" si="48"/>
        <v>10</v>
      </c>
      <c r="I63" s="87">
        <f>ROUND($E$63*I58/100,0)</f>
        <v>10</v>
      </c>
      <c r="J63" s="87">
        <f>ROUND($E$63*J58/100,0)</f>
        <v>10</v>
      </c>
      <c r="K63" s="87">
        <f t="shared" si="48"/>
        <v>49</v>
      </c>
      <c r="L63" s="87">
        <f>ROUND($E$63*L58/100,0)</f>
        <v>20</v>
      </c>
      <c r="M63" s="87">
        <f>ROUND($E$63*M58/100,0)</f>
        <v>61</v>
      </c>
      <c r="N63" s="87">
        <f>ROUND($E$63*N58/100,0)</f>
        <v>20</v>
      </c>
      <c r="O63" s="87">
        <f t="shared" si="48"/>
        <v>47</v>
      </c>
      <c r="P63" s="87">
        <f t="shared" si="48"/>
        <v>40</v>
      </c>
      <c r="Q63" s="87">
        <f t="shared" si="48"/>
        <v>37</v>
      </c>
      <c r="R63" s="87">
        <f t="shared" si="48"/>
        <v>34</v>
      </c>
      <c r="S63" s="87">
        <f t="shared" si="48"/>
        <v>31</v>
      </c>
      <c r="T63" s="87">
        <f>ROUND($E$63*T58/100,0)-1</f>
        <v>27</v>
      </c>
      <c r="U63" s="87">
        <f t="shared" si="48"/>
        <v>23</v>
      </c>
      <c r="V63" s="87">
        <f t="shared" si="48"/>
        <v>19</v>
      </c>
      <c r="W63" s="87">
        <f t="shared" si="48"/>
        <v>14</v>
      </c>
      <c r="X63" s="87">
        <f t="shared" si="48"/>
        <v>11</v>
      </c>
      <c r="Y63" s="87">
        <f t="shared" si="48"/>
        <v>9</v>
      </c>
      <c r="Z63" s="87">
        <f t="shared" si="48"/>
        <v>6</v>
      </c>
      <c r="AA63" s="222">
        <f t="shared" si="48"/>
        <v>6</v>
      </c>
      <c r="AB63" s="273">
        <f>ROUND($E$63*AB58/100,0)</f>
        <v>17</v>
      </c>
      <c r="AC63" s="273">
        <f>ROUND($E$63*AC58/100,0)</f>
        <v>11</v>
      </c>
      <c r="AD63" s="273">
        <f>ROUND($E$63*AD58/100,0)</f>
        <v>10</v>
      </c>
      <c r="AE63" s="226">
        <f>ROUND($E$63*AE58/100,0)</f>
        <v>1</v>
      </c>
      <c r="AF63" s="273">
        <f t="shared" si="48"/>
        <v>50</v>
      </c>
      <c r="AG63" s="228">
        <f t="shared" si="48"/>
        <v>139</v>
      </c>
      <c r="AH63" s="6">
        <f>SUM(F63:AA63)</f>
        <v>504</v>
      </c>
      <c r="AI63" s="238">
        <f>+E63-AH63</f>
        <v>-0.24831436678158525</v>
      </c>
    </row>
    <row r="64" spans="2:35" ht="13.5" hidden="1" customHeight="1">
      <c r="B64" s="191"/>
      <c r="C64" s="213"/>
      <c r="D64" s="204"/>
      <c r="E64" s="299">
        <f>SUM(E60:E63)</f>
        <v>32567.000000000004</v>
      </c>
      <c r="F64" s="143">
        <f t="shared" ref="F64:AI64" si="49">SUM(F60:F63)</f>
        <v>625</v>
      </c>
      <c r="G64" s="48">
        <f t="shared" si="49"/>
        <v>619</v>
      </c>
      <c r="H64" s="48">
        <f t="shared" si="49"/>
        <v>620</v>
      </c>
      <c r="I64" s="48">
        <f t="shared" si="49"/>
        <v>618</v>
      </c>
      <c r="J64" s="48">
        <f t="shared" si="49"/>
        <v>622</v>
      </c>
      <c r="K64" s="48">
        <f t="shared" si="49"/>
        <v>3199</v>
      </c>
      <c r="L64" s="48">
        <f t="shared" si="49"/>
        <v>1306</v>
      </c>
      <c r="M64" s="48">
        <f t="shared" si="49"/>
        <v>3962</v>
      </c>
      <c r="N64" s="48">
        <f t="shared" si="49"/>
        <v>1295</v>
      </c>
      <c r="O64" s="48">
        <f t="shared" si="49"/>
        <v>3023</v>
      </c>
      <c r="P64" s="48">
        <f t="shared" si="49"/>
        <v>2608</v>
      </c>
      <c r="Q64" s="48">
        <f t="shared" si="49"/>
        <v>2416</v>
      </c>
      <c r="R64" s="48">
        <f t="shared" si="49"/>
        <v>2198</v>
      </c>
      <c r="S64" s="48">
        <f t="shared" si="49"/>
        <v>2006</v>
      </c>
      <c r="T64" s="48">
        <f t="shared" si="49"/>
        <v>1782</v>
      </c>
      <c r="U64" s="48">
        <f t="shared" si="49"/>
        <v>1487</v>
      </c>
      <c r="V64" s="48">
        <f t="shared" si="49"/>
        <v>1201</v>
      </c>
      <c r="W64" s="48">
        <f t="shared" si="49"/>
        <v>921</v>
      </c>
      <c r="X64" s="48">
        <f t="shared" si="49"/>
        <v>714</v>
      </c>
      <c r="Y64" s="48">
        <f t="shared" si="49"/>
        <v>563</v>
      </c>
      <c r="Z64" s="48">
        <f t="shared" si="49"/>
        <v>408</v>
      </c>
      <c r="AA64" s="305">
        <f t="shared" si="49"/>
        <v>374</v>
      </c>
      <c r="AB64" s="299">
        <f t="shared" si="49"/>
        <v>1096</v>
      </c>
      <c r="AC64" s="299">
        <f t="shared" si="49"/>
        <v>712</v>
      </c>
      <c r="AD64" s="299">
        <f t="shared" si="49"/>
        <v>625</v>
      </c>
      <c r="AE64" s="286">
        <f t="shared" si="49"/>
        <v>48</v>
      </c>
      <c r="AF64" s="299">
        <f t="shared" si="49"/>
        <v>3249</v>
      </c>
      <c r="AG64" s="335">
        <f t="shared" si="49"/>
        <v>9017</v>
      </c>
      <c r="AH64" s="143">
        <f t="shared" si="49"/>
        <v>32567</v>
      </c>
      <c r="AI64" s="237">
        <f t="shared" si="49"/>
        <v>3.5811353882309049E-12</v>
      </c>
    </row>
    <row r="65" spans="2:35" ht="17.25" hidden="1">
      <c r="B65" s="187"/>
      <c r="C65" s="213"/>
      <c r="D65" s="204"/>
      <c r="E65" s="271"/>
      <c r="F65" s="91">
        <f t="shared" ref="F65:AG65" si="50">+F66*100/$E$66</f>
        <v>1.9113149847094801</v>
      </c>
      <c r="G65" s="85">
        <f t="shared" si="50"/>
        <v>1.9113149847094801</v>
      </c>
      <c r="H65" s="85">
        <f t="shared" si="50"/>
        <v>1.8730886850152906</v>
      </c>
      <c r="I65" s="85">
        <f t="shared" si="50"/>
        <v>1.7966360856269112</v>
      </c>
      <c r="J65" s="85">
        <f t="shared" si="50"/>
        <v>2.025993883792049</v>
      </c>
      <c r="K65" s="85">
        <f t="shared" si="50"/>
        <v>9.8241590214067287</v>
      </c>
      <c r="L65" s="85">
        <f t="shared" si="50"/>
        <v>4.0137614678899078</v>
      </c>
      <c r="M65" s="85">
        <f t="shared" si="50"/>
        <v>12.155963302752294</v>
      </c>
      <c r="N65" s="85">
        <f t="shared" si="50"/>
        <v>4.0137614678899078</v>
      </c>
      <c r="O65" s="85">
        <f t="shared" si="50"/>
        <v>9.2889908256880727</v>
      </c>
      <c r="P65" s="85">
        <f t="shared" si="50"/>
        <v>8.0275229357798157</v>
      </c>
      <c r="Q65" s="85">
        <f t="shared" si="50"/>
        <v>7.4159021406727827</v>
      </c>
      <c r="R65" s="85">
        <f t="shared" si="50"/>
        <v>6.7660550458715596</v>
      </c>
      <c r="S65" s="85">
        <f t="shared" si="50"/>
        <v>6.1544342507645258</v>
      </c>
      <c r="T65" s="85">
        <f t="shared" si="50"/>
        <v>5.4663608562691133</v>
      </c>
      <c r="U65" s="85">
        <f t="shared" si="50"/>
        <v>4.548929663608563</v>
      </c>
      <c r="V65" s="85">
        <f t="shared" si="50"/>
        <v>3.669724770642202</v>
      </c>
      <c r="W65" s="85">
        <f t="shared" si="50"/>
        <v>2.8287461773700304</v>
      </c>
      <c r="X65" s="85">
        <f t="shared" si="50"/>
        <v>2.1788990825688073</v>
      </c>
      <c r="Y65" s="85">
        <f t="shared" si="50"/>
        <v>1.7201834862385321</v>
      </c>
      <c r="Z65" s="85">
        <f t="shared" si="50"/>
        <v>1.261467889908257</v>
      </c>
      <c r="AA65" s="98">
        <f t="shared" si="50"/>
        <v>1.1467889908256881</v>
      </c>
      <c r="AB65" s="316">
        <f t="shared" si="50"/>
        <v>3.3639143730886851</v>
      </c>
      <c r="AC65" s="316">
        <f t="shared" si="50"/>
        <v>2.1788990825688073</v>
      </c>
      <c r="AD65" s="316">
        <f t="shared" si="50"/>
        <v>1.9113149847094801</v>
      </c>
      <c r="AE65" s="231">
        <f t="shared" si="50"/>
        <v>0.1529051987767584</v>
      </c>
      <c r="AF65" s="316">
        <f t="shared" si="50"/>
        <v>9.977064220183486</v>
      </c>
      <c r="AG65" s="263">
        <f t="shared" si="50"/>
        <v>27.675840978593271</v>
      </c>
      <c r="AH65" s="6"/>
    </row>
    <row r="66" spans="2:35">
      <c r="B66" s="344">
        <v>2</v>
      </c>
      <c r="C66" s="461" t="s">
        <v>46</v>
      </c>
      <c r="D66" s="208">
        <v>1</v>
      </c>
      <c r="E66" s="298">
        <v>2616</v>
      </c>
      <c r="F66" s="267">
        <v>50</v>
      </c>
      <c r="G66" s="10">
        <v>50</v>
      </c>
      <c r="H66" s="10">
        <v>49</v>
      </c>
      <c r="I66" s="10">
        <v>47</v>
      </c>
      <c r="J66" s="10">
        <v>53</v>
      </c>
      <c r="K66" s="10">
        <v>257</v>
      </c>
      <c r="L66" s="10">
        <v>105</v>
      </c>
      <c r="M66" s="10">
        <v>318</v>
      </c>
      <c r="N66" s="10">
        <v>105</v>
      </c>
      <c r="O66" s="10">
        <v>243</v>
      </c>
      <c r="P66" s="10">
        <v>210</v>
      </c>
      <c r="Q66" s="10">
        <v>194</v>
      </c>
      <c r="R66" s="10">
        <v>177</v>
      </c>
      <c r="S66" s="10">
        <v>161</v>
      </c>
      <c r="T66" s="10">
        <v>143</v>
      </c>
      <c r="U66" s="10">
        <v>119</v>
      </c>
      <c r="V66" s="10">
        <v>96</v>
      </c>
      <c r="W66" s="10">
        <v>74</v>
      </c>
      <c r="X66" s="10">
        <v>57</v>
      </c>
      <c r="Y66" s="10">
        <v>45</v>
      </c>
      <c r="Z66" s="10">
        <v>33</v>
      </c>
      <c r="AA66" s="221">
        <v>30</v>
      </c>
      <c r="AB66" s="298">
        <v>88</v>
      </c>
      <c r="AC66" s="298">
        <v>57</v>
      </c>
      <c r="AD66" s="298">
        <v>50</v>
      </c>
      <c r="AE66" s="325">
        <v>4</v>
      </c>
      <c r="AF66" s="298">
        <v>261</v>
      </c>
      <c r="AG66" s="331">
        <v>724</v>
      </c>
      <c r="AH66" s="6">
        <f>SUM(F66:AA66)</f>
        <v>2616</v>
      </c>
      <c r="AI66" s="238">
        <f>+E66-AH66</f>
        <v>0</v>
      </c>
    </row>
    <row r="67" spans="2:35" ht="17.25">
      <c r="B67" s="191">
        <v>1</v>
      </c>
      <c r="C67" s="213" t="s">
        <v>47</v>
      </c>
      <c r="D67" s="206">
        <v>0.78984989278055751</v>
      </c>
      <c r="E67" s="140">
        <f>$E$66*D67</f>
        <v>2066.2473195139382</v>
      </c>
      <c r="F67" s="99">
        <f>ROUND($E$67*F65/100,0)</f>
        <v>39</v>
      </c>
      <c r="G67" s="87">
        <f t="shared" ref="G67:AG67" si="51">ROUND($E$67*G65/100,0)</f>
        <v>39</v>
      </c>
      <c r="H67" s="87">
        <f t="shared" si="51"/>
        <v>39</v>
      </c>
      <c r="I67" s="87">
        <f>ROUND($E$67*I65/100,0)</f>
        <v>37</v>
      </c>
      <c r="J67" s="87">
        <f>ROUND($E$67*J65/100,0)</f>
        <v>42</v>
      </c>
      <c r="K67" s="87">
        <f t="shared" si="51"/>
        <v>203</v>
      </c>
      <c r="L67" s="87">
        <f>ROUND($E$67*L65/100,0)</f>
        <v>83</v>
      </c>
      <c r="M67" s="87">
        <f>ROUND($E$67*M65/100,0)</f>
        <v>251</v>
      </c>
      <c r="N67" s="87">
        <f>ROUND($E$67*N65/100,0)+1</f>
        <v>84</v>
      </c>
      <c r="O67" s="87">
        <f t="shared" si="51"/>
        <v>192</v>
      </c>
      <c r="P67" s="87">
        <f t="shared" si="51"/>
        <v>166</v>
      </c>
      <c r="Q67" s="87">
        <f t="shared" si="51"/>
        <v>153</v>
      </c>
      <c r="R67" s="87">
        <f t="shared" si="51"/>
        <v>140</v>
      </c>
      <c r="S67" s="87">
        <f t="shared" si="51"/>
        <v>127</v>
      </c>
      <c r="T67" s="87">
        <f>ROUND($E$67*T65/100,0)-1</f>
        <v>112</v>
      </c>
      <c r="U67" s="87">
        <f t="shared" si="51"/>
        <v>94</v>
      </c>
      <c r="V67" s="87">
        <f t="shared" si="51"/>
        <v>76</v>
      </c>
      <c r="W67" s="87">
        <f t="shared" si="51"/>
        <v>58</v>
      </c>
      <c r="X67" s="87">
        <f t="shared" si="51"/>
        <v>45</v>
      </c>
      <c r="Y67" s="87">
        <f t="shared" si="51"/>
        <v>36</v>
      </c>
      <c r="Z67" s="87">
        <f t="shared" si="51"/>
        <v>26</v>
      </c>
      <c r="AA67" s="222">
        <f t="shared" si="51"/>
        <v>24</v>
      </c>
      <c r="AB67" s="273">
        <f>ROUND($E$67*AB65/100,0)</f>
        <v>70</v>
      </c>
      <c r="AC67" s="273">
        <f>ROUND($E$67*AC65/100,0)</f>
        <v>45</v>
      </c>
      <c r="AD67" s="273">
        <f>ROUND($E$67*AD65/100,0)</f>
        <v>39</v>
      </c>
      <c r="AE67" s="226">
        <f>ROUND($E$67*AE65/100,0)</f>
        <v>3</v>
      </c>
      <c r="AF67" s="273">
        <f t="shared" si="51"/>
        <v>206</v>
      </c>
      <c r="AG67" s="228">
        <f t="shared" si="51"/>
        <v>572</v>
      </c>
      <c r="AH67" s="6">
        <f>SUM(F67:AA67)</f>
        <v>2066</v>
      </c>
      <c r="AI67" s="238">
        <f>+E67-AH67</f>
        <v>0.24731951393823692</v>
      </c>
    </row>
    <row r="68" spans="2:35" ht="17.25">
      <c r="B68" s="191">
        <f>1+B67</f>
        <v>2</v>
      </c>
      <c r="C68" s="213" t="s">
        <v>48</v>
      </c>
      <c r="D68" s="206">
        <v>0.21015010721944247</v>
      </c>
      <c r="E68" s="140">
        <f>$E$66*D68</f>
        <v>549.75268048606154</v>
      </c>
      <c r="F68" s="99">
        <f>ROUND($E$68*F65/100,0)</f>
        <v>11</v>
      </c>
      <c r="G68" s="87">
        <f t="shared" ref="G68:AG68" si="52">ROUND($E$68*G65/100,0)</f>
        <v>11</v>
      </c>
      <c r="H68" s="87">
        <f t="shared" si="52"/>
        <v>10</v>
      </c>
      <c r="I68" s="87">
        <f>ROUND($E$68*I65/100,0)</f>
        <v>10</v>
      </c>
      <c r="J68" s="87">
        <f>ROUND($E$68*J65/100,0)</f>
        <v>11</v>
      </c>
      <c r="K68" s="87">
        <f t="shared" si="52"/>
        <v>54</v>
      </c>
      <c r="L68" s="87">
        <f>ROUND($E$68*L65/100,0)</f>
        <v>22</v>
      </c>
      <c r="M68" s="87">
        <f>ROUND($E$68*M65/100,0)</f>
        <v>67</v>
      </c>
      <c r="N68" s="87">
        <f>ROUND($E$68*N65/100,0)-1</f>
        <v>21</v>
      </c>
      <c r="O68" s="87">
        <f t="shared" si="52"/>
        <v>51</v>
      </c>
      <c r="P68" s="87">
        <f t="shared" si="52"/>
        <v>44</v>
      </c>
      <c r="Q68" s="87">
        <f t="shared" si="52"/>
        <v>41</v>
      </c>
      <c r="R68" s="87">
        <f t="shared" si="52"/>
        <v>37</v>
      </c>
      <c r="S68" s="87">
        <f t="shared" si="52"/>
        <v>34</v>
      </c>
      <c r="T68" s="87">
        <f>ROUND($E$68*T65/100,0)+1</f>
        <v>31</v>
      </c>
      <c r="U68" s="87">
        <f t="shared" si="52"/>
        <v>25</v>
      </c>
      <c r="V68" s="87">
        <f t="shared" si="52"/>
        <v>20</v>
      </c>
      <c r="W68" s="87">
        <f t="shared" si="52"/>
        <v>16</v>
      </c>
      <c r="X68" s="87">
        <f t="shared" si="52"/>
        <v>12</v>
      </c>
      <c r="Y68" s="87">
        <f t="shared" si="52"/>
        <v>9</v>
      </c>
      <c r="Z68" s="87">
        <f t="shared" si="52"/>
        <v>7</v>
      </c>
      <c r="AA68" s="222">
        <f t="shared" si="52"/>
        <v>6</v>
      </c>
      <c r="AB68" s="273">
        <f>ROUND($E$68*AB65/100,0)</f>
        <v>18</v>
      </c>
      <c r="AC68" s="273">
        <f>ROUND($E$68*AC65/100,0)</f>
        <v>12</v>
      </c>
      <c r="AD68" s="273">
        <f>ROUND($E$68*AD65/100,0)</f>
        <v>11</v>
      </c>
      <c r="AE68" s="226">
        <f>ROUND($E$68*AE65/100,0)</f>
        <v>1</v>
      </c>
      <c r="AF68" s="273">
        <f t="shared" si="52"/>
        <v>55</v>
      </c>
      <c r="AG68" s="228">
        <f t="shared" si="52"/>
        <v>152</v>
      </c>
      <c r="AH68" s="6">
        <f>SUM(F68:AA68)</f>
        <v>550</v>
      </c>
      <c r="AI68" s="238">
        <f>+E68-AH68</f>
        <v>-0.2473195139384643</v>
      </c>
    </row>
    <row r="69" spans="2:35" ht="15" hidden="1">
      <c r="B69" s="187"/>
      <c r="C69" s="213"/>
      <c r="D69" s="204"/>
      <c r="E69" s="299">
        <f>SUM(E67:E68)</f>
        <v>2616</v>
      </c>
      <c r="F69" s="143">
        <f t="shared" ref="F69:AI69" si="53">SUM(F67:F68)</f>
        <v>50</v>
      </c>
      <c r="G69" s="48">
        <f t="shared" si="53"/>
        <v>50</v>
      </c>
      <c r="H69" s="48">
        <f t="shared" si="53"/>
        <v>49</v>
      </c>
      <c r="I69" s="48">
        <f t="shared" si="53"/>
        <v>47</v>
      </c>
      <c r="J69" s="48">
        <f t="shared" si="53"/>
        <v>53</v>
      </c>
      <c r="K69" s="48">
        <f t="shared" si="53"/>
        <v>257</v>
      </c>
      <c r="L69" s="48">
        <f t="shared" si="53"/>
        <v>105</v>
      </c>
      <c r="M69" s="48">
        <f t="shared" si="53"/>
        <v>318</v>
      </c>
      <c r="N69" s="48">
        <f t="shared" si="53"/>
        <v>105</v>
      </c>
      <c r="O69" s="48">
        <f t="shared" si="53"/>
        <v>243</v>
      </c>
      <c r="P69" s="48">
        <f t="shared" si="53"/>
        <v>210</v>
      </c>
      <c r="Q69" s="48">
        <f t="shared" si="53"/>
        <v>194</v>
      </c>
      <c r="R69" s="48">
        <f t="shared" si="53"/>
        <v>177</v>
      </c>
      <c r="S69" s="48">
        <f t="shared" si="53"/>
        <v>161</v>
      </c>
      <c r="T69" s="48">
        <f t="shared" si="53"/>
        <v>143</v>
      </c>
      <c r="U69" s="48">
        <f t="shared" si="53"/>
        <v>119</v>
      </c>
      <c r="V69" s="48">
        <f t="shared" si="53"/>
        <v>96</v>
      </c>
      <c r="W69" s="48">
        <f t="shared" si="53"/>
        <v>74</v>
      </c>
      <c r="X69" s="48">
        <f t="shared" si="53"/>
        <v>57</v>
      </c>
      <c r="Y69" s="48">
        <f t="shared" si="53"/>
        <v>45</v>
      </c>
      <c r="Z69" s="48">
        <f t="shared" si="53"/>
        <v>33</v>
      </c>
      <c r="AA69" s="305">
        <f t="shared" si="53"/>
        <v>30</v>
      </c>
      <c r="AB69" s="299">
        <f t="shared" si="53"/>
        <v>88</v>
      </c>
      <c r="AC69" s="299">
        <f t="shared" si="53"/>
        <v>57</v>
      </c>
      <c r="AD69" s="299">
        <f t="shared" si="53"/>
        <v>50</v>
      </c>
      <c r="AE69" s="286">
        <f t="shared" si="53"/>
        <v>4</v>
      </c>
      <c r="AF69" s="299">
        <f t="shared" si="53"/>
        <v>261</v>
      </c>
      <c r="AG69" s="335">
        <f t="shared" si="53"/>
        <v>724</v>
      </c>
      <c r="AH69" s="143">
        <f t="shared" si="53"/>
        <v>2616</v>
      </c>
      <c r="AI69" s="237">
        <f t="shared" si="53"/>
        <v>-2.2737367544323206E-13</v>
      </c>
    </row>
    <row r="70" spans="2:35" s="36" customFormat="1" ht="17.25" hidden="1">
      <c r="B70" s="195"/>
      <c r="C70" s="213"/>
      <c r="D70" s="204"/>
      <c r="E70" s="271"/>
      <c r="F70" s="91">
        <f t="shared" ref="F70:AG70" si="54">+F71*100/$E$71</f>
        <v>1.914320230461853</v>
      </c>
      <c r="G70" s="85">
        <f t="shared" si="54"/>
        <v>1.9050274138091254</v>
      </c>
      <c r="H70" s="85">
        <f t="shared" si="54"/>
        <v>1.8957345971563981</v>
      </c>
      <c r="I70" s="85">
        <f t="shared" si="54"/>
        <v>1.8957345971563981</v>
      </c>
      <c r="J70" s="85">
        <f t="shared" si="54"/>
        <v>1.914320230461853</v>
      </c>
      <c r="K70" s="85">
        <f t="shared" si="54"/>
        <v>9.8225072019329058</v>
      </c>
      <c r="L70" s="85">
        <f t="shared" si="54"/>
        <v>4.005203977325527</v>
      </c>
      <c r="M70" s="85">
        <f t="shared" si="54"/>
        <v>12.173589815072949</v>
      </c>
      <c r="N70" s="85">
        <f t="shared" si="54"/>
        <v>3.9773255273673449</v>
      </c>
      <c r="O70" s="85">
        <f t="shared" si="54"/>
        <v>9.2835238360747141</v>
      </c>
      <c r="P70" s="85">
        <f t="shared" si="54"/>
        <v>8.010407954651054</v>
      </c>
      <c r="Q70" s="85">
        <f t="shared" si="54"/>
        <v>7.4156676888764981</v>
      </c>
      <c r="R70" s="85">
        <f t="shared" si="54"/>
        <v>6.7465848898801228</v>
      </c>
      <c r="S70" s="85">
        <f t="shared" si="54"/>
        <v>6.1611374407582939</v>
      </c>
      <c r="T70" s="85">
        <f t="shared" si="54"/>
        <v>5.4734690084564628</v>
      </c>
      <c r="U70" s="85">
        <f t="shared" si="54"/>
        <v>4.5627729764891738</v>
      </c>
      <c r="V70" s="85">
        <f t="shared" si="54"/>
        <v>3.6892482111327944</v>
      </c>
      <c r="W70" s="85">
        <f t="shared" si="54"/>
        <v>2.8250162624291422</v>
      </c>
      <c r="X70" s="85">
        <f t="shared" si="54"/>
        <v>2.1931047300436761</v>
      </c>
      <c r="Y70" s="85">
        <f t="shared" si="54"/>
        <v>1.7284638974073041</v>
      </c>
      <c r="Z70" s="85">
        <f t="shared" si="54"/>
        <v>1.2545302481182046</v>
      </c>
      <c r="AA70" s="98">
        <f t="shared" si="54"/>
        <v>1.1523092649382027</v>
      </c>
      <c r="AB70" s="316">
        <f t="shared" si="54"/>
        <v>3.3732924449400614</v>
      </c>
      <c r="AC70" s="316">
        <f t="shared" si="54"/>
        <v>2.1931047300436761</v>
      </c>
      <c r="AD70" s="316">
        <f t="shared" si="54"/>
        <v>1.914320230461853</v>
      </c>
      <c r="AE70" s="231">
        <f t="shared" si="54"/>
        <v>0.14868506644363907</v>
      </c>
      <c r="AF70" s="316">
        <f t="shared" si="54"/>
        <v>9.9804850850292723</v>
      </c>
      <c r="AG70" s="263">
        <f t="shared" si="54"/>
        <v>27.68330080847505</v>
      </c>
      <c r="AH70" s="6"/>
      <c r="AI70" s="35"/>
    </row>
    <row r="71" spans="2:35" s="36" customFormat="1">
      <c r="B71" s="344">
        <v>3</v>
      </c>
      <c r="C71" s="461" t="s">
        <v>49</v>
      </c>
      <c r="D71" s="208">
        <v>1</v>
      </c>
      <c r="E71" s="298">
        <v>10761</v>
      </c>
      <c r="F71" s="267">
        <v>206</v>
      </c>
      <c r="G71" s="10">
        <v>205</v>
      </c>
      <c r="H71" s="10">
        <v>204</v>
      </c>
      <c r="I71" s="10">
        <v>204</v>
      </c>
      <c r="J71" s="10">
        <v>206</v>
      </c>
      <c r="K71" s="10">
        <v>1057</v>
      </c>
      <c r="L71" s="10">
        <v>431</v>
      </c>
      <c r="M71" s="10">
        <v>1310</v>
      </c>
      <c r="N71" s="10">
        <v>428</v>
      </c>
      <c r="O71" s="10">
        <v>999</v>
      </c>
      <c r="P71" s="10">
        <v>862</v>
      </c>
      <c r="Q71" s="10">
        <v>798</v>
      </c>
      <c r="R71" s="10">
        <v>726</v>
      </c>
      <c r="S71" s="10">
        <v>663</v>
      </c>
      <c r="T71" s="10">
        <v>589</v>
      </c>
      <c r="U71" s="10">
        <v>491</v>
      </c>
      <c r="V71" s="10">
        <v>397</v>
      </c>
      <c r="W71" s="10">
        <v>304</v>
      </c>
      <c r="X71" s="10">
        <v>236</v>
      </c>
      <c r="Y71" s="10">
        <v>186</v>
      </c>
      <c r="Z71" s="10">
        <v>135</v>
      </c>
      <c r="AA71" s="221">
        <v>124</v>
      </c>
      <c r="AB71" s="298">
        <v>363</v>
      </c>
      <c r="AC71" s="298">
        <v>236</v>
      </c>
      <c r="AD71" s="298">
        <v>206</v>
      </c>
      <c r="AE71" s="325">
        <v>16</v>
      </c>
      <c r="AF71" s="298">
        <v>1074</v>
      </c>
      <c r="AG71" s="331">
        <v>2979</v>
      </c>
      <c r="AH71" s="6">
        <f>SUM(F71:AA71)</f>
        <v>10761</v>
      </c>
      <c r="AI71" s="239">
        <f>+E71-AH71</f>
        <v>0</v>
      </c>
    </row>
    <row r="72" spans="2:35" s="36" customFormat="1" ht="17.25">
      <c r="B72" s="192">
        <v>1</v>
      </c>
      <c r="C72" s="213" t="s">
        <v>50</v>
      </c>
      <c r="D72" s="206">
        <v>0.53007947862025118</v>
      </c>
      <c r="E72" s="140">
        <v>5704</v>
      </c>
      <c r="F72" s="99">
        <f>ROUND(($E$72*F70)/100,0)</f>
        <v>109</v>
      </c>
      <c r="G72" s="97">
        <f>ROUND(($E$72*G70)/100,0)</f>
        <v>109</v>
      </c>
      <c r="H72" s="97">
        <f>ROUND(($E$72*H70)/100,0)</f>
        <v>108</v>
      </c>
      <c r="I72" s="97">
        <f>ROUND(($E$72*I70)/100,0)</f>
        <v>108</v>
      </c>
      <c r="J72" s="97">
        <f>ROUND(($E$72*J70)/100,0)</f>
        <v>109</v>
      </c>
      <c r="K72" s="97">
        <f t="shared" ref="K72:AG72" si="55">ROUND(($E$72*K70)/100,0)</f>
        <v>560</v>
      </c>
      <c r="L72" s="97">
        <f>ROUND(($E$72*L70)/100,0)</f>
        <v>228</v>
      </c>
      <c r="M72" s="97">
        <f>ROUND(($E$72*M70)/100,0)+1</f>
        <v>695</v>
      </c>
      <c r="N72" s="97">
        <f>ROUND(($E$72*N70)/100,0)</f>
        <v>227</v>
      </c>
      <c r="O72" s="97">
        <f t="shared" si="55"/>
        <v>530</v>
      </c>
      <c r="P72" s="97">
        <f t="shared" si="55"/>
        <v>457</v>
      </c>
      <c r="Q72" s="97">
        <f t="shared" si="55"/>
        <v>423</v>
      </c>
      <c r="R72" s="97">
        <f t="shared" si="55"/>
        <v>385</v>
      </c>
      <c r="S72" s="97">
        <f t="shared" si="55"/>
        <v>351</v>
      </c>
      <c r="T72" s="97">
        <f t="shared" si="55"/>
        <v>312</v>
      </c>
      <c r="U72" s="97">
        <f t="shared" si="55"/>
        <v>260</v>
      </c>
      <c r="V72" s="97">
        <f t="shared" si="55"/>
        <v>210</v>
      </c>
      <c r="W72" s="97">
        <f t="shared" si="55"/>
        <v>161</v>
      </c>
      <c r="X72" s="97">
        <f t="shared" si="55"/>
        <v>125</v>
      </c>
      <c r="Y72" s="97">
        <f t="shared" si="55"/>
        <v>99</v>
      </c>
      <c r="Z72" s="97">
        <f t="shared" si="55"/>
        <v>72</v>
      </c>
      <c r="AA72" s="225">
        <f t="shared" si="55"/>
        <v>66</v>
      </c>
      <c r="AB72" s="320">
        <f>ROUND(($E$72*AB70)/100,0)</f>
        <v>192</v>
      </c>
      <c r="AC72" s="320">
        <f>ROUND(($E$72*AC70)/100,0)+1</f>
        <v>126</v>
      </c>
      <c r="AD72" s="320">
        <f>ROUND(($E$72*AD70)/100,0)</f>
        <v>109</v>
      </c>
      <c r="AE72" s="311">
        <f>ROUND(($E$72*AE70)/100,0)+1</f>
        <v>9</v>
      </c>
      <c r="AF72" s="320">
        <f t="shared" si="55"/>
        <v>569</v>
      </c>
      <c r="AG72" s="338">
        <f t="shared" si="55"/>
        <v>1579</v>
      </c>
      <c r="AH72" s="6">
        <f>SUM(F72:AA72)</f>
        <v>5704</v>
      </c>
      <c r="AI72" s="239">
        <f>+E72-AH72</f>
        <v>0</v>
      </c>
    </row>
    <row r="73" spans="2:35" s="36" customFormat="1" ht="17.25">
      <c r="B73" s="192">
        <f>1+B72</f>
        <v>2</v>
      </c>
      <c r="C73" s="213" t="s">
        <v>51</v>
      </c>
      <c r="D73" s="206">
        <v>0.18001907486886029</v>
      </c>
      <c r="E73" s="140">
        <v>1937</v>
      </c>
      <c r="F73" s="99">
        <f>ROUND(($E$73*F70)/100,0)</f>
        <v>37</v>
      </c>
      <c r="G73" s="97">
        <f>ROUND(($E$73*G70)/100,0)</f>
        <v>37</v>
      </c>
      <c r="H73" s="97">
        <f>ROUND(($E$73*H70)/100,0)</f>
        <v>37</v>
      </c>
      <c r="I73" s="97">
        <f>ROUND(($E$73*I70)/100,0)</f>
        <v>37</v>
      </c>
      <c r="J73" s="97">
        <f>ROUND(($E$73*J70)/100,0)</f>
        <v>37</v>
      </c>
      <c r="K73" s="97">
        <f>ROUND(($E$73*K70)/100,0)+1</f>
        <v>191</v>
      </c>
      <c r="L73" s="97">
        <f>ROUND(($E$73*L70)/100,0)</f>
        <v>78</v>
      </c>
      <c r="M73" s="97">
        <f>ROUND(($E$73*M70)/100,0)-1</f>
        <v>235</v>
      </c>
      <c r="N73" s="97">
        <f>ROUND(($E$73*N70)/100,0)</f>
        <v>77</v>
      </c>
      <c r="O73" s="97">
        <f t="shared" ref="O73:AG73" si="56">ROUND(($E$73*O70)/100,0)</f>
        <v>180</v>
      </c>
      <c r="P73" s="97">
        <f t="shared" si="56"/>
        <v>155</v>
      </c>
      <c r="Q73" s="97">
        <f t="shared" si="56"/>
        <v>144</v>
      </c>
      <c r="R73" s="97">
        <f t="shared" si="56"/>
        <v>131</v>
      </c>
      <c r="S73" s="97">
        <f t="shared" si="56"/>
        <v>119</v>
      </c>
      <c r="T73" s="97">
        <f t="shared" si="56"/>
        <v>106</v>
      </c>
      <c r="U73" s="97">
        <f t="shared" si="56"/>
        <v>88</v>
      </c>
      <c r="V73" s="97">
        <f t="shared" si="56"/>
        <v>71</v>
      </c>
      <c r="W73" s="97">
        <f t="shared" si="56"/>
        <v>55</v>
      </c>
      <c r="X73" s="97">
        <f>ROUND(($E$73*X70)/100,0)+1</f>
        <v>43</v>
      </c>
      <c r="Y73" s="97">
        <f t="shared" si="56"/>
        <v>33</v>
      </c>
      <c r="Z73" s="97">
        <f t="shared" si="56"/>
        <v>24</v>
      </c>
      <c r="AA73" s="225">
        <f t="shared" si="56"/>
        <v>22</v>
      </c>
      <c r="AB73" s="320">
        <f>ROUND(($E$73*AB70)/100,0)</f>
        <v>65</v>
      </c>
      <c r="AC73" s="320">
        <f>ROUND(($E$73*AC70)/100,0)</f>
        <v>42</v>
      </c>
      <c r="AD73" s="320">
        <f>ROUND(($E$73*AD70)/100,0)</f>
        <v>37</v>
      </c>
      <c r="AE73" s="311">
        <f>ROUND(($E$73*AE70)/100,0)</f>
        <v>3</v>
      </c>
      <c r="AF73" s="320">
        <f t="shared" si="56"/>
        <v>193</v>
      </c>
      <c r="AG73" s="338">
        <f t="shared" si="56"/>
        <v>536</v>
      </c>
      <c r="AH73" s="6">
        <f>SUM(F73:AA73)</f>
        <v>1937</v>
      </c>
      <c r="AI73" s="239">
        <f>+E73-AH73</f>
        <v>0</v>
      </c>
    </row>
    <row r="74" spans="2:35" s="36" customFormat="1" ht="17.25">
      <c r="B74" s="192">
        <f>1+B73</f>
        <v>3</v>
      </c>
      <c r="C74" s="213" t="s">
        <v>52</v>
      </c>
      <c r="D74" s="206">
        <v>8.9969798124304556E-2</v>
      </c>
      <c r="E74" s="140">
        <v>968</v>
      </c>
      <c r="F74" s="99">
        <f>ROUND(($E$74*F70)/100,0)</f>
        <v>19</v>
      </c>
      <c r="G74" s="97">
        <f>ROUND(($E$74*G70)/100,0)</f>
        <v>18</v>
      </c>
      <c r="H74" s="97">
        <f>ROUND(($E$74*H70)/100,0)</f>
        <v>18</v>
      </c>
      <c r="I74" s="97">
        <f>ROUND(($E$74*I70)/100,0)</f>
        <v>18</v>
      </c>
      <c r="J74" s="97">
        <f>ROUND(($E$74*J70)/100,0)</f>
        <v>19</v>
      </c>
      <c r="K74" s="97">
        <f t="shared" ref="K74:AG74" si="57">ROUND(($E$74*K70)/100,0)</f>
        <v>95</v>
      </c>
      <c r="L74" s="97">
        <f>ROUND(($E$74*L70)/100,0)</f>
        <v>39</v>
      </c>
      <c r="M74" s="97">
        <f>ROUND(($E$74*M70)/100,0)</f>
        <v>118</v>
      </c>
      <c r="N74" s="97">
        <f>ROUND(($E$74*N70)/100,0)-1</f>
        <v>38</v>
      </c>
      <c r="O74" s="97">
        <f t="shared" si="57"/>
        <v>90</v>
      </c>
      <c r="P74" s="97">
        <f t="shared" si="57"/>
        <v>78</v>
      </c>
      <c r="Q74" s="97">
        <f t="shared" si="57"/>
        <v>72</v>
      </c>
      <c r="R74" s="97">
        <f t="shared" si="57"/>
        <v>65</v>
      </c>
      <c r="S74" s="97">
        <f t="shared" si="57"/>
        <v>60</v>
      </c>
      <c r="T74" s="97">
        <f t="shared" si="57"/>
        <v>53</v>
      </c>
      <c r="U74" s="97">
        <f t="shared" si="57"/>
        <v>44</v>
      </c>
      <c r="V74" s="97">
        <f t="shared" si="57"/>
        <v>36</v>
      </c>
      <c r="W74" s="97">
        <f t="shared" si="57"/>
        <v>27</v>
      </c>
      <c r="X74" s="97">
        <f t="shared" si="57"/>
        <v>21</v>
      </c>
      <c r="Y74" s="97">
        <f t="shared" si="57"/>
        <v>17</v>
      </c>
      <c r="Z74" s="97">
        <f t="shared" si="57"/>
        <v>12</v>
      </c>
      <c r="AA74" s="225">
        <f t="shared" si="57"/>
        <v>11</v>
      </c>
      <c r="AB74" s="320">
        <f>ROUND(($E$74*AB70)/100,0)</f>
        <v>33</v>
      </c>
      <c r="AC74" s="320">
        <f>ROUND(($E$74*AC70)/100,0)</f>
        <v>21</v>
      </c>
      <c r="AD74" s="320">
        <f>ROUND(($E$74*AD70)/100,0)</f>
        <v>19</v>
      </c>
      <c r="AE74" s="311">
        <f>ROUND(($E$74*AE70)/100,0)</f>
        <v>1</v>
      </c>
      <c r="AF74" s="320">
        <f t="shared" si="57"/>
        <v>97</v>
      </c>
      <c r="AG74" s="338">
        <f t="shared" si="57"/>
        <v>268</v>
      </c>
      <c r="AH74" s="6">
        <f>SUM(F74:AA74)</f>
        <v>968</v>
      </c>
      <c r="AI74" s="239">
        <f>+E74-AH74</f>
        <v>0</v>
      </c>
    </row>
    <row r="75" spans="2:35" s="36" customFormat="1" ht="17.25">
      <c r="B75" s="192"/>
      <c r="C75" s="213" t="s">
        <v>30</v>
      </c>
      <c r="D75" s="206">
        <v>0.19996820855189953</v>
      </c>
      <c r="E75" s="140">
        <v>2152</v>
      </c>
      <c r="F75" s="99">
        <f>ROUND(($E$75*F70)/100,0)</f>
        <v>41</v>
      </c>
      <c r="G75" s="97">
        <f>ROUND(($E$75*G70)/100,0)</f>
        <v>41</v>
      </c>
      <c r="H75" s="97">
        <f>ROUND(($E$75*H70)/100,0)</f>
        <v>41</v>
      </c>
      <c r="I75" s="97">
        <f>ROUND(($E$75*I70)/100,0)</f>
        <v>41</v>
      </c>
      <c r="J75" s="97">
        <f>ROUND(($E$75*J70)/100,0)</f>
        <v>41</v>
      </c>
      <c r="K75" s="97">
        <f t="shared" ref="K75:AG75" si="58">ROUND(($E$75*K70)/100,0)</f>
        <v>211</v>
      </c>
      <c r="L75" s="97">
        <f>ROUND(($E$75*L70)/100,0)</f>
        <v>86</v>
      </c>
      <c r="M75" s="97">
        <f>ROUND(($E$75*M70)/100,0)</f>
        <v>262</v>
      </c>
      <c r="N75" s="97">
        <f>ROUND(($E$75*N70)/100,0)</f>
        <v>86</v>
      </c>
      <c r="O75" s="97">
        <f>ROUND(($E$75*O70)/100,0)-1</f>
        <v>199</v>
      </c>
      <c r="P75" s="97">
        <f t="shared" si="58"/>
        <v>172</v>
      </c>
      <c r="Q75" s="97">
        <f>ROUND(($E$75*Q70)/100,0)-1</f>
        <v>159</v>
      </c>
      <c r="R75" s="97">
        <f t="shared" si="58"/>
        <v>145</v>
      </c>
      <c r="S75" s="97">
        <f t="shared" si="58"/>
        <v>133</v>
      </c>
      <c r="T75" s="97">
        <f t="shared" si="58"/>
        <v>118</v>
      </c>
      <c r="U75" s="97">
        <f>ROUND(($E$75*U70)/100,0)+1</f>
        <v>99</v>
      </c>
      <c r="V75" s="97">
        <f>ROUND(($E$75*V70)/100,0)+1</f>
        <v>80</v>
      </c>
      <c r="W75" s="97">
        <f t="shared" si="58"/>
        <v>61</v>
      </c>
      <c r="X75" s="97">
        <f t="shared" si="58"/>
        <v>47</v>
      </c>
      <c r="Y75" s="97">
        <f t="shared" si="58"/>
        <v>37</v>
      </c>
      <c r="Z75" s="97">
        <f t="shared" si="58"/>
        <v>27</v>
      </c>
      <c r="AA75" s="225">
        <f t="shared" si="58"/>
        <v>25</v>
      </c>
      <c r="AB75" s="320">
        <f>ROUND(($E$75*AB70)/100,0)</f>
        <v>73</v>
      </c>
      <c r="AC75" s="320">
        <f>ROUND(($E$75*AC70)/100,0)</f>
        <v>47</v>
      </c>
      <c r="AD75" s="320">
        <f>ROUND(($E$75*AD70)/100,0)</f>
        <v>41</v>
      </c>
      <c r="AE75" s="311">
        <f>ROUND(($E$75*AE70)/100,0)</f>
        <v>3</v>
      </c>
      <c r="AF75" s="320">
        <f t="shared" si="58"/>
        <v>215</v>
      </c>
      <c r="AG75" s="338">
        <f t="shared" si="58"/>
        <v>596</v>
      </c>
      <c r="AH75" s="6">
        <f>SUM(F75:AA75)</f>
        <v>2152</v>
      </c>
      <c r="AI75" s="239">
        <f>+E75-AH75</f>
        <v>0</v>
      </c>
    </row>
    <row r="76" spans="2:35" s="36" customFormat="1" ht="15" hidden="1">
      <c r="B76" s="195"/>
      <c r="C76" s="213"/>
      <c r="D76" s="204"/>
      <c r="E76" s="301">
        <f>SUM(E72:E75)</f>
        <v>10761</v>
      </c>
      <c r="F76" s="292">
        <f t="shared" ref="F76:AG76" si="59">SUM(F72:F75)</f>
        <v>206</v>
      </c>
      <c r="G76" s="67">
        <f t="shared" si="59"/>
        <v>205</v>
      </c>
      <c r="H76" s="67">
        <f t="shared" si="59"/>
        <v>204</v>
      </c>
      <c r="I76" s="67">
        <f t="shared" si="59"/>
        <v>204</v>
      </c>
      <c r="J76" s="67">
        <f t="shared" si="59"/>
        <v>206</v>
      </c>
      <c r="K76" s="67">
        <f t="shared" si="59"/>
        <v>1057</v>
      </c>
      <c r="L76" s="67">
        <f t="shared" si="59"/>
        <v>431</v>
      </c>
      <c r="M76" s="67">
        <f t="shared" si="59"/>
        <v>1310</v>
      </c>
      <c r="N76" s="67">
        <f t="shared" si="59"/>
        <v>428</v>
      </c>
      <c r="O76" s="67">
        <f t="shared" si="59"/>
        <v>999</v>
      </c>
      <c r="P76" s="67">
        <f t="shared" si="59"/>
        <v>862</v>
      </c>
      <c r="Q76" s="67">
        <f t="shared" si="59"/>
        <v>798</v>
      </c>
      <c r="R76" s="67">
        <f t="shared" si="59"/>
        <v>726</v>
      </c>
      <c r="S76" s="67">
        <f t="shared" si="59"/>
        <v>663</v>
      </c>
      <c r="T76" s="67">
        <f t="shared" si="59"/>
        <v>589</v>
      </c>
      <c r="U76" s="67">
        <f t="shared" si="59"/>
        <v>491</v>
      </c>
      <c r="V76" s="67">
        <f t="shared" si="59"/>
        <v>397</v>
      </c>
      <c r="W76" s="67">
        <f t="shared" si="59"/>
        <v>304</v>
      </c>
      <c r="X76" s="67">
        <f t="shared" si="59"/>
        <v>236</v>
      </c>
      <c r="Y76" s="67">
        <f t="shared" si="59"/>
        <v>186</v>
      </c>
      <c r="Z76" s="67">
        <f t="shared" si="59"/>
        <v>135</v>
      </c>
      <c r="AA76" s="306">
        <f t="shared" si="59"/>
        <v>124</v>
      </c>
      <c r="AB76" s="301">
        <f t="shared" si="59"/>
        <v>363</v>
      </c>
      <c r="AC76" s="301">
        <f t="shared" si="59"/>
        <v>236</v>
      </c>
      <c r="AD76" s="301">
        <f t="shared" si="59"/>
        <v>206</v>
      </c>
      <c r="AE76" s="327">
        <f t="shared" si="59"/>
        <v>16</v>
      </c>
      <c r="AF76" s="301">
        <f t="shared" si="59"/>
        <v>1074</v>
      </c>
      <c r="AG76" s="339">
        <f t="shared" si="59"/>
        <v>2979</v>
      </c>
      <c r="AH76" s="229"/>
      <c r="AI76" s="240">
        <f>SUM(AI72:AI75)</f>
        <v>0</v>
      </c>
    </row>
    <row r="77" spans="2:35" s="36" customFormat="1" ht="17.25" hidden="1">
      <c r="B77" s="195"/>
      <c r="C77" s="213"/>
      <c r="D77" s="204"/>
      <c r="E77" s="271"/>
      <c r="F77" s="91">
        <f t="shared" ref="F77:AG77" si="60">+F78*100/$E$78</f>
        <v>1.9135291683905669</v>
      </c>
      <c r="G77" s="85">
        <f t="shared" si="60"/>
        <v>1.9031857674803476</v>
      </c>
      <c r="H77" s="85">
        <f t="shared" si="60"/>
        <v>1.8928423665701282</v>
      </c>
      <c r="I77" s="85">
        <f t="shared" si="60"/>
        <v>1.8928423665701282</v>
      </c>
      <c r="J77" s="85">
        <f t="shared" si="60"/>
        <v>1.9135291683905669</v>
      </c>
      <c r="K77" s="85">
        <f t="shared" si="60"/>
        <v>9.8262308647083163</v>
      </c>
      <c r="L77" s="85">
        <f t="shared" si="60"/>
        <v>4.0132395531650804</v>
      </c>
      <c r="M77" s="85">
        <f t="shared" si="60"/>
        <v>12.174182871328092</v>
      </c>
      <c r="N77" s="85">
        <f t="shared" si="60"/>
        <v>3.9718659495242035</v>
      </c>
      <c r="O77" s="85">
        <f t="shared" si="60"/>
        <v>9.2780306164666939</v>
      </c>
      <c r="P77" s="85">
        <f t="shared" si="60"/>
        <v>8.0057923045097237</v>
      </c>
      <c r="Q77" s="85">
        <f t="shared" si="60"/>
        <v>7.4162184526272235</v>
      </c>
      <c r="R77" s="85">
        <f t="shared" si="60"/>
        <v>6.7542407943731897</v>
      </c>
      <c r="S77" s="85">
        <f t="shared" si="60"/>
        <v>6.1646669424906912</v>
      </c>
      <c r="T77" s="85">
        <f t="shared" si="60"/>
        <v>5.4716590815059991</v>
      </c>
      <c r="U77" s="85">
        <f t="shared" si="60"/>
        <v>4.5717832023169214</v>
      </c>
      <c r="V77" s="85">
        <f t="shared" si="60"/>
        <v>3.692594124948283</v>
      </c>
      <c r="W77" s="85">
        <f t="shared" si="60"/>
        <v>2.8237484484898636</v>
      </c>
      <c r="X77" s="85">
        <f t="shared" si="60"/>
        <v>2.1928009929664873</v>
      </c>
      <c r="Y77" s="85">
        <f t="shared" si="60"/>
        <v>1.7273479520066197</v>
      </c>
      <c r="Z77" s="85">
        <f t="shared" si="60"/>
        <v>1.2515515101365329</v>
      </c>
      <c r="AA77" s="98">
        <f t="shared" si="60"/>
        <v>1.1481175010343401</v>
      </c>
      <c r="AB77" s="316">
        <f t="shared" si="60"/>
        <v>3.3719486967314851</v>
      </c>
      <c r="AC77" s="316">
        <f t="shared" si="60"/>
        <v>2.2031443938767068</v>
      </c>
      <c r="AD77" s="316">
        <f t="shared" si="60"/>
        <v>1.9135291683905669</v>
      </c>
      <c r="AE77" s="231">
        <f t="shared" si="60"/>
        <v>0.14480761274306991</v>
      </c>
      <c r="AF77" s="316">
        <f t="shared" si="60"/>
        <v>9.9710384774513852</v>
      </c>
      <c r="AG77" s="263">
        <f t="shared" si="60"/>
        <v>27.689284236657013</v>
      </c>
      <c r="AH77" s="6"/>
      <c r="AI77" s="35"/>
    </row>
    <row r="78" spans="2:35" s="36" customFormat="1">
      <c r="B78" s="344">
        <v>2</v>
      </c>
      <c r="C78" s="461" t="s">
        <v>53</v>
      </c>
      <c r="D78" s="208">
        <v>1</v>
      </c>
      <c r="E78" s="298">
        <v>9668</v>
      </c>
      <c r="F78" s="267">
        <v>185</v>
      </c>
      <c r="G78" s="10">
        <v>184</v>
      </c>
      <c r="H78" s="10">
        <v>183</v>
      </c>
      <c r="I78" s="10">
        <v>183</v>
      </c>
      <c r="J78" s="10">
        <v>185</v>
      </c>
      <c r="K78" s="10">
        <v>950</v>
      </c>
      <c r="L78" s="10">
        <v>388</v>
      </c>
      <c r="M78" s="10">
        <v>1177</v>
      </c>
      <c r="N78" s="10">
        <v>384</v>
      </c>
      <c r="O78" s="10">
        <v>897</v>
      </c>
      <c r="P78" s="10">
        <v>774</v>
      </c>
      <c r="Q78" s="10">
        <v>717</v>
      </c>
      <c r="R78" s="10">
        <v>653</v>
      </c>
      <c r="S78" s="10">
        <v>596</v>
      </c>
      <c r="T78" s="10">
        <v>529</v>
      </c>
      <c r="U78" s="10">
        <v>442</v>
      </c>
      <c r="V78" s="10">
        <v>357</v>
      </c>
      <c r="W78" s="10">
        <v>273</v>
      </c>
      <c r="X78" s="10">
        <v>212</v>
      </c>
      <c r="Y78" s="10">
        <v>167</v>
      </c>
      <c r="Z78" s="10">
        <v>121</v>
      </c>
      <c r="AA78" s="221">
        <v>111</v>
      </c>
      <c r="AB78" s="298">
        <v>326</v>
      </c>
      <c r="AC78" s="298">
        <v>213</v>
      </c>
      <c r="AD78" s="298">
        <v>185</v>
      </c>
      <c r="AE78" s="325">
        <v>14</v>
      </c>
      <c r="AF78" s="298">
        <v>964</v>
      </c>
      <c r="AG78" s="331">
        <v>2677</v>
      </c>
      <c r="AH78" s="6">
        <f>SUM(F78:AA78)</f>
        <v>9668</v>
      </c>
      <c r="AI78" s="239">
        <f>+E78-AH78</f>
        <v>0</v>
      </c>
    </row>
    <row r="79" spans="2:35" s="36" customFormat="1" ht="17.25">
      <c r="B79" s="192">
        <v>1</v>
      </c>
      <c r="C79" s="213" t="s">
        <v>54</v>
      </c>
      <c r="D79" s="205">
        <v>0.92235692636833655</v>
      </c>
      <c r="E79" s="140">
        <v>8917.3467641290772</v>
      </c>
      <c r="F79" s="99">
        <f>ROUND($E$79*F77/100,0)</f>
        <v>171</v>
      </c>
      <c r="G79" s="87">
        <f t="shared" ref="G79:AG79" si="61">ROUND($E$79*G77/100,0)</f>
        <v>170</v>
      </c>
      <c r="H79" s="87">
        <f t="shared" si="61"/>
        <v>169</v>
      </c>
      <c r="I79" s="87">
        <f>ROUND($E$79*I77/100,0)</f>
        <v>169</v>
      </c>
      <c r="J79" s="87">
        <f>ROUND($E$79*J77/100,0)</f>
        <v>171</v>
      </c>
      <c r="K79" s="87">
        <f t="shared" si="61"/>
        <v>876</v>
      </c>
      <c r="L79" s="87">
        <f>ROUND($E$79*L77/100,0)-1</f>
        <v>357</v>
      </c>
      <c r="M79" s="87">
        <f>ROUND($E$79*M77/100,0)-1</f>
        <v>1085</v>
      </c>
      <c r="N79" s="87">
        <f>ROUND($E$79*N77/100,0)</f>
        <v>354</v>
      </c>
      <c r="O79" s="87">
        <f t="shared" si="61"/>
        <v>827</v>
      </c>
      <c r="P79" s="87">
        <f t="shared" si="61"/>
        <v>714</v>
      </c>
      <c r="Q79" s="87">
        <f t="shared" si="61"/>
        <v>661</v>
      </c>
      <c r="R79" s="87">
        <f t="shared" si="61"/>
        <v>602</v>
      </c>
      <c r="S79" s="87">
        <f t="shared" si="61"/>
        <v>550</v>
      </c>
      <c r="T79" s="87">
        <f t="shared" si="61"/>
        <v>488</v>
      </c>
      <c r="U79" s="87">
        <f t="shared" si="61"/>
        <v>408</v>
      </c>
      <c r="V79" s="87">
        <f t="shared" si="61"/>
        <v>329</v>
      </c>
      <c r="W79" s="87">
        <f t="shared" si="61"/>
        <v>252</v>
      </c>
      <c r="X79" s="87">
        <f t="shared" si="61"/>
        <v>196</v>
      </c>
      <c r="Y79" s="87">
        <f t="shared" si="61"/>
        <v>154</v>
      </c>
      <c r="Z79" s="87">
        <f t="shared" si="61"/>
        <v>112</v>
      </c>
      <c r="AA79" s="222">
        <f t="shared" si="61"/>
        <v>102</v>
      </c>
      <c r="AB79" s="273"/>
      <c r="AC79" s="273">
        <f>ROUND($E$79*AC77/100,0)+1</f>
        <v>197</v>
      </c>
      <c r="AD79" s="273">
        <f>ROUND($E$79*AD77/100,0)</f>
        <v>171</v>
      </c>
      <c r="AE79" s="226">
        <f>ROUND($E$79*AE77/100,0)</f>
        <v>13</v>
      </c>
      <c r="AF79" s="273">
        <f t="shared" si="61"/>
        <v>889</v>
      </c>
      <c r="AG79" s="228">
        <f t="shared" si="61"/>
        <v>2469</v>
      </c>
      <c r="AH79" s="6">
        <f>SUM(F79:AA79)</f>
        <v>8917</v>
      </c>
      <c r="AI79" s="239">
        <f>+E79-AH79</f>
        <v>0.34676412907720078</v>
      </c>
    </row>
    <row r="80" spans="2:35" s="36" customFormat="1" ht="17.25">
      <c r="B80" s="192">
        <f>1+B79</f>
        <v>2</v>
      </c>
      <c r="C80" s="213" t="s">
        <v>55</v>
      </c>
      <c r="D80" s="206">
        <v>7.7643073631663395E-2</v>
      </c>
      <c r="E80" s="140">
        <v>750.653235870922</v>
      </c>
      <c r="F80" s="99">
        <f>ROUND($E$80*F77/100,0)</f>
        <v>14</v>
      </c>
      <c r="G80" s="87">
        <f t="shared" ref="G80:AG80" si="62">ROUND($E$80*G77/100,0)</f>
        <v>14</v>
      </c>
      <c r="H80" s="87">
        <f t="shared" si="62"/>
        <v>14</v>
      </c>
      <c r="I80" s="87">
        <f>ROUND($E$80*I77/100,0)</f>
        <v>14</v>
      </c>
      <c r="J80" s="87">
        <f>ROUND($E$80*J77/100,0)</f>
        <v>14</v>
      </c>
      <c r="K80" s="87">
        <f t="shared" si="62"/>
        <v>74</v>
      </c>
      <c r="L80" s="87">
        <f>ROUND($E$80*L77/100,0)+1</f>
        <v>31</v>
      </c>
      <c r="M80" s="87">
        <f>ROUND($E$80*M77/100,0)+1</f>
        <v>92</v>
      </c>
      <c r="N80" s="87">
        <f>ROUND($E$80*N77/100,0)</f>
        <v>30</v>
      </c>
      <c r="O80" s="87">
        <f t="shared" si="62"/>
        <v>70</v>
      </c>
      <c r="P80" s="87">
        <f t="shared" si="62"/>
        <v>60</v>
      </c>
      <c r="Q80" s="87">
        <f t="shared" si="62"/>
        <v>56</v>
      </c>
      <c r="R80" s="87">
        <f t="shared" si="62"/>
        <v>51</v>
      </c>
      <c r="S80" s="87">
        <f t="shared" si="62"/>
        <v>46</v>
      </c>
      <c r="T80" s="87">
        <f t="shared" si="62"/>
        <v>41</v>
      </c>
      <c r="U80" s="87">
        <f t="shared" si="62"/>
        <v>34</v>
      </c>
      <c r="V80" s="87">
        <f t="shared" si="62"/>
        <v>28</v>
      </c>
      <c r="W80" s="87">
        <f t="shared" si="62"/>
        <v>21</v>
      </c>
      <c r="X80" s="87">
        <f t="shared" si="62"/>
        <v>16</v>
      </c>
      <c r="Y80" s="87">
        <f t="shared" si="62"/>
        <v>13</v>
      </c>
      <c r="Z80" s="87">
        <f t="shared" si="62"/>
        <v>9</v>
      </c>
      <c r="AA80" s="222">
        <f t="shared" si="62"/>
        <v>9</v>
      </c>
      <c r="AB80" s="273"/>
      <c r="AC80" s="273">
        <f>ROUND($E$80*AC77/100,0)</f>
        <v>17</v>
      </c>
      <c r="AD80" s="273">
        <f>ROUND($E$80*AD77/100,0)</f>
        <v>14</v>
      </c>
      <c r="AE80" s="226">
        <f>ROUND($E$80*AE77/100,0)</f>
        <v>1</v>
      </c>
      <c r="AF80" s="273">
        <f t="shared" si="62"/>
        <v>75</v>
      </c>
      <c r="AG80" s="228">
        <f t="shared" si="62"/>
        <v>208</v>
      </c>
      <c r="AH80" s="6">
        <f>SUM(F80:AA80)</f>
        <v>751</v>
      </c>
      <c r="AI80" s="239">
        <f>+E80-AH80</f>
        <v>-0.34676412907799659</v>
      </c>
    </row>
    <row r="81" spans="2:36" s="36" customFormat="1" ht="15" hidden="1">
      <c r="B81" s="195"/>
      <c r="C81" s="213"/>
      <c r="D81" s="204"/>
      <c r="E81" s="299">
        <f>SUM(E79:E80)</f>
        <v>9668</v>
      </c>
      <c r="F81" s="143">
        <f t="shared" ref="F81:AI81" si="63">SUM(F79:F80)</f>
        <v>185</v>
      </c>
      <c r="G81" s="48">
        <f t="shared" si="63"/>
        <v>184</v>
      </c>
      <c r="H81" s="48">
        <f t="shared" si="63"/>
        <v>183</v>
      </c>
      <c r="I81" s="48">
        <f t="shared" si="63"/>
        <v>183</v>
      </c>
      <c r="J81" s="48">
        <f t="shared" si="63"/>
        <v>185</v>
      </c>
      <c r="K81" s="48">
        <f t="shared" si="63"/>
        <v>950</v>
      </c>
      <c r="L81" s="48">
        <f t="shared" si="63"/>
        <v>388</v>
      </c>
      <c r="M81" s="48">
        <f t="shared" si="63"/>
        <v>1177</v>
      </c>
      <c r="N81" s="48">
        <f t="shared" si="63"/>
        <v>384</v>
      </c>
      <c r="O81" s="48">
        <f t="shared" si="63"/>
        <v>897</v>
      </c>
      <c r="P81" s="48">
        <f t="shared" si="63"/>
        <v>774</v>
      </c>
      <c r="Q81" s="48">
        <f t="shared" si="63"/>
        <v>717</v>
      </c>
      <c r="R81" s="48">
        <f t="shared" si="63"/>
        <v>653</v>
      </c>
      <c r="S81" s="48">
        <f t="shared" si="63"/>
        <v>596</v>
      </c>
      <c r="T81" s="48">
        <f t="shared" si="63"/>
        <v>529</v>
      </c>
      <c r="U81" s="48">
        <f t="shared" si="63"/>
        <v>442</v>
      </c>
      <c r="V81" s="48">
        <f t="shared" si="63"/>
        <v>357</v>
      </c>
      <c r="W81" s="48">
        <f t="shared" si="63"/>
        <v>273</v>
      </c>
      <c r="X81" s="48">
        <f t="shared" si="63"/>
        <v>212</v>
      </c>
      <c r="Y81" s="48">
        <f t="shared" si="63"/>
        <v>167</v>
      </c>
      <c r="Z81" s="48">
        <f t="shared" si="63"/>
        <v>121</v>
      </c>
      <c r="AA81" s="305">
        <f t="shared" si="63"/>
        <v>111</v>
      </c>
      <c r="AB81" s="299">
        <f t="shared" si="63"/>
        <v>0</v>
      </c>
      <c r="AC81" s="299">
        <f t="shared" si="63"/>
        <v>214</v>
      </c>
      <c r="AD81" s="299">
        <f t="shared" si="63"/>
        <v>185</v>
      </c>
      <c r="AE81" s="286">
        <f t="shared" si="63"/>
        <v>14</v>
      </c>
      <c r="AF81" s="299">
        <f t="shared" si="63"/>
        <v>964</v>
      </c>
      <c r="AG81" s="335">
        <f t="shared" si="63"/>
        <v>2677</v>
      </c>
      <c r="AH81" s="143">
        <f t="shared" si="63"/>
        <v>9668</v>
      </c>
      <c r="AI81" s="237">
        <f t="shared" si="63"/>
        <v>-7.9580786405131221E-13</v>
      </c>
      <c r="AJ81" s="13"/>
    </row>
    <row r="82" spans="2:36" s="36" customFormat="1" ht="17.25" hidden="1">
      <c r="B82" s="195"/>
      <c r="C82" s="213"/>
      <c r="D82" s="204"/>
      <c r="E82" s="271"/>
      <c r="F82" s="91">
        <f t="shared" ref="F82:AG82" si="64">+F83*100/$E$83</f>
        <v>1.9102087503574492</v>
      </c>
      <c r="G82" s="85">
        <f t="shared" si="64"/>
        <v>1.9016299685444666</v>
      </c>
      <c r="H82" s="85">
        <f t="shared" si="64"/>
        <v>1.9044895624821276</v>
      </c>
      <c r="I82" s="85">
        <f t="shared" si="64"/>
        <v>1.8987703746068059</v>
      </c>
      <c r="J82" s="85">
        <f t="shared" si="64"/>
        <v>1.9102087503574492</v>
      </c>
      <c r="K82" s="85">
        <f t="shared" si="64"/>
        <v>9.8227051758650266</v>
      </c>
      <c r="L82" s="85">
        <f t="shared" si="64"/>
        <v>4.0091507006005145</v>
      </c>
      <c r="M82" s="85">
        <f t="shared" si="64"/>
        <v>12.164712610809264</v>
      </c>
      <c r="N82" s="85">
        <f t="shared" si="64"/>
        <v>3.9776951672862455</v>
      </c>
      <c r="O82" s="85">
        <f t="shared" si="64"/>
        <v>9.2822419216471257</v>
      </c>
      <c r="P82" s="85">
        <f t="shared" si="64"/>
        <v>8.0097226193880466</v>
      </c>
      <c r="Q82" s="85">
        <f t="shared" si="64"/>
        <v>7.4177866742922509</v>
      </c>
      <c r="R82" s="85">
        <f t="shared" si="64"/>
        <v>6.7486416928796107</v>
      </c>
      <c r="S82" s="85">
        <f t="shared" si="64"/>
        <v>6.1595653417214757</v>
      </c>
      <c r="T82" s="85">
        <f t="shared" si="64"/>
        <v>5.4732627966828709</v>
      </c>
      <c r="U82" s="85">
        <f t="shared" si="64"/>
        <v>4.5696311123820417</v>
      </c>
      <c r="V82" s="85">
        <f t="shared" si="64"/>
        <v>3.6888761795824991</v>
      </c>
      <c r="W82" s="85">
        <f t="shared" si="64"/>
        <v>2.8281384043465829</v>
      </c>
      <c r="X82" s="85">
        <f t="shared" si="64"/>
        <v>2.1904489562482126</v>
      </c>
      <c r="Y82" s="85">
        <f t="shared" si="64"/>
        <v>1.7300543322848156</v>
      </c>
      <c r="Z82" s="85">
        <f t="shared" si="64"/>
        <v>1.2525021446954532</v>
      </c>
      <c r="AA82" s="98">
        <f t="shared" si="64"/>
        <v>1.1495567629396626</v>
      </c>
      <c r="AB82" s="316">
        <f t="shared" si="64"/>
        <v>3.3686016585644838</v>
      </c>
      <c r="AC82" s="316">
        <f t="shared" si="64"/>
        <v>2.1875893623105518</v>
      </c>
      <c r="AD82" s="316">
        <f t="shared" si="64"/>
        <v>1.9130683442951102</v>
      </c>
      <c r="AE82" s="231">
        <f t="shared" si="64"/>
        <v>0.14583929082070346</v>
      </c>
      <c r="AF82" s="316">
        <f t="shared" si="64"/>
        <v>9.9771232484987138</v>
      </c>
      <c r="AG82" s="263">
        <f t="shared" si="64"/>
        <v>27.686588504432372</v>
      </c>
      <c r="AH82" s="6"/>
      <c r="AI82" s="35"/>
    </row>
    <row r="83" spans="2:36" s="36" customFormat="1">
      <c r="B83" s="344">
        <v>2</v>
      </c>
      <c r="C83" s="461" t="s">
        <v>56</v>
      </c>
      <c r="D83" s="206">
        <v>1</v>
      </c>
      <c r="E83" s="298">
        <v>34970</v>
      </c>
      <c r="F83" s="267">
        <v>668</v>
      </c>
      <c r="G83" s="10">
        <v>665</v>
      </c>
      <c r="H83" s="10">
        <v>666</v>
      </c>
      <c r="I83" s="10">
        <v>664</v>
      </c>
      <c r="J83" s="10">
        <v>668</v>
      </c>
      <c r="K83" s="10">
        <v>3435</v>
      </c>
      <c r="L83" s="10">
        <v>1402</v>
      </c>
      <c r="M83" s="10">
        <v>4254</v>
      </c>
      <c r="N83" s="10">
        <v>1391</v>
      </c>
      <c r="O83" s="10">
        <v>3246</v>
      </c>
      <c r="P83" s="10">
        <v>2801</v>
      </c>
      <c r="Q83" s="10">
        <v>2594</v>
      </c>
      <c r="R83" s="10">
        <v>2360</v>
      </c>
      <c r="S83" s="10">
        <v>2154</v>
      </c>
      <c r="T83" s="10">
        <v>1914</v>
      </c>
      <c r="U83" s="10">
        <v>1598</v>
      </c>
      <c r="V83" s="10">
        <v>1290</v>
      </c>
      <c r="W83" s="10">
        <v>989</v>
      </c>
      <c r="X83" s="10">
        <v>766</v>
      </c>
      <c r="Y83" s="10">
        <v>605</v>
      </c>
      <c r="Z83" s="10">
        <v>438</v>
      </c>
      <c r="AA83" s="221">
        <v>402</v>
      </c>
      <c r="AB83" s="298">
        <v>1178</v>
      </c>
      <c r="AC83" s="298">
        <v>765</v>
      </c>
      <c r="AD83" s="298">
        <v>669</v>
      </c>
      <c r="AE83" s="325">
        <v>51</v>
      </c>
      <c r="AF83" s="298">
        <v>3489</v>
      </c>
      <c r="AG83" s="331">
        <v>9682</v>
      </c>
      <c r="AH83" s="6">
        <f>SUM(F83:AA83)</f>
        <v>34970</v>
      </c>
      <c r="AI83" s="239">
        <f>+E83-AH83</f>
        <v>0</v>
      </c>
    </row>
    <row r="84" spans="2:36" s="36" customFormat="1" ht="17.25">
      <c r="B84" s="192">
        <v>1</v>
      </c>
      <c r="C84" s="213" t="s">
        <v>57</v>
      </c>
      <c r="D84" s="205">
        <v>0.65455515091716399</v>
      </c>
      <c r="E84" s="139">
        <f>D84*$E$83</f>
        <v>22889.793627573225</v>
      </c>
      <c r="F84" s="99">
        <f>ROUND($E$84*F82/100,0)</f>
        <v>437</v>
      </c>
      <c r="G84" s="99">
        <f t="shared" ref="G84:AG84" si="65">ROUND($E$84*G82/100,0)</f>
        <v>435</v>
      </c>
      <c r="H84" s="99">
        <f t="shared" si="65"/>
        <v>436</v>
      </c>
      <c r="I84" s="99">
        <f>ROUND($E$84*I82/100,0)</f>
        <v>435</v>
      </c>
      <c r="J84" s="99">
        <f>ROUND($E$84*J82/100,0)</f>
        <v>437</v>
      </c>
      <c r="K84" s="99">
        <f t="shared" si="65"/>
        <v>2248</v>
      </c>
      <c r="L84" s="99">
        <f>ROUND($E$84*L82/100,0)</f>
        <v>918</v>
      </c>
      <c r="M84" s="99">
        <f>ROUND($E$84*M82/100,0)</f>
        <v>2784</v>
      </c>
      <c r="N84" s="99">
        <f>ROUND($E$84*N82/100,0)</f>
        <v>910</v>
      </c>
      <c r="O84" s="99">
        <f t="shared" si="65"/>
        <v>2125</v>
      </c>
      <c r="P84" s="99">
        <f t="shared" si="65"/>
        <v>1833</v>
      </c>
      <c r="Q84" s="99">
        <f t="shared" si="65"/>
        <v>1698</v>
      </c>
      <c r="R84" s="99">
        <f t="shared" si="65"/>
        <v>1545</v>
      </c>
      <c r="S84" s="99">
        <f t="shared" si="65"/>
        <v>1410</v>
      </c>
      <c r="T84" s="99">
        <f t="shared" si="65"/>
        <v>1253</v>
      </c>
      <c r="U84" s="99">
        <f t="shared" si="65"/>
        <v>1046</v>
      </c>
      <c r="V84" s="99">
        <f t="shared" si="65"/>
        <v>844</v>
      </c>
      <c r="W84" s="99">
        <f t="shared" si="65"/>
        <v>647</v>
      </c>
      <c r="X84" s="99">
        <f t="shared" si="65"/>
        <v>501</v>
      </c>
      <c r="Y84" s="99">
        <f t="shared" si="65"/>
        <v>396</v>
      </c>
      <c r="Z84" s="99">
        <f t="shared" si="65"/>
        <v>287</v>
      </c>
      <c r="AA84" s="226">
        <f>ROUND($E$84*AA82/100,0)+2</f>
        <v>265</v>
      </c>
      <c r="AB84" s="273">
        <f>ROUND($E$84*AB82/100,0)</f>
        <v>771</v>
      </c>
      <c r="AC84" s="273">
        <f>ROUND($E$84*AC82/100,0)</f>
        <v>501</v>
      </c>
      <c r="AD84" s="273">
        <f>ROUND($E$84*AD82/100,0)</f>
        <v>438</v>
      </c>
      <c r="AE84" s="226">
        <f>ROUND($E$84*AE82/100,0)</f>
        <v>33</v>
      </c>
      <c r="AF84" s="273">
        <f t="shared" si="65"/>
        <v>2284</v>
      </c>
      <c r="AG84" s="228">
        <f t="shared" si="65"/>
        <v>6337</v>
      </c>
      <c r="AH84" s="6">
        <f>SUM(F84:AA84)</f>
        <v>22890</v>
      </c>
      <c r="AI84" s="239">
        <f>+E84-AH84</f>
        <v>-0.20637242677548784</v>
      </c>
    </row>
    <row r="85" spans="2:36" s="36" customFormat="1" ht="15.75" customHeight="1">
      <c r="B85" s="192">
        <f>1+B84</f>
        <v>2</v>
      </c>
      <c r="C85" s="213" t="s">
        <v>231</v>
      </c>
      <c r="D85" s="206">
        <v>0.34544110223457197</v>
      </c>
      <c r="E85" s="140">
        <f>D85*$E$83</f>
        <v>12080.075345142983</v>
      </c>
      <c r="F85" s="99">
        <f>ROUND($E$85*F82/100,0)</f>
        <v>231</v>
      </c>
      <c r="G85" s="99">
        <f t="shared" ref="G85:AG85" si="66">ROUND($E$85*G82/100,0)</f>
        <v>230</v>
      </c>
      <c r="H85" s="99">
        <f t="shared" si="66"/>
        <v>230</v>
      </c>
      <c r="I85" s="99">
        <f>ROUND($E$85*I82/100,0)</f>
        <v>229</v>
      </c>
      <c r="J85" s="99">
        <f>ROUND($E$85*J82/100,0)</f>
        <v>231</v>
      </c>
      <c r="K85" s="99">
        <f t="shared" si="66"/>
        <v>1187</v>
      </c>
      <c r="L85" s="99">
        <f>ROUND($E$85*L82/100,0)</f>
        <v>484</v>
      </c>
      <c r="M85" s="99">
        <f>ROUND($E$85*M82/100,0)</f>
        <v>1470</v>
      </c>
      <c r="N85" s="99">
        <f>ROUND($E$85*N82/100,0)</f>
        <v>481</v>
      </c>
      <c r="O85" s="99">
        <f t="shared" si="66"/>
        <v>1121</v>
      </c>
      <c r="P85" s="99">
        <f t="shared" si="66"/>
        <v>968</v>
      </c>
      <c r="Q85" s="99">
        <f t="shared" si="66"/>
        <v>896</v>
      </c>
      <c r="R85" s="99">
        <f t="shared" si="66"/>
        <v>815</v>
      </c>
      <c r="S85" s="99">
        <f t="shared" si="66"/>
        <v>744</v>
      </c>
      <c r="T85" s="99">
        <f t="shared" si="66"/>
        <v>661</v>
      </c>
      <c r="U85" s="99">
        <f t="shared" si="66"/>
        <v>552</v>
      </c>
      <c r="V85" s="99">
        <f t="shared" si="66"/>
        <v>446</v>
      </c>
      <c r="W85" s="99">
        <f t="shared" si="66"/>
        <v>342</v>
      </c>
      <c r="X85" s="99">
        <f t="shared" si="66"/>
        <v>265</v>
      </c>
      <c r="Y85" s="99">
        <f t="shared" si="66"/>
        <v>209</v>
      </c>
      <c r="Z85" s="99">
        <f t="shared" si="66"/>
        <v>151</v>
      </c>
      <c r="AA85" s="226">
        <f>ROUND($E$85*AA82/100,0)-2</f>
        <v>137</v>
      </c>
      <c r="AB85" s="273">
        <f>ROUND($E$85*AB82/100,0)</f>
        <v>407</v>
      </c>
      <c r="AC85" s="273">
        <f>ROUND($E$85*AC82/100,0)</f>
        <v>264</v>
      </c>
      <c r="AD85" s="273">
        <f>ROUND($E$85*AD82/100,0)</f>
        <v>231</v>
      </c>
      <c r="AE85" s="226">
        <f>ROUND($E$85*AE82/100,0)</f>
        <v>18</v>
      </c>
      <c r="AF85" s="273">
        <f t="shared" si="66"/>
        <v>1205</v>
      </c>
      <c r="AG85" s="228">
        <f t="shared" si="66"/>
        <v>3345</v>
      </c>
      <c r="AH85" s="6">
        <f>SUM(F85:AA85)</f>
        <v>12080</v>
      </c>
      <c r="AI85" s="239">
        <f>+E85-AH85</f>
        <v>7.5345142982769175E-2</v>
      </c>
    </row>
    <row r="86" spans="2:36" s="36" customFormat="1" ht="9.75" customHeight="1">
      <c r="B86" s="196"/>
      <c r="C86" s="216"/>
      <c r="D86" s="204"/>
      <c r="E86" s="299"/>
      <c r="F86" s="269"/>
      <c r="G86" s="93"/>
      <c r="H86" s="93"/>
      <c r="I86" s="93"/>
      <c r="J86" s="93"/>
      <c r="K86" s="93"/>
      <c r="L86" s="93"/>
      <c r="M86" s="93"/>
      <c r="N86" s="93"/>
      <c r="O86" s="93"/>
      <c r="P86" s="93"/>
      <c r="Q86" s="93"/>
      <c r="R86" s="93"/>
      <c r="S86" s="93"/>
      <c r="T86" s="93"/>
      <c r="U86" s="93"/>
      <c r="V86" s="93"/>
      <c r="W86" s="93"/>
      <c r="X86" s="93"/>
      <c r="Y86" s="93"/>
      <c r="Z86" s="93"/>
      <c r="AA86" s="154"/>
      <c r="AB86" s="314"/>
      <c r="AC86" s="314"/>
      <c r="AD86" s="314"/>
      <c r="AE86" s="230"/>
      <c r="AF86" s="314"/>
      <c r="AG86" s="264"/>
      <c r="AH86" s="108"/>
      <c r="AI86" s="13"/>
    </row>
    <row r="87" spans="2:36" s="36" customFormat="1" ht="17.25" hidden="1">
      <c r="B87" s="196"/>
      <c r="C87" s="217"/>
      <c r="D87" s="207"/>
      <c r="E87" s="274"/>
      <c r="F87" s="91">
        <f t="shared" ref="F87:AG87" si="67">+F88*100/$E$88</f>
        <v>1.9075568598679384</v>
      </c>
      <c r="G87" s="91">
        <f t="shared" si="67"/>
        <v>1.9002201027146002</v>
      </c>
      <c r="H87" s="91">
        <f t="shared" si="67"/>
        <v>1.9002201027146002</v>
      </c>
      <c r="I87" s="91">
        <f t="shared" si="67"/>
        <v>1.8855465884079237</v>
      </c>
      <c r="J87" s="91">
        <f t="shared" si="67"/>
        <v>1.9222303741746147</v>
      </c>
      <c r="K87" s="91">
        <f t="shared" si="67"/>
        <v>9.8239178283198818</v>
      </c>
      <c r="L87" s="91">
        <f t="shared" si="67"/>
        <v>4.013206162876009</v>
      </c>
      <c r="M87" s="91">
        <f t="shared" si="67"/>
        <v>12.157006603081438</v>
      </c>
      <c r="N87" s="91">
        <f t="shared" si="67"/>
        <v>3.9838591342626559</v>
      </c>
      <c r="O87" s="91">
        <f t="shared" si="67"/>
        <v>9.2809977989728534</v>
      </c>
      <c r="P87" s="91">
        <f t="shared" si="67"/>
        <v>8.0117388114453405</v>
      </c>
      <c r="Q87" s="91">
        <f t="shared" si="67"/>
        <v>7.4174614820249447</v>
      </c>
      <c r="R87" s="91">
        <f t="shared" si="67"/>
        <v>6.7498165810711663</v>
      </c>
      <c r="S87" s="91">
        <f t="shared" si="67"/>
        <v>6.1628760088041084</v>
      </c>
      <c r="T87" s="91">
        <f t="shared" si="67"/>
        <v>5.4732208363903156</v>
      </c>
      <c r="U87" s="91">
        <f t="shared" si="67"/>
        <v>4.5634629493763752</v>
      </c>
      <c r="V87" s="91">
        <f t="shared" si="67"/>
        <v>3.6903888481291269</v>
      </c>
      <c r="W87" s="91">
        <f t="shared" si="67"/>
        <v>2.8246515040352165</v>
      </c>
      <c r="X87" s="91">
        <f t="shared" si="67"/>
        <v>2.1936903888481289</v>
      </c>
      <c r="Y87" s="91">
        <f t="shared" si="67"/>
        <v>1.7314746881878209</v>
      </c>
      <c r="Z87" s="91">
        <f t="shared" si="67"/>
        <v>1.2545854732208364</v>
      </c>
      <c r="AA87" s="231">
        <f t="shared" si="67"/>
        <v>1.1518708730741012</v>
      </c>
      <c r="AB87" s="316">
        <f t="shared" si="67"/>
        <v>3.3602347762289067</v>
      </c>
      <c r="AC87" s="316">
        <f t="shared" si="67"/>
        <v>2.1790168745414529</v>
      </c>
      <c r="AD87" s="316">
        <f t="shared" si="67"/>
        <v>1.9075568598679384</v>
      </c>
      <c r="AE87" s="231">
        <f t="shared" si="67"/>
        <v>0.1467351430667645</v>
      </c>
      <c r="AF87" s="316">
        <f t="shared" si="67"/>
        <v>9.9779897285399848</v>
      </c>
      <c r="AG87" s="263">
        <f t="shared" si="67"/>
        <v>27.688921496698459</v>
      </c>
      <c r="AH87" s="6"/>
      <c r="AI87" s="35"/>
    </row>
    <row r="88" spans="2:36" s="36" customFormat="1">
      <c r="B88" s="344">
        <v>3</v>
      </c>
      <c r="C88" s="461" t="s">
        <v>60</v>
      </c>
      <c r="D88" s="208">
        <v>1</v>
      </c>
      <c r="E88" s="298">
        <v>13630</v>
      </c>
      <c r="F88" s="267">
        <v>260</v>
      </c>
      <c r="G88" s="10">
        <v>259</v>
      </c>
      <c r="H88" s="10">
        <v>259</v>
      </c>
      <c r="I88" s="10">
        <v>257</v>
      </c>
      <c r="J88" s="10">
        <v>262</v>
      </c>
      <c r="K88" s="10">
        <v>1339</v>
      </c>
      <c r="L88" s="10">
        <v>547</v>
      </c>
      <c r="M88" s="10">
        <v>1657</v>
      </c>
      <c r="N88" s="10">
        <v>543</v>
      </c>
      <c r="O88" s="10">
        <v>1265</v>
      </c>
      <c r="P88" s="10">
        <v>1092</v>
      </c>
      <c r="Q88" s="10">
        <v>1011</v>
      </c>
      <c r="R88" s="10">
        <v>920</v>
      </c>
      <c r="S88" s="10">
        <v>840</v>
      </c>
      <c r="T88" s="10">
        <v>746</v>
      </c>
      <c r="U88" s="10">
        <v>622</v>
      </c>
      <c r="V88" s="10">
        <v>503</v>
      </c>
      <c r="W88" s="10">
        <v>385</v>
      </c>
      <c r="X88" s="10">
        <v>299</v>
      </c>
      <c r="Y88" s="10">
        <v>236</v>
      </c>
      <c r="Z88" s="10">
        <v>171</v>
      </c>
      <c r="AA88" s="221">
        <v>157</v>
      </c>
      <c r="AB88" s="298">
        <v>458</v>
      </c>
      <c r="AC88" s="298">
        <v>297</v>
      </c>
      <c r="AD88" s="298">
        <v>260</v>
      </c>
      <c r="AE88" s="325">
        <v>20</v>
      </c>
      <c r="AF88" s="298">
        <v>1360</v>
      </c>
      <c r="AG88" s="331">
        <v>3774</v>
      </c>
      <c r="AH88" s="6">
        <f>SUM(F88:AA88)</f>
        <v>13630</v>
      </c>
      <c r="AI88" s="239">
        <f>+E88-AH88</f>
        <v>0</v>
      </c>
    </row>
    <row r="89" spans="2:36" s="36" customFormat="1" ht="17.25">
      <c r="B89" s="192">
        <v>1</v>
      </c>
      <c r="C89" s="213" t="s">
        <v>61</v>
      </c>
      <c r="D89" s="206">
        <v>0.79001155247489563</v>
      </c>
      <c r="E89" s="140">
        <f>$E$88*D89</f>
        <v>10767.857460232828</v>
      </c>
      <c r="F89" s="99">
        <f>ROUND($E$89*F87/100,0)+1</f>
        <v>206</v>
      </c>
      <c r="G89" s="87">
        <f t="shared" ref="G89:AG89" si="68">ROUND($E$89*G87/100,0)</f>
        <v>205</v>
      </c>
      <c r="H89" s="87">
        <f t="shared" si="68"/>
        <v>205</v>
      </c>
      <c r="I89" s="87">
        <f>ROUND($E$89*I87/100,0)</f>
        <v>203</v>
      </c>
      <c r="J89" s="87">
        <f>ROUND($E$89*J87/100,0)</f>
        <v>207</v>
      </c>
      <c r="K89" s="87">
        <f t="shared" si="68"/>
        <v>1058</v>
      </c>
      <c r="L89" s="87">
        <f>ROUND($E$89*L87/100,0)</f>
        <v>432</v>
      </c>
      <c r="M89" s="87">
        <f>ROUND($E$89*M87/100,0)</f>
        <v>1309</v>
      </c>
      <c r="N89" s="87">
        <f>ROUND($E$89*N87/100,0)</f>
        <v>429</v>
      </c>
      <c r="O89" s="87">
        <f t="shared" si="68"/>
        <v>999</v>
      </c>
      <c r="P89" s="87">
        <f t="shared" si="68"/>
        <v>863</v>
      </c>
      <c r="Q89" s="87">
        <f t="shared" si="68"/>
        <v>799</v>
      </c>
      <c r="R89" s="87">
        <f t="shared" si="68"/>
        <v>727</v>
      </c>
      <c r="S89" s="87">
        <f t="shared" si="68"/>
        <v>664</v>
      </c>
      <c r="T89" s="87">
        <f t="shared" si="68"/>
        <v>589</v>
      </c>
      <c r="U89" s="87">
        <f t="shared" si="68"/>
        <v>491</v>
      </c>
      <c r="V89" s="87">
        <f t="shared" si="68"/>
        <v>397</v>
      </c>
      <c r="W89" s="87">
        <f t="shared" si="68"/>
        <v>304</v>
      </c>
      <c r="X89" s="87">
        <f t="shared" si="68"/>
        <v>236</v>
      </c>
      <c r="Y89" s="87">
        <f t="shared" si="68"/>
        <v>186</v>
      </c>
      <c r="Z89" s="87">
        <f t="shared" si="68"/>
        <v>135</v>
      </c>
      <c r="AA89" s="222">
        <f t="shared" si="68"/>
        <v>124</v>
      </c>
      <c r="AB89" s="273">
        <f>ROUND($E$89*AB87/100,0)</f>
        <v>362</v>
      </c>
      <c r="AC89" s="273">
        <f>ROUND($E$89*AC87/100,0)-1</f>
        <v>234</v>
      </c>
      <c r="AD89" s="273">
        <f>ROUND($E$89*AD87/100,0)+1</f>
        <v>206</v>
      </c>
      <c r="AE89" s="226">
        <f>ROUND($E$89*AE87/100,0)</f>
        <v>16</v>
      </c>
      <c r="AF89" s="273">
        <f>ROUND($E$89*AF87/100,0)+1</f>
        <v>1075</v>
      </c>
      <c r="AG89" s="228">
        <f t="shared" si="68"/>
        <v>2982</v>
      </c>
      <c r="AH89" s="6">
        <f>SUM(F89:AA89)</f>
        <v>10768</v>
      </c>
      <c r="AI89" s="239">
        <f>+E89-AH89</f>
        <v>-0.14253976717191108</v>
      </c>
    </row>
    <row r="90" spans="2:36" s="36" customFormat="1" ht="17.25">
      <c r="B90" s="192">
        <f>1+B89</f>
        <v>2</v>
      </c>
      <c r="C90" s="213" t="s">
        <v>62</v>
      </c>
      <c r="D90" s="206">
        <v>7.00257709055363E-2</v>
      </c>
      <c r="E90" s="140">
        <f>$E$88*D90</f>
        <v>954.45125744245979</v>
      </c>
      <c r="F90" s="99">
        <f>ROUND($E$90*F87/100,0)</f>
        <v>18</v>
      </c>
      <c r="G90" s="87">
        <f t="shared" ref="G90:AG90" si="69">ROUND($E$90*G87/100,0)</f>
        <v>18</v>
      </c>
      <c r="H90" s="87">
        <f t="shared" si="69"/>
        <v>18</v>
      </c>
      <c r="I90" s="87">
        <f>ROUND($E$90*I87/100,0)</f>
        <v>18</v>
      </c>
      <c r="J90" s="87">
        <f>ROUND($E$90*J87/100,0)</f>
        <v>18</v>
      </c>
      <c r="K90" s="87">
        <f t="shared" si="69"/>
        <v>94</v>
      </c>
      <c r="L90" s="87">
        <f>ROUND($E$90*L87/100,0)</f>
        <v>38</v>
      </c>
      <c r="M90" s="87">
        <f>ROUND($E$90*M87/100,0)</f>
        <v>116</v>
      </c>
      <c r="N90" s="87">
        <f>ROUND($E$90*N87/100,0)</f>
        <v>38</v>
      </c>
      <c r="O90" s="87">
        <f t="shared" si="69"/>
        <v>89</v>
      </c>
      <c r="P90" s="87">
        <f t="shared" si="69"/>
        <v>76</v>
      </c>
      <c r="Q90" s="87">
        <f t="shared" si="69"/>
        <v>71</v>
      </c>
      <c r="R90" s="87">
        <f t="shared" si="69"/>
        <v>64</v>
      </c>
      <c r="S90" s="87">
        <f t="shared" si="69"/>
        <v>59</v>
      </c>
      <c r="T90" s="87">
        <f t="shared" si="69"/>
        <v>52</v>
      </c>
      <c r="U90" s="87">
        <f t="shared" si="69"/>
        <v>44</v>
      </c>
      <c r="V90" s="87">
        <f t="shared" si="69"/>
        <v>35</v>
      </c>
      <c r="W90" s="87">
        <f t="shared" si="69"/>
        <v>27</v>
      </c>
      <c r="X90" s="87">
        <f t="shared" si="69"/>
        <v>21</v>
      </c>
      <c r="Y90" s="87">
        <f t="shared" si="69"/>
        <v>17</v>
      </c>
      <c r="Z90" s="87">
        <f t="shared" si="69"/>
        <v>12</v>
      </c>
      <c r="AA90" s="222">
        <f t="shared" si="69"/>
        <v>11</v>
      </c>
      <c r="AB90" s="273">
        <f>ROUND($E$90*AB87/100,0)</f>
        <v>32</v>
      </c>
      <c r="AC90" s="273">
        <f>ROUND($E$90*AC87/100,0)</f>
        <v>21</v>
      </c>
      <c r="AD90" s="273">
        <f>ROUND($E$90*AD87/100,0)</f>
        <v>18</v>
      </c>
      <c r="AE90" s="226">
        <f>ROUND($E$90*AE87/100,0)</f>
        <v>1</v>
      </c>
      <c r="AF90" s="273">
        <f t="shared" si="69"/>
        <v>95</v>
      </c>
      <c r="AG90" s="228">
        <f t="shared" si="69"/>
        <v>264</v>
      </c>
      <c r="AH90" s="6">
        <f>SUM(F90:AA90)</f>
        <v>954</v>
      </c>
      <c r="AI90" s="239">
        <f>+E90-AH90</f>
        <v>0.45125744245979149</v>
      </c>
    </row>
    <row r="91" spans="2:36" s="36" customFormat="1" ht="17.25">
      <c r="B91" s="192">
        <f>1+B90</f>
        <v>3</v>
      </c>
      <c r="C91" s="213" t="s">
        <v>63</v>
      </c>
      <c r="D91" s="206">
        <v>0.13996267661956813</v>
      </c>
      <c r="E91" s="140">
        <f>$E$88*D91</f>
        <v>1907.6912823247135</v>
      </c>
      <c r="F91" s="99">
        <f>ROUND($E$91*F87/100,0)</f>
        <v>36</v>
      </c>
      <c r="G91" s="87">
        <f t="shared" ref="G91:AG91" si="70">ROUND($E$91*G87/100,0)</f>
        <v>36</v>
      </c>
      <c r="H91" s="87">
        <f t="shared" si="70"/>
        <v>36</v>
      </c>
      <c r="I91" s="87">
        <f>ROUND($E$91*I87/100,0)</f>
        <v>36</v>
      </c>
      <c r="J91" s="87">
        <f>ROUND($E$91*J87/100,0)</f>
        <v>37</v>
      </c>
      <c r="K91" s="87">
        <f t="shared" si="70"/>
        <v>187</v>
      </c>
      <c r="L91" s="87">
        <f>ROUND($E$91*L87/100,0)</f>
        <v>77</v>
      </c>
      <c r="M91" s="87">
        <f>ROUND($E$91*M87/100,0)</f>
        <v>232</v>
      </c>
      <c r="N91" s="87">
        <f>ROUND($E$91*N87/100,0)</f>
        <v>76</v>
      </c>
      <c r="O91" s="87">
        <f t="shared" si="70"/>
        <v>177</v>
      </c>
      <c r="P91" s="87">
        <f t="shared" si="70"/>
        <v>153</v>
      </c>
      <c r="Q91" s="87">
        <f>ROUND($E$91*Q87/100,0)-1</f>
        <v>141</v>
      </c>
      <c r="R91" s="87">
        <f t="shared" si="70"/>
        <v>129</v>
      </c>
      <c r="S91" s="87">
        <f>ROUND($E$91*S87/100,0)-1</f>
        <v>117</v>
      </c>
      <c r="T91" s="87">
        <f>ROUND($E$91*T87/100,0)+1</f>
        <v>105</v>
      </c>
      <c r="U91" s="87">
        <f t="shared" si="70"/>
        <v>87</v>
      </c>
      <c r="V91" s="87">
        <f>ROUND($E$91*V87/100,0)+1</f>
        <v>71</v>
      </c>
      <c r="W91" s="87">
        <f t="shared" si="70"/>
        <v>54</v>
      </c>
      <c r="X91" s="87">
        <f t="shared" si="70"/>
        <v>42</v>
      </c>
      <c r="Y91" s="87">
        <f t="shared" si="70"/>
        <v>33</v>
      </c>
      <c r="Z91" s="87">
        <f t="shared" si="70"/>
        <v>24</v>
      </c>
      <c r="AA91" s="222">
        <f t="shared" si="70"/>
        <v>22</v>
      </c>
      <c r="AB91" s="273">
        <f>ROUND($E$91*AB87/100,0)</f>
        <v>64</v>
      </c>
      <c r="AC91" s="273">
        <f>ROUND($E$91*AC87/100,0)</f>
        <v>42</v>
      </c>
      <c r="AD91" s="273">
        <f>ROUND($E$91*AD87/100,0)</f>
        <v>36</v>
      </c>
      <c r="AE91" s="226">
        <f>ROUND($E$91*AE87/100,0)</f>
        <v>3</v>
      </c>
      <c r="AF91" s="273">
        <f t="shared" si="70"/>
        <v>190</v>
      </c>
      <c r="AG91" s="228">
        <f t="shared" si="70"/>
        <v>528</v>
      </c>
      <c r="AH91" s="6">
        <f>SUM(F91:AA91)</f>
        <v>1908</v>
      </c>
      <c r="AI91" s="239">
        <f>+E91-AH91</f>
        <v>-0.30871767528651617</v>
      </c>
    </row>
    <row r="92" spans="2:36" s="36" customFormat="1" ht="15" hidden="1">
      <c r="B92" s="195"/>
      <c r="C92" s="213"/>
      <c r="D92" s="204"/>
      <c r="E92" s="299">
        <f>SUM(E89:E91)</f>
        <v>13630.000000000002</v>
      </c>
      <c r="F92" s="143">
        <f t="shared" ref="F92:AI92" si="71">SUM(F89:F91)</f>
        <v>260</v>
      </c>
      <c r="G92" s="48">
        <f t="shared" si="71"/>
        <v>259</v>
      </c>
      <c r="H92" s="48">
        <f t="shared" si="71"/>
        <v>259</v>
      </c>
      <c r="I92" s="48">
        <f t="shared" si="71"/>
        <v>257</v>
      </c>
      <c r="J92" s="48">
        <f t="shared" si="71"/>
        <v>262</v>
      </c>
      <c r="K92" s="48">
        <f t="shared" si="71"/>
        <v>1339</v>
      </c>
      <c r="L92" s="48">
        <f t="shared" si="71"/>
        <v>547</v>
      </c>
      <c r="M92" s="48">
        <f t="shared" si="71"/>
        <v>1657</v>
      </c>
      <c r="N92" s="48">
        <f t="shared" si="71"/>
        <v>543</v>
      </c>
      <c r="O92" s="48">
        <f t="shared" si="71"/>
        <v>1265</v>
      </c>
      <c r="P92" s="48">
        <f t="shared" si="71"/>
        <v>1092</v>
      </c>
      <c r="Q92" s="48">
        <f t="shared" si="71"/>
        <v>1011</v>
      </c>
      <c r="R92" s="48">
        <f t="shared" si="71"/>
        <v>920</v>
      </c>
      <c r="S92" s="48">
        <f t="shared" si="71"/>
        <v>840</v>
      </c>
      <c r="T92" s="48">
        <f t="shared" si="71"/>
        <v>746</v>
      </c>
      <c r="U92" s="48">
        <f t="shared" si="71"/>
        <v>622</v>
      </c>
      <c r="V92" s="48">
        <f t="shared" si="71"/>
        <v>503</v>
      </c>
      <c r="W92" s="48">
        <f t="shared" si="71"/>
        <v>385</v>
      </c>
      <c r="X92" s="48">
        <f t="shared" si="71"/>
        <v>299</v>
      </c>
      <c r="Y92" s="48">
        <f t="shared" si="71"/>
        <v>236</v>
      </c>
      <c r="Z92" s="48">
        <f t="shared" si="71"/>
        <v>171</v>
      </c>
      <c r="AA92" s="305">
        <f t="shared" si="71"/>
        <v>157</v>
      </c>
      <c r="AB92" s="299">
        <f>SUM(AB89:AB91)</f>
        <v>458</v>
      </c>
      <c r="AC92" s="299">
        <f>SUM(AC89:AC91)</f>
        <v>297</v>
      </c>
      <c r="AD92" s="299">
        <f>SUM(AD89:AD91)</f>
        <v>260</v>
      </c>
      <c r="AE92" s="286">
        <f>SUM(AE89:AE91)</f>
        <v>20</v>
      </c>
      <c r="AF92" s="299">
        <f t="shared" si="71"/>
        <v>1360</v>
      </c>
      <c r="AG92" s="335">
        <f t="shared" si="71"/>
        <v>3774</v>
      </c>
      <c r="AH92" s="143">
        <f t="shared" si="71"/>
        <v>13630</v>
      </c>
      <c r="AI92" s="237">
        <f t="shared" si="71"/>
        <v>1.3642420526593924E-12</v>
      </c>
    </row>
    <row r="93" spans="2:36" s="36" customFormat="1" ht="17.25" hidden="1">
      <c r="B93" s="195"/>
      <c r="C93" s="213"/>
      <c r="D93" s="204"/>
      <c r="E93" s="271"/>
      <c r="F93" s="91">
        <f t="shared" ref="F93:AG93" si="72">+F94*100/$E$94</f>
        <v>1.9065294415387211</v>
      </c>
      <c r="G93" s="85">
        <f t="shared" si="72"/>
        <v>1.8980934705584613</v>
      </c>
      <c r="H93" s="85">
        <f t="shared" si="72"/>
        <v>1.9065294415387211</v>
      </c>
      <c r="I93" s="85">
        <f t="shared" si="72"/>
        <v>1.914965412518981</v>
      </c>
      <c r="J93" s="85">
        <f t="shared" si="72"/>
        <v>1.8896574995782014</v>
      </c>
      <c r="K93" s="85">
        <f t="shared" si="72"/>
        <v>9.8194702210224403</v>
      </c>
      <c r="L93" s="85">
        <f t="shared" si="72"/>
        <v>4.0070862156234179</v>
      </c>
      <c r="M93" s="85">
        <f t="shared" si="72"/>
        <v>12.164670153534672</v>
      </c>
      <c r="N93" s="85">
        <f t="shared" si="72"/>
        <v>3.9817783026826388</v>
      </c>
      <c r="O93" s="85">
        <f t="shared" si="72"/>
        <v>9.279568078285811</v>
      </c>
      <c r="P93" s="85">
        <f t="shared" si="72"/>
        <v>8.0057364602665775</v>
      </c>
      <c r="Q93" s="85">
        <f t="shared" si="72"/>
        <v>7.4320904336089084</v>
      </c>
      <c r="R93" s="85">
        <f t="shared" si="72"/>
        <v>6.7487767842078625</v>
      </c>
      <c r="S93" s="85">
        <f t="shared" si="72"/>
        <v>6.158258815589674</v>
      </c>
      <c r="T93" s="85">
        <f t="shared" si="72"/>
        <v>5.4749451661886281</v>
      </c>
      <c r="U93" s="85">
        <f t="shared" si="72"/>
        <v>4.5722962713008268</v>
      </c>
      <c r="V93" s="85">
        <f t="shared" si="72"/>
        <v>3.686519318373545</v>
      </c>
      <c r="W93" s="85">
        <f t="shared" si="72"/>
        <v>2.8260502783870423</v>
      </c>
      <c r="X93" s="85">
        <f t="shared" si="72"/>
        <v>2.1933524548675551</v>
      </c>
      <c r="Y93" s="85">
        <f t="shared" si="72"/>
        <v>1.7293740509532647</v>
      </c>
      <c r="Z93" s="85">
        <f t="shared" si="72"/>
        <v>1.2569596760587143</v>
      </c>
      <c r="AA93" s="98">
        <f t="shared" si="72"/>
        <v>1.1472920533153366</v>
      </c>
      <c r="AB93" s="316">
        <f t="shared" si="72"/>
        <v>3.3743883921039313</v>
      </c>
      <c r="AC93" s="316">
        <f t="shared" si="72"/>
        <v>2.1933524548675551</v>
      </c>
      <c r="AD93" s="316">
        <f t="shared" si="72"/>
        <v>1.914965412518981</v>
      </c>
      <c r="AE93" s="231">
        <f t="shared" si="72"/>
        <v>0.14341150666441707</v>
      </c>
      <c r="AF93" s="316">
        <f t="shared" si="72"/>
        <v>9.9797536696473763</v>
      </c>
      <c r="AG93" s="263">
        <f t="shared" si="72"/>
        <v>27.686856757212755</v>
      </c>
      <c r="AH93" s="6"/>
      <c r="AI93" s="35"/>
    </row>
    <row r="94" spans="2:36" s="36" customFormat="1">
      <c r="B94" s="344">
        <v>1</v>
      </c>
      <c r="C94" s="461" t="s">
        <v>64</v>
      </c>
      <c r="D94" s="208">
        <v>0</v>
      </c>
      <c r="E94" s="298">
        <v>11854</v>
      </c>
      <c r="F94" s="267">
        <v>226</v>
      </c>
      <c r="G94" s="10">
        <v>225</v>
      </c>
      <c r="H94" s="10">
        <v>226</v>
      </c>
      <c r="I94" s="10">
        <v>227</v>
      </c>
      <c r="J94" s="10">
        <v>224</v>
      </c>
      <c r="K94" s="10">
        <v>1164</v>
      </c>
      <c r="L94" s="10">
        <v>475</v>
      </c>
      <c r="M94" s="10">
        <v>1442</v>
      </c>
      <c r="N94" s="10">
        <v>472</v>
      </c>
      <c r="O94" s="10">
        <v>1100</v>
      </c>
      <c r="P94" s="10">
        <v>949</v>
      </c>
      <c r="Q94" s="10">
        <v>881</v>
      </c>
      <c r="R94" s="10">
        <v>800</v>
      </c>
      <c r="S94" s="10">
        <v>730</v>
      </c>
      <c r="T94" s="10">
        <v>649</v>
      </c>
      <c r="U94" s="10">
        <v>542</v>
      </c>
      <c r="V94" s="10">
        <v>437</v>
      </c>
      <c r="W94" s="10">
        <v>335</v>
      </c>
      <c r="X94" s="10">
        <v>260</v>
      </c>
      <c r="Y94" s="10">
        <v>205</v>
      </c>
      <c r="Z94" s="10">
        <v>149</v>
      </c>
      <c r="AA94" s="221">
        <v>136</v>
      </c>
      <c r="AB94" s="298">
        <v>400</v>
      </c>
      <c r="AC94" s="298">
        <v>260</v>
      </c>
      <c r="AD94" s="298">
        <v>227</v>
      </c>
      <c r="AE94" s="325">
        <v>17</v>
      </c>
      <c r="AF94" s="298">
        <v>1183</v>
      </c>
      <c r="AG94" s="331">
        <v>3282</v>
      </c>
      <c r="AH94" s="6">
        <f>SUM(F94:AA94)</f>
        <v>11854</v>
      </c>
      <c r="AI94" s="239">
        <f>+E94-AH94</f>
        <v>0</v>
      </c>
    </row>
    <row r="95" spans="2:36" s="36" customFormat="1" ht="17.25">
      <c r="B95" s="192">
        <v>1</v>
      </c>
      <c r="C95" s="213" t="s">
        <v>65</v>
      </c>
      <c r="D95" s="205">
        <v>0</v>
      </c>
      <c r="E95" s="302">
        <f>+E94</f>
        <v>11854</v>
      </c>
      <c r="F95" s="293">
        <f>ROUND(F94,0)</f>
        <v>226</v>
      </c>
      <c r="G95" s="100">
        <f t="shared" ref="G95:AG95" si="73">ROUND(G94,0)</f>
        <v>225</v>
      </c>
      <c r="H95" s="100">
        <f t="shared" si="73"/>
        <v>226</v>
      </c>
      <c r="I95" s="100">
        <f t="shared" si="73"/>
        <v>227</v>
      </c>
      <c r="J95" s="100">
        <f t="shared" si="73"/>
        <v>224</v>
      </c>
      <c r="K95" s="100">
        <f t="shared" si="73"/>
        <v>1164</v>
      </c>
      <c r="L95" s="100">
        <f t="shared" si="73"/>
        <v>475</v>
      </c>
      <c r="M95" s="100">
        <f t="shared" si="73"/>
        <v>1442</v>
      </c>
      <c r="N95" s="100">
        <f t="shared" si="73"/>
        <v>472</v>
      </c>
      <c r="O95" s="100">
        <f t="shared" si="73"/>
        <v>1100</v>
      </c>
      <c r="P95" s="100">
        <f t="shared" si="73"/>
        <v>949</v>
      </c>
      <c r="Q95" s="100">
        <f t="shared" si="73"/>
        <v>881</v>
      </c>
      <c r="R95" s="100">
        <f t="shared" si="73"/>
        <v>800</v>
      </c>
      <c r="S95" s="100">
        <f t="shared" si="73"/>
        <v>730</v>
      </c>
      <c r="T95" s="100">
        <f t="shared" si="73"/>
        <v>649</v>
      </c>
      <c r="U95" s="100">
        <f t="shared" si="73"/>
        <v>542</v>
      </c>
      <c r="V95" s="100">
        <f t="shared" si="73"/>
        <v>437</v>
      </c>
      <c r="W95" s="100">
        <f t="shared" si="73"/>
        <v>335</v>
      </c>
      <c r="X95" s="100">
        <f t="shared" si="73"/>
        <v>260</v>
      </c>
      <c r="Y95" s="100">
        <f t="shared" si="73"/>
        <v>205</v>
      </c>
      <c r="Z95" s="100">
        <f t="shared" si="73"/>
        <v>149</v>
      </c>
      <c r="AA95" s="307">
        <f t="shared" si="73"/>
        <v>136</v>
      </c>
      <c r="AB95" s="321">
        <f t="shared" si="73"/>
        <v>400</v>
      </c>
      <c r="AC95" s="321">
        <f t="shared" si="73"/>
        <v>260</v>
      </c>
      <c r="AD95" s="321">
        <f t="shared" si="73"/>
        <v>227</v>
      </c>
      <c r="AE95" s="328">
        <f t="shared" si="73"/>
        <v>17</v>
      </c>
      <c r="AF95" s="321">
        <f t="shared" si="73"/>
        <v>1183</v>
      </c>
      <c r="AG95" s="340">
        <f t="shared" si="73"/>
        <v>3282</v>
      </c>
      <c r="AH95" s="6">
        <f>SUM(F95:AA95)</f>
        <v>11854</v>
      </c>
      <c r="AI95" s="239">
        <f>+E95-AH95</f>
        <v>0</v>
      </c>
    </row>
    <row r="96" spans="2:36" s="36" customFormat="1" ht="9" customHeight="1">
      <c r="B96" s="195"/>
      <c r="C96" s="213"/>
      <c r="D96" s="204"/>
      <c r="E96" s="140"/>
      <c r="F96" s="268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  <c r="Z96" s="14"/>
      <c r="AA96" s="227"/>
      <c r="AB96" s="322"/>
      <c r="AC96" s="274"/>
      <c r="AD96" s="274"/>
      <c r="AE96" s="329"/>
      <c r="AF96" s="274"/>
      <c r="AG96" s="341"/>
      <c r="AH96" s="6"/>
      <c r="AI96" s="35"/>
    </row>
    <row r="97" spans="2:36" s="36" customFormat="1" ht="17.25" hidden="1">
      <c r="B97" s="195"/>
      <c r="C97" s="213"/>
      <c r="D97" s="204"/>
      <c r="E97" s="271"/>
      <c r="F97" s="91">
        <f t="shared" ref="F97:AG97" si="74">+F98*100/$E$98</f>
        <v>1.9094548814290113</v>
      </c>
      <c r="G97" s="85">
        <f t="shared" si="74"/>
        <v>1.9017554665845395</v>
      </c>
      <c r="H97" s="85">
        <f t="shared" si="74"/>
        <v>1.8940560517400677</v>
      </c>
      <c r="I97" s="85">
        <f t="shared" si="74"/>
        <v>1.9248537111179551</v>
      </c>
      <c r="J97" s="85">
        <f t="shared" si="74"/>
        <v>1.886356636895596</v>
      </c>
      <c r="K97" s="85">
        <f t="shared" si="74"/>
        <v>9.8244533415460431</v>
      </c>
      <c r="L97" s="85">
        <f t="shared" si="74"/>
        <v>4.0113951339698186</v>
      </c>
      <c r="M97" s="85">
        <f t="shared" si="74"/>
        <v>12.157376039421004</v>
      </c>
      <c r="N97" s="85">
        <f t="shared" si="74"/>
        <v>3.980597474591931</v>
      </c>
      <c r="O97" s="85">
        <f t="shared" si="74"/>
        <v>9.2854943024330154</v>
      </c>
      <c r="P97" s="85">
        <f t="shared" si="74"/>
        <v>8.0073914382506928</v>
      </c>
      <c r="Q97" s="85">
        <f t="shared" si="74"/>
        <v>7.4222359100708344</v>
      </c>
      <c r="R97" s="85">
        <f t="shared" si="74"/>
        <v>6.7523868186017859</v>
      </c>
      <c r="S97" s="85">
        <f t="shared" si="74"/>
        <v>6.1595318755774562</v>
      </c>
      <c r="T97" s="85">
        <f t="shared" si="74"/>
        <v>5.4742839544194641</v>
      </c>
      <c r="U97" s="85">
        <f t="shared" si="74"/>
        <v>4.565753002771789</v>
      </c>
      <c r="V97" s="85">
        <f t="shared" si="74"/>
        <v>3.6880197105020018</v>
      </c>
      <c r="W97" s="85">
        <f t="shared" si="74"/>
        <v>2.8256852479211578</v>
      </c>
      <c r="X97" s="85">
        <f t="shared" si="74"/>
        <v>2.1943332306744687</v>
      </c>
      <c r="Y97" s="85">
        <f t="shared" si="74"/>
        <v>1.7323683400061596</v>
      </c>
      <c r="Z97" s="85">
        <f t="shared" si="74"/>
        <v>1.2550046196489066</v>
      </c>
      <c r="AA97" s="98">
        <f t="shared" si="74"/>
        <v>1.1472128118263012</v>
      </c>
      <c r="AB97" s="316">
        <f t="shared" si="74"/>
        <v>3.3646442870341855</v>
      </c>
      <c r="AC97" s="316">
        <f t="shared" si="74"/>
        <v>2.1943332306744687</v>
      </c>
      <c r="AD97" s="316">
        <f t="shared" si="74"/>
        <v>1.9094548814290113</v>
      </c>
      <c r="AE97" s="231">
        <f t="shared" si="74"/>
        <v>0.1462888820449646</v>
      </c>
      <c r="AF97" s="316">
        <f t="shared" si="74"/>
        <v>9.9784416384354788</v>
      </c>
      <c r="AG97" s="263">
        <f t="shared" si="74"/>
        <v>27.687095780720664</v>
      </c>
      <c r="AH97" s="6"/>
      <c r="AI97" s="35"/>
    </row>
    <row r="98" spans="2:36" s="36" customFormat="1">
      <c r="B98" s="344">
        <v>3</v>
      </c>
      <c r="C98" s="461" t="s">
        <v>66</v>
      </c>
      <c r="D98" s="208">
        <v>1</v>
      </c>
      <c r="E98" s="298">
        <v>12988</v>
      </c>
      <c r="F98" s="267">
        <v>248</v>
      </c>
      <c r="G98" s="10">
        <v>247</v>
      </c>
      <c r="H98" s="10">
        <v>246</v>
      </c>
      <c r="I98" s="10">
        <v>250</v>
      </c>
      <c r="J98" s="10">
        <v>245</v>
      </c>
      <c r="K98" s="10">
        <v>1276</v>
      </c>
      <c r="L98" s="10">
        <v>521</v>
      </c>
      <c r="M98" s="10">
        <v>1579</v>
      </c>
      <c r="N98" s="10">
        <v>517</v>
      </c>
      <c r="O98" s="10">
        <v>1206</v>
      </c>
      <c r="P98" s="10">
        <v>1040</v>
      </c>
      <c r="Q98" s="10">
        <v>964</v>
      </c>
      <c r="R98" s="10">
        <v>877</v>
      </c>
      <c r="S98" s="10">
        <v>800</v>
      </c>
      <c r="T98" s="10">
        <v>711</v>
      </c>
      <c r="U98" s="10">
        <v>593</v>
      </c>
      <c r="V98" s="10">
        <v>479</v>
      </c>
      <c r="W98" s="10">
        <v>367</v>
      </c>
      <c r="X98" s="10">
        <v>285</v>
      </c>
      <c r="Y98" s="10">
        <v>225</v>
      </c>
      <c r="Z98" s="10">
        <v>163</v>
      </c>
      <c r="AA98" s="221">
        <v>149</v>
      </c>
      <c r="AB98" s="298">
        <v>437</v>
      </c>
      <c r="AC98" s="298">
        <v>285</v>
      </c>
      <c r="AD98" s="298">
        <v>248</v>
      </c>
      <c r="AE98" s="325">
        <v>19</v>
      </c>
      <c r="AF98" s="298">
        <v>1296</v>
      </c>
      <c r="AG98" s="331">
        <v>3596</v>
      </c>
      <c r="AH98" s="6">
        <f>SUM(F98:AA98)</f>
        <v>12988</v>
      </c>
      <c r="AI98" s="239">
        <f>+E98-AH98</f>
        <v>0</v>
      </c>
    </row>
    <row r="99" spans="2:36" s="36" customFormat="1" ht="17.25">
      <c r="B99" s="192">
        <v>1</v>
      </c>
      <c r="C99" s="213" t="s">
        <v>67</v>
      </c>
      <c r="D99" s="206">
        <v>0.51600000000000001</v>
      </c>
      <c r="E99" s="140">
        <f>$E$98*D99-1</f>
        <v>6700.808</v>
      </c>
      <c r="F99" s="99">
        <f>ROUND(+$E$99*F97/100,0)</f>
        <v>128</v>
      </c>
      <c r="G99" s="87">
        <f t="shared" ref="G99:AG99" si="75">ROUND(+$E$99*G97/100,0)</f>
        <v>127</v>
      </c>
      <c r="H99" s="87">
        <f t="shared" si="75"/>
        <v>127</v>
      </c>
      <c r="I99" s="87">
        <f>ROUND(+$E$99*I97/100,0)</f>
        <v>129</v>
      </c>
      <c r="J99" s="87">
        <f>ROUND(+$E$99*J97/100,0)</f>
        <v>126</v>
      </c>
      <c r="K99" s="87">
        <f>ROUND(+$E$99*K97/100,0)+1</f>
        <v>659</v>
      </c>
      <c r="L99" s="87">
        <f>ROUND(+$E$99*L97/100,0)</f>
        <v>269</v>
      </c>
      <c r="M99" s="87">
        <f>ROUND(+$E$99*M97/100,0)-1</f>
        <v>814</v>
      </c>
      <c r="N99" s="87">
        <f>ROUND(+$E$99*N97/100,0)</f>
        <v>267</v>
      </c>
      <c r="O99" s="87">
        <f>ROUND(+$E$99*O97/100,0)+1</f>
        <v>623</v>
      </c>
      <c r="P99" s="87">
        <f t="shared" si="75"/>
        <v>537</v>
      </c>
      <c r="Q99" s="87">
        <f t="shared" si="75"/>
        <v>497</v>
      </c>
      <c r="R99" s="87">
        <f t="shared" si="75"/>
        <v>452</v>
      </c>
      <c r="S99" s="87">
        <f t="shared" si="75"/>
        <v>413</v>
      </c>
      <c r="T99" s="87">
        <f t="shared" si="75"/>
        <v>367</v>
      </c>
      <c r="U99" s="87">
        <f t="shared" si="75"/>
        <v>306</v>
      </c>
      <c r="V99" s="87">
        <f t="shared" si="75"/>
        <v>247</v>
      </c>
      <c r="W99" s="87">
        <f t="shared" si="75"/>
        <v>189</v>
      </c>
      <c r="X99" s="87">
        <f t="shared" si="75"/>
        <v>147</v>
      </c>
      <c r="Y99" s="87">
        <f t="shared" si="75"/>
        <v>116</v>
      </c>
      <c r="Z99" s="87">
        <f t="shared" si="75"/>
        <v>84</v>
      </c>
      <c r="AA99" s="222">
        <f t="shared" si="75"/>
        <v>77</v>
      </c>
      <c r="AB99" s="273">
        <f>ROUND(+$E$99*AB97/100,0)</f>
        <v>225</v>
      </c>
      <c r="AC99" s="273">
        <f>ROUND(+$E$99*AC97/100,0)</f>
        <v>147</v>
      </c>
      <c r="AD99" s="273">
        <f>ROUND(+$E$99*AD97/100,0)</f>
        <v>128</v>
      </c>
      <c r="AE99" s="226">
        <f>ROUND(+$E$99*AE97/100,0)</f>
        <v>10</v>
      </c>
      <c r="AF99" s="273">
        <f t="shared" si="75"/>
        <v>669</v>
      </c>
      <c r="AG99" s="228">
        <f t="shared" si="75"/>
        <v>1855</v>
      </c>
      <c r="AH99" s="6">
        <f>SUM(F99:AA99)</f>
        <v>6701</v>
      </c>
      <c r="AI99" s="239">
        <f>+E99-AH99</f>
        <v>-0.19200000000000728</v>
      </c>
    </row>
    <row r="100" spans="2:36" s="36" customFormat="1" ht="17.25">
      <c r="B100" s="192">
        <f>B99+1</f>
        <v>2</v>
      </c>
      <c r="C100" s="213" t="s">
        <v>68</v>
      </c>
      <c r="D100" s="206">
        <v>0.4</v>
      </c>
      <c r="E100" s="140">
        <f>$E$98*D100</f>
        <v>5195.2000000000007</v>
      </c>
      <c r="F100" s="99">
        <f>ROUND($E$100*F97/100,0)</f>
        <v>99</v>
      </c>
      <c r="G100" s="87">
        <f t="shared" ref="G100:AG100" si="76">ROUND($E$100*G97/100,0)</f>
        <v>99</v>
      </c>
      <c r="H100" s="87">
        <f t="shared" si="76"/>
        <v>98</v>
      </c>
      <c r="I100" s="87">
        <f>ROUND($E$100*I97/100,0)</f>
        <v>100</v>
      </c>
      <c r="J100" s="87">
        <f>ROUND($E$100*J97/100,0)</f>
        <v>98</v>
      </c>
      <c r="K100" s="87">
        <f t="shared" si="76"/>
        <v>510</v>
      </c>
      <c r="L100" s="87">
        <f>ROUND($E$100*L97/100,0)</f>
        <v>208</v>
      </c>
      <c r="M100" s="87">
        <f>ROUND($E$100*M97/100,0)</f>
        <v>632</v>
      </c>
      <c r="N100" s="87">
        <f>ROUND($E$100*N97/100,0)</f>
        <v>207</v>
      </c>
      <c r="O100" s="87">
        <f t="shared" si="76"/>
        <v>482</v>
      </c>
      <c r="P100" s="87">
        <f t="shared" si="76"/>
        <v>416</v>
      </c>
      <c r="Q100" s="87">
        <f t="shared" si="76"/>
        <v>386</v>
      </c>
      <c r="R100" s="87">
        <f t="shared" si="76"/>
        <v>351</v>
      </c>
      <c r="S100" s="87">
        <f t="shared" si="76"/>
        <v>320</v>
      </c>
      <c r="T100" s="87">
        <f t="shared" si="76"/>
        <v>284</v>
      </c>
      <c r="U100" s="87">
        <f t="shared" si="76"/>
        <v>237</v>
      </c>
      <c r="V100" s="87">
        <f t="shared" si="76"/>
        <v>192</v>
      </c>
      <c r="W100" s="87">
        <f t="shared" si="76"/>
        <v>147</v>
      </c>
      <c r="X100" s="87">
        <f t="shared" si="76"/>
        <v>114</v>
      </c>
      <c r="Y100" s="87">
        <f t="shared" si="76"/>
        <v>90</v>
      </c>
      <c r="Z100" s="87">
        <f t="shared" si="76"/>
        <v>65</v>
      </c>
      <c r="AA100" s="222">
        <f t="shared" si="76"/>
        <v>60</v>
      </c>
      <c r="AB100" s="273">
        <f>ROUND($E$100*AB97/100,0)</f>
        <v>175</v>
      </c>
      <c r="AC100" s="273">
        <f>ROUND($E$100*AC97/100,0)</f>
        <v>114</v>
      </c>
      <c r="AD100" s="273">
        <f>ROUND($E$100*AD97/100,0)</f>
        <v>99</v>
      </c>
      <c r="AE100" s="226">
        <f>ROUND($E$100*AE97/100,0)</f>
        <v>8</v>
      </c>
      <c r="AF100" s="273">
        <f t="shared" si="76"/>
        <v>518</v>
      </c>
      <c r="AG100" s="228">
        <f t="shared" si="76"/>
        <v>1438</v>
      </c>
      <c r="AH100" s="6">
        <f>SUM(F100:AA100)</f>
        <v>5195</v>
      </c>
      <c r="AI100" s="239">
        <f>+E100-AH100</f>
        <v>0.2000000000007276</v>
      </c>
    </row>
    <row r="101" spans="2:36" s="36" customFormat="1" ht="17.25">
      <c r="B101" s="197">
        <f>1+B100</f>
        <v>3</v>
      </c>
      <c r="C101" s="212" t="s">
        <v>69</v>
      </c>
      <c r="D101" s="208">
        <v>8.4000000000000005E-2</v>
      </c>
      <c r="E101" s="300">
        <f>$E$98*D101+1</f>
        <v>1091.992</v>
      </c>
      <c r="F101" s="291">
        <f>ROUND($E$101*F97/100,0)</f>
        <v>21</v>
      </c>
      <c r="G101" s="96">
        <f t="shared" ref="G101:AF101" si="77">ROUND($E$101*G97/100,0)</f>
        <v>21</v>
      </c>
      <c r="H101" s="96">
        <f t="shared" si="77"/>
        <v>21</v>
      </c>
      <c r="I101" s="96">
        <f>ROUND($E$101*I97/100,0)</f>
        <v>21</v>
      </c>
      <c r="J101" s="96">
        <f>ROUND($E$101*J97/100,0)</f>
        <v>21</v>
      </c>
      <c r="K101" s="96">
        <f t="shared" si="77"/>
        <v>107</v>
      </c>
      <c r="L101" s="96">
        <f>ROUND($E$101*L97/100,0)</f>
        <v>44</v>
      </c>
      <c r="M101" s="96">
        <f>ROUND($E$101*M97/100,0)</f>
        <v>133</v>
      </c>
      <c r="N101" s="96">
        <f>ROUND($E$101*N97/100,0)</f>
        <v>43</v>
      </c>
      <c r="O101" s="96">
        <f t="shared" si="77"/>
        <v>101</v>
      </c>
      <c r="P101" s="96">
        <f t="shared" si="77"/>
        <v>87</v>
      </c>
      <c r="Q101" s="96">
        <f t="shared" si="77"/>
        <v>81</v>
      </c>
      <c r="R101" s="96">
        <f t="shared" si="77"/>
        <v>74</v>
      </c>
      <c r="S101" s="96">
        <f t="shared" si="77"/>
        <v>67</v>
      </c>
      <c r="T101" s="96">
        <f t="shared" si="77"/>
        <v>60</v>
      </c>
      <c r="U101" s="96">
        <f t="shared" si="77"/>
        <v>50</v>
      </c>
      <c r="V101" s="96">
        <f t="shared" si="77"/>
        <v>40</v>
      </c>
      <c r="W101" s="96">
        <f t="shared" si="77"/>
        <v>31</v>
      </c>
      <c r="X101" s="96">
        <f t="shared" si="77"/>
        <v>24</v>
      </c>
      <c r="Y101" s="96">
        <f t="shared" si="77"/>
        <v>19</v>
      </c>
      <c r="Z101" s="96">
        <f t="shared" si="77"/>
        <v>14</v>
      </c>
      <c r="AA101" s="224">
        <f>ROUND($E$101*AA97/100,0)-1</f>
        <v>12</v>
      </c>
      <c r="AB101" s="319">
        <f>ROUND($E$101*AB97/100,0)</f>
        <v>37</v>
      </c>
      <c r="AC101" s="319">
        <f>ROUND($E$101*AC97/100,0)</f>
        <v>24</v>
      </c>
      <c r="AD101" s="319">
        <f>ROUND($E$101*AD97/100,0)</f>
        <v>21</v>
      </c>
      <c r="AE101" s="234">
        <f>ROUND($E$101*AE97/100,0)-1</f>
        <v>1</v>
      </c>
      <c r="AF101" s="319">
        <f t="shared" si="77"/>
        <v>109</v>
      </c>
      <c r="AG101" s="337">
        <f>ROUND($E$101*AG97/100,0)+1</f>
        <v>303</v>
      </c>
      <c r="AH101" s="6">
        <f>SUM(F101:AA101)</f>
        <v>1092</v>
      </c>
      <c r="AI101" s="239">
        <f>+E101-AH101</f>
        <v>-8.0000000000381988E-3</v>
      </c>
    </row>
    <row r="102" spans="2:36" s="36" customFormat="1" ht="15" hidden="1">
      <c r="B102" s="195"/>
      <c r="C102" s="213"/>
      <c r="D102" s="286"/>
      <c r="E102" s="299">
        <f>SUM(E99:E101)</f>
        <v>12988.000000000002</v>
      </c>
      <c r="F102" s="143">
        <f t="shared" ref="F102:AG102" si="78">SUM(F99:F101)</f>
        <v>248</v>
      </c>
      <c r="G102" s="48">
        <f t="shared" si="78"/>
        <v>247</v>
      </c>
      <c r="H102" s="48">
        <f t="shared" si="78"/>
        <v>246</v>
      </c>
      <c r="I102" s="48">
        <f t="shared" si="78"/>
        <v>250</v>
      </c>
      <c r="J102" s="48">
        <f t="shared" si="78"/>
        <v>245</v>
      </c>
      <c r="K102" s="48">
        <f t="shared" si="78"/>
        <v>1276</v>
      </c>
      <c r="L102" s="48">
        <f t="shared" si="78"/>
        <v>521</v>
      </c>
      <c r="M102" s="48">
        <f t="shared" si="78"/>
        <v>1579</v>
      </c>
      <c r="N102" s="48">
        <f t="shared" si="78"/>
        <v>517</v>
      </c>
      <c r="O102" s="48">
        <f t="shared" si="78"/>
        <v>1206</v>
      </c>
      <c r="P102" s="48">
        <f t="shared" si="78"/>
        <v>1040</v>
      </c>
      <c r="Q102" s="48">
        <f t="shared" si="78"/>
        <v>964</v>
      </c>
      <c r="R102" s="48">
        <f t="shared" si="78"/>
        <v>877</v>
      </c>
      <c r="S102" s="48">
        <f t="shared" si="78"/>
        <v>800</v>
      </c>
      <c r="T102" s="48">
        <f t="shared" si="78"/>
        <v>711</v>
      </c>
      <c r="U102" s="48">
        <f t="shared" si="78"/>
        <v>593</v>
      </c>
      <c r="V102" s="48">
        <f t="shared" si="78"/>
        <v>479</v>
      </c>
      <c r="W102" s="48">
        <f t="shared" si="78"/>
        <v>367</v>
      </c>
      <c r="X102" s="48">
        <f t="shared" si="78"/>
        <v>285</v>
      </c>
      <c r="Y102" s="48">
        <f t="shared" si="78"/>
        <v>225</v>
      </c>
      <c r="Z102" s="48">
        <f t="shared" si="78"/>
        <v>163</v>
      </c>
      <c r="AA102" s="305">
        <f t="shared" si="78"/>
        <v>149</v>
      </c>
      <c r="AB102" s="299">
        <f t="shared" si="78"/>
        <v>437</v>
      </c>
      <c r="AC102" s="299">
        <f t="shared" si="78"/>
        <v>285</v>
      </c>
      <c r="AD102" s="299">
        <f t="shared" si="78"/>
        <v>248</v>
      </c>
      <c r="AE102" s="286">
        <f t="shared" si="78"/>
        <v>19</v>
      </c>
      <c r="AF102" s="299">
        <f t="shared" si="78"/>
        <v>1296</v>
      </c>
      <c r="AG102" s="335">
        <f t="shared" si="78"/>
        <v>3596</v>
      </c>
      <c r="AH102" s="144"/>
      <c r="AI102" s="42"/>
      <c r="AJ102" s="13"/>
    </row>
    <row r="103" spans="2:36" s="36" customFormat="1" ht="17.25" hidden="1">
      <c r="B103" s="195"/>
      <c r="C103" s="213"/>
      <c r="D103" s="204"/>
      <c r="E103" s="271"/>
      <c r="F103" s="91">
        <f t="shared" ref="F103:AG103" si="79">+F104*100/$E$104</f>
        <v>1.9108899565316861</v>
      </c>
      <c r="G103" s="85">
        <f t="shared" si="79"/>
        <v>1.9011667810569663</v>
      </c>
      <c r="H103" s="85">
        <f t="shared" si="79"/>
        <v>1.903454587051018</v>
      </c>
      <c r="I103" s="85">
        <f t="shared" si="79"/>
        <v>1.8971631205673758</v>
      </c>
      <c r="J103" s="85">
        <f t="shared" si="79"/>
        <v>1.9114619080301991</v>
      </c>
      <c r="K103" s="85">
        <f t="shared" si="79"/>
        <v>9.8221230839624791</v>
      </c>
      <c r="L103" s="85">
        <f t="shared" si="79"/>
        <v>4.0088080530770993</v>
      </c>
      <c r="M103" s="85">
        <f t="shared" si="79"/>
        <v>12.166552276366964</v>
      </c>
      <c r="N103" s="85">
        <f t="shared" si="79"/>
        <v>3.9779226721574013</v>
      </c>
      <c r="O103" s="85">
        <f t="shared" si="79"/>
        <v>9.2822008693662781</v>
      </c>
      <c r="P103" s="85">
        <f t="shared" si="79"/>
        <v>8.0084648821779911</v>
      </c>
      <c r="Q103" s="85">
        <f t="shared" si="79"/>
        <v>7.4187828872111643</v>
      </c>
      <c r="R103" s="85">
        <f t="shared" si="79"/>
        <v>6.7490276824525282</v>
      </c>
      <c r="S103" s="85">
        <f t="shared" si="79"/>
        <v>6.1604895904827268</v>
      </c>
      <c r="T103" s="85">
        <f t="shared" si="79"/>
        <v>5.4724319377716766</v>
      </c>
      <c r="U103" s="85">
        <f t="shared" si="79"/>
        <v>4.5670327156257153</v>
      </c>
      <c r="V103" s="85">
        <f t="shared" si="79"/>
        <v>3.6885152139098603</v>
      </c>
      <c r="W103" s="85">
        <f t="shared" si="79"/>
        <v>2.8288721116449325</v>
      </c>
      <c r="X103" s="85">
        <f t="shared" si="79"/>
        <v>2.1917181423015326</v>
      </c>
      <c r="Y103" s="85">
        <f t="shared" si="79"/>
        <v>1.7290093800045756</v>
      </c>
      <c r="Z103" s="85">
        <f t="shared" si="79"/>
        <v>1.253717684740334</v>
      </c>
      <c r="AA103" s="98">
        <f t="shared" si="79"/>
        <v>1.1501944635094945</v>
      </c>
      <c r="AB103" s="316">
        <f t="shared" si="79"/>
        <v>3.3682223747426216</v>
      </c>
      <c r="AC103" s="316">
        <f t="shared" si="79"/>
        <v>2.1859986273164034</v>
      </c>
      <c r="AD103" s="316">
        <f t="shared" si="79"/>
        <v>1.9137497140242508</v>
      </c>
      <c r="AE103" s="231">
        <f t="shared" si="79"/>
        <v>0.1464195836193091</v>
      </c>
      <c r="AF103" s="316">
        <f t="shared" si="79"/>
        <v>9.9759780370624576</v>
      </c>
      <c r="AG103" s="263">
        <f t="shared" si="79"/>
        <v>27.686456188515216</v>
      </c>
      <c r="AH103" s="6"/>
      <c r="AI103" s="35"/>
    </row>
    <row r="104" spans="2:36" s="36" customFormat="1">
      <c r="B104" s="344">
        <v>6</v>
      </c>
      <c r="C104" s="461" t="s">
        <v>70</v>
      </c>
      <c r="D104" s="208">
        <v>1</v>
      </c>
      <c r="E104" s="298">
        <v>174840</v>
      </c>
      <c r="F104" s="267">
        <v>3341</v>
      </c>
      <c r="G104" s="10">
        <v>3324</v>
      </c>
      <c r="H104" s="10">
        <v>3328</v>
      </c>
      <c r="I104" s="10">
        <v>3317</v>
      </c>
      <c r="J104" s="10">
        <v>3342</v>
      </c>
      <c r="K104" s="10">
        <v>17173</v>
      </c>
      <c r="L104" s="10">
        <v>7009</v>
      </c>
      <c r="M104" s="10">
        <v>21272</v>
      </c>
      <c r="N104" s="10">
        <v>6955</v>
      </c>
      <c r="O104" s="10">
        <v>16229</v>
      </c>
      <c r="P104" s="10">
        <v>14002</v>
      </c>
      <c r="Q104" s="10">
        <v>12971</v>
      </c>
      <c r="R104" s="10">
        <v>11800</v>
      </c>
      <c r="S104" s="10">
        <v>10771</v>
      </c>
      <c r="T104" s="10">
        <v>9568</v>
      </c>
      <c r="U104" s="10">
        <v>7985</v>
      </c>
      <c r="V104" s="10">
        <v>6449</v>
      </c>
      <c r="W104" s="10">
        <v>4946</v>
      </c>
      <c r="X104" s="10">
        <v>3832</v>
      </c>
      <c r="Y104" s="10">
        <v>3023</v>
      </c>
      <c r="Z104" s="10">
        <v>2192</v>
      </c>
      <c r="AA104" s="221">
        <v>2011</v>
      </c>
      <c r="AB104" s="298">
        <v>5889</v>
      </c>
      <c r="AC104" s="298">
        <v>3822</v>
      </c>
      <c r="AD104" s="298">
        <v>3346</v>
      </c>
      <c r="AE104" s="325">
        <v>256</v>
      </c>
      <c r="AF104" s="298">
        <v>17442</v>
      </c>
      <c r="AG104" s="331">
        <v>48407</v>
      </c>
      <c r="AH104" s="6">
        <f>SUM(F104:AA104)</f>
        <v>174840</v>
      </c>
      <c r="AI104" s="239">
        <f t="shared" ref="AI104:AI112" si="80">+E104-AH104</f>
        <v>0</v>
      </c>
      <c r="AJ104" s="241"/>
    </row>
    <row r="105" spans="2:36" s="36" customFormat="1" ht="17.25">
      <c r="B105" s="192">
        <v>1</v>
      </c>
      <c r="C105" s="213" t="s">
        <v>71</v>
      </c>
      <c r="D105" s="206">
        <v>0.28788694559748973</v>
      </c>
      <c r="E105" s="140">
        <v>50334</v>
      </c>
      <c r="F105" s="99">
        <f>ROUND($E$105*F103/100,0)</f>
        <v>962</v>
      </c>
      <c r="G105" s="87">
        <f t="shared" ref="G105:AG105" si="81">ROUND($E$105*G103/100,0)</f>
        <v>957</v>
      </c>
      <c r="H105" s="87">
        <f t="shared" si="81"/>
        <v>958</v>
      </c>
      <c r="I105" s="87">
        <f>ROUND($E$105*I103/100,0)</f>
        <v>955</v>
      </c>
      <c r="J105" s="87">
        <f>ROUND($E$105*J103/100,0)</f>
        <v>962</v>
      </c>
      <c r="K105" s="87">
        <f>ROUND($E$105*K103/100,0)</f>
        <v>4944</v>
      </c>
      <c r="L105" s="87">
        <f>ROUND($E$105*L103/100,0)-1</f>
        <v>2017</v>
      </c>
      <c r="M105" s="87">
        <f>ROUND($E$105*M103/100,0)</f>
        <v>6124</v>
      </c>
      <c r="N105" s="87">
        <f>ROUND($E$105*N103/100,0)</f>
        <v>2002</v>
      </c>
      <c r="O105" s="87">
        <f t="shared" si="81"/>
        <v>4672</v>
      </c>
      <c r="P105" s="87">
        <f t="shared" si="81"/>
        <v>4031</v>
      </c>
      <c r="Q105" s="87">
        <f t="shared" si="81"/>
        <v>3734</v>
      </c>
      <c r="R105" s="87">
        <f t="shared" si="81"/>
        <v>3397</v>
      </c>
      <c r="S105" s="87">
        <f t="shared" si="81"/>
        <v>3101</v>
      </c>
      <c r="T105" s="87">
        <f t="shared" si="81"/>
        <v>2754</v>
      </c>
      <c r="U105" s="87">
        <f t="shared" si="81"/>
        <v>2299</v>
      </c>
      <c r="V105" s="87">
        <f t="shared" si="81"/>
        <v>1857</v>
      </c>
      <c r="W105" s="87">
        <f t="shared" si="81"/>
        <v>1424</v>
      </c>
      <c r="X105" s="87">
        <f>ROUND($E$105*X103/100,0)+1</f>
        <v>1104</v>
      </c>
      <c r="Y105" s="87">
        <f t="shared" si="81"/>
        <v>870</v>
      </c>
      <c r="Z105" s="87">
        <f t="shared" si="81"/>
        <v>631</v>
      </c>
      <c r="AA105" s="222">
        <f t="shared" si="81"/>
        <v>579</v>
      </c>
      <c r="AB105" s="273">
        <f>ROUND($E$105*AB103/100,0)-1</f>
        <v>1694</v>
      </c>
      <c r="AC105" s="273">
        <f>ROUND($E$105*AC103/100,0)</f>
        <v>1100</v>
      </c>
      <c r="AD105" s="273">
        <f>ROUND($E$105*AD103/100,0)+1</f>
        <v>964</v>
      </c>
      <c r="AE105" s="226">
        <f>ROUND($E$105*AE103/100,0)</f>
        <v>74</v>
      </c>
      <c r="AF105" s="273">
        <f t="shared" si="81"/>
        <v>5021</v>
      </c>
      <c r="AG105" s="228">
        <f t="shared" si="81"/>
        <v>13936</v>
      </c>
      <c r="AH105" s="6">
        <f>SUM(F105:AA105)</f>
        <v>50334</v>
      </c>
      <c r="AI105" s="239">
        <f t="shared" si="80"/>
        <v>0</v>
      </c>
      <c r="AJ105" s="241"/>
    </row>
    <row r="106" spans="2:36" s="36" customFormat="1" ht="17.25">
      <c r="B106" s="192">
        <f>1+B105</f>
        <v>2</v>
      </c>
      <c r="C106" s="213" t="s">
        <v>72</v>
      </c>
      <c r="D106" s="206">
        <v>0.26100000000000001</v>
      </c>
      <c r="E106" s="140">
        <v>45633</v>
      </c>
      <c r="F106" s="99">
        <f>ROUND($E$106*F103/100,0)</f>
        <v>872</v>
      </c>
      <c r="G106" s="87">
        <f t="shared" ref="G106:AG106" si="82">ROUND($E$106*G103/100,0)</f>
        <v>868</v>
      </c>
      <c r="H106" s="87">
        <f t="shared" si="82"/>
        <v>869</v>
      </c>
      <c r="I106" s="87">
        <f>ROUND($E$106*I103/100,0)</f>
        <v>866</v>
      </c>
      <c r="J106" s="87">
        <f>ROUND($E$106*J103/100,0)</f>
        <v>872</v>
      </c>
      <c r="K106" s="87">
        <f t="shared" si="82"/>
        <v>4482</v>
      </c>
      <c r="L106" s="87">
        <f>ROUND($E$106*L103/100,0)</f>
        <v>1829</v>
      </c>
      <c r="M106" s="87">
        <f>ROUND($E$106*M103/100,0)</f>
        <v>5552</v>
      </c>
      <c r="N106" s="87">
        <f>ROUND($E$106*N103/100,0)</f>
        <v>1815</v>
      </c>
      <c r="O106" s="87">
        <f t="shared" si="82"/>
        <v>4236</v>
      </c>
      <c r="P106" s="87">
        <f t="shared" si="82"/>
        <v>3655</v>
      </c>
      <c r="Q106" s="87">
        <f t="shared" si="82"/>
        <v>3385</v>
      </c>
      <c r="R106" s="87">
        <f t="shared" si="82"/>
        <v>3080</v>
      </c>
      <c r="S106" s="87">
        <f t="shared" si="82"/>
        <v>2811</v>
      </c>
      <c r="T106" s="87">
        <f t="shared" si="82"/>
        <v>2497</v>
      </c>
      <c r="U106" s="87">
        <f t="shared" si="82"/>
        <v>2084</v>
      </c>
      <c r="V106" s="87">
        <f t="shared" si="82"/>
        <v>1683</v>
      </c>
      <c r="W106" s="87">
        <f t="shared" si="82"/>
        <v>1291</v>
      </c>
      <c r="X106" s="87">
        <f t="shared" si="82"/>
        <v>1000</v>
      </c>
      <c r="Y106" s="87">
        <f t="shared" si="82"/>
        <v>789</v>
      </c>
      <c r="Z106" s="87">
        <f t="shared" si="82"/>
        <v>572</v>
      </c>
      <c r="AA106" s="222">
        <f t="shared" si="82"/>
        <v>525</v>
      </c>
      <c r="AB106" s="273">
        <f>ROUND($E$106*AB103/100,0)</f>
        <v>1537</v>
      </c>
      <c r="AC106" s="273">
        <f>ROUND($E$106*AC103/100,0)</f>
        <v>998</v>
      </c>
      <c r="AD106" s="273">
        <f>ROUND($E$106*AD103/100,0)</f>
        <v>873</v>
      </c>
      <c r="AE106" s="226">
        <f>ROUND($E$106*AE103/100,0)</f>
        <v>67</v>
      </c>
      <c r="AF106" s="273">
        <f t="shared" si="82"/>
        <v>4552</v>
      </c>
      <c r="AG106" s="228">
        <f t="shared" si="82"/>
        <v>12634</v>
      </c>
      <c r="AH106" s="6">
        <f t="shared" ref="AH106:AH112" si="83">SUM(F106:AA106)</f>
        <v>45633</v>
      </c>
      <c r="AI106" s="239">
        <f t="shared" si="80"/>
        <v>0</v>
      </c>
      <c r="AJ106" s="241"/>
    </row>
    <row r="107" spans="2:36" s="36" customFormat="1" ht="17.25">
      <c r="B107" s="192">
        <f>1+B106</f>
        <v>3</v>
      </c>
      <c r="C107" s="213" t="s">
        <v>73</v>
      </c>
      <c r="D107" s="206">
        <v>0.11</v>
      </c>
      <c r="E107" s="140">
        <v>19232</v>
      </c>
      <c r="F107" s="99">
        <f>ROUND($E$107*F103/100,0)</f>
        <v>368</v>
      </c>
      <c r="G107" s="87">
        <f t="shared" ref="G107:AG107" si="84">ROUND($E$107*G103/100,0)</f>
        <v>366</v>
      </c>
      <c r="H107" s="87">
        <f t="shared" si="84"/>
        <v>366</v>
      </c>
      <c r="I107" s="87">
        <f>ROUND($E$107*I103/100,0)-1</f>
        <v>364</v>
      </c>
      <c r="J107" s="87">
        <f>ROUND($E$107*J103/100,0)</f>
        <v>368</v>
      </c>
      <c r="K107" s="87">
        <f t="shared" si="84"/>
        <v>1889</v>
      </c>
      <c r="L107" s="87">
        <f>ROUND($E$107*L103/100,0)</f>
        <v>771</v>
      </c>
      <c r="M107" s="87">
        <f>ROUND($E$107*M103/100,0)</f>
        <v>2340</v>
      </c>
      <c r="N107" s="87">
        <f>ROUND($E$107*N103/100,0)</f>
        <v>765</v>
      </c>
      <c r="O107" s="87">
        <f t="shared" si="84"/>
        <v>1785</v>
      </c>
      <c r="P107" s="87">
        <f t="shared" si="84"/>
        <v>1540</v>
      </c>
      <c r="Q107" s="87">
        <f t="shared" si="84"/>
        <v>1427</v>
      </c>
      <c r="R107" s="87">
        <f t="shared" si="84"/>
        <v>1298</v>
      </c>
      <c r="S107" s="87">
        <f t="shared" si="84"/>
        <v>1185</v>
      </c>
      <c r="T107" s="87">
        <f t="shared" si="84"/>
        <v>1052</v>
      </c>
      <c r="U107" s="87">
        <f t="shared" si="84"/>
        <v>878</v>
      </c>
      <c r="V107" s="87">
        <f t="shared" si="84"/>
        <v>709</v>
      </c>
      <c r="W107" s="87">
        <f t="shared" si="84"/>
        <v>544</v>
      </c>
      <c r="X107" s="87">
        <f t="shared" si="84"/>
        <v>422</v>
      </c>
      <c r="Y107" s="87">
        <f t="shared" si="84"/>
        <v>333</v>
      </c>
      <c r="Z107" s="87">
        <f t="shared" si="84"/>
        <v>241</v>
      </c>
      <c r="AA107" s="222">
        <f t="shared" si="84"/>
        <v>221</v>
      </c>
      <c r="AB107" s="273">
        <f>ROUND($E$107*AB103/100,0)</f>
        <v>648</v>
      </c>
      <c r="AC107" s="273">
        <f>ROUND($E$107*AC103/100,0)</f>
        <v>420</v>
      </c>
      <c r="AD107" s="273">
        <f>ROUND($E$107*AD103/100,0)</f>
        <v>368</v>
      </c>
      <c r="AE107" s="226">
        <f>ROUND($E$107*AE103/100,0)</f>
        <v>28</v>
      </c>
      <c r="AF107" s="273">
        <f t="shared" si="84"/>
        <v>1919</v>
      </c>
      <c r="AG107" s="228">
        <f t="shared" si="84"/>
        <v>5325</v>
      </c>
      <c r="AH107" s="6">
        <f t="shared" si="83"/>
        <v>19232</v>
      </c>
      <c r="AI107" s="239">
        <f t="shared" si="80"/>
        <v>0</v>
      </c>
      <c r="AJ107" s="241"/>
    </row>
    <row r="108" spans="2:36" s="36" customFormat="1" ht="17.25">
      <c r="B108" s="192">
        <f>1+B107</f>
        <v>4</v>
      </c>
      <c r="C108" s="213" t="s">
        <v>74</v>
      </c>
      <c r="D108" s="206">
        <v>5.7500000000000009E-2</v>
      </c>
      <c r="E108" s="140">
        <v>10053</v>
      </c>
      <c r="F108" s="99">
        <f>ROUND($E$108*F103/100,0)</f>
        <v>192</v>
      </c>
      <c r="G108" s="87">
        <f t="shared" ref="G108:AG108" si="85">ROUND($E$108*G103/100,0)</f>
        <v>191</v>
      </c>
      <c r="H108" s="87">
        <f t="shared" si="85"/>
        <v>191</v>
      </c>
      <c r="I108" s="87">
        <f>ROUND($E$108*I103/100,0)</f>
        <v>191</v>
      </c>
      <c r="J108" s="87">
        <f>ROUND($E$108*J103/100,0)</f>
        <v>192</v>
      </c>
      <c r="K108" s="87">
        <f t="shared" si="85"/>
        <v>987</v>
      </c>
      <c r="L108" s="87">
        <f>ROUND($E$108*L103/100,0)</f>
        <v>403</v>
      </c>
      <c r="M108" s="87">
        <f>ROUND($E$108*M103/100,0)</f>
        <v>1223</v>
      </c>
      <c r="N108" s="87">
        <f>ROUND($E$108*N103/100,0)</f>
        <v>400</v>
      </c>
      <c r="O108" s="87">
        <f t="shared" si="85"/>
        <v>933</v>
      </c>
      <c r="P108" s="87">
        <f t="shared" si="85"/>
        <v>805</v>
      </c>
      <c r="Q108" s="87">
        <f t="shared" si="85"/>
        <v>746</v>
      </c>
      <c r="R108" s="87">
        <f t="shared" si="85"/>
        <v>678</v>
      </c>
      <c r="S108" s="87">
        <f t="shared" si="85"/>
        <v>619</v>
      </c>
      <c r="T108" s="87">
        <f>ROUND($E$108*T103/100,0)+1</f>
        <v>551</v>
      </c>
      <c r="U108" s="87">
        <f>ROUND($E$108*U103/100,0)+1</f>
        <v>460</v>
      </c>
      <c r="V108" s="87">
        <f t="shared" si="85"/>
        <v>371</v>
      </c>
      <c r="W108" s="87">
        <f t="shared" si="85"/>
        <v>284</v>
      </c>
      <c r="X108" s="87">
        <f t="shared" si="85"/>
        <v>220</v>
      </c>
      <c r="Y108" s="87">
        <f t="shared" si="85"/>
        <v>174</v>
      </c>
      <c r="Z108" s="87">
        <f t="shared" si="85"/>
        <v>126</v>
      </c>
      <c r="AA108" s="222">
        <f t="shared" si="85"/>
        <v>116</v>
      </c>
      <c r="AB108" s="273">
        <f>ROUND($E$108*AB103/100,0)</f>
        <v>339</v>
      </c>
      <c r="AC108" s="273">
        <f>ROUND($E$108*AC103/100,0)</f>
        <v>220</v>
      </c>
      <c r="AD108" s="273">
        <f>ROUND($E$108*AD103/100,0)</f>
        <v>192</v>
      </c>
      <c r="AE108" s="226">
        <f>ROUND($E$108*AE103/100,0)</f>
        <v>15</v>
      </c>
      <c r="AF108" s="273">
        <f t="shared" si="85"/>
        <v>1003</v>
      </c>
      <c r="AG108" s="228">
        <f t="shared" si="85"/>
        <v>2783</v>
      </c>
      <c r="AH108" s="6">
        <f t="shared" si="83"/>
        <v>10053</v>
      </c>
      <c r="AI108" s="239">
        <f t="shared" si="80"/>
        <v>0</v>
      </c>
      <c r="AJ108" s="241"/>
    </row>
    <row r="109" spans="2:36" s="36" customFormat="1" ht="17.25">
      <c r="B109" s="192">
        <f>1+B108</f>
        <v>5</v>
      </c>
      <c r="C109" s="213" t="s">
        <v>75</v>
      </c>
      <c r="D109" s="206">
        <v>5.5E-2</v>
      </c>
      <c r="E109" s="140">
        <v>9616</v>
      </c>
      <c r="F109" s="99">
        <f>ROUND($E$109*F103/100,0)</f>
        <v>184</v>
      </c>
      <c r="G109" s="87">
        <f t="shared" ref="G109:AG109" si="86">ROUND($E$109*G103/100,0)</f>
        <v>183</v>
      </c>
      <c r="H109" s="87">
        <f t="shared" si="86"/>
        <v>183</v>
      </c>
      <c r="I109" s="87">
        <f>ROUND($E$109*I103/100,0)</f>
        <v>182</v>
      </c>
      <c r="J109" s="87">
        <f>ROUND($E$109*J103/100,0)</f>
        <v>184</v>
      </c>
      <c r="K109" s="87">
        <f t="shared" si="86"/>
        <v>944</v>
      </c>
      <c r="L109" s="87">
        <f>ROUND($E$109*L103/100,0)</f>
        <v>385</v>
      </c>
      <c r="M109" s="87">
        <f>ROUND($E$109*M103/100,0)</f>
        <v>1170</v>
      </c>
      <c r="N109" s="87">
        <f>ROUND($E$109*N103/100,0)</f>
        <v>383</v>
      </c>
      <c r="O109" s="87">
        <f t="shared" si="86"/>
        <v>893</v>
      </c>
      <c r="P109" s="87">
        <f t="shared" si="86"/>
        <v>770</v>
      </c>
      <c r="Q109" s="87">
        <f t="shared" si="86"/>
        <v>713</v>
      </c>
      <c r="R109" s="87">
        <f t="shared" si="86"/>
        <v>649</v>
      </c>
      <c r="S109" s="87">
        <f t="shared" si="86"/>
        <v>592</v>
      </c>
      <c r="T109" s="87">
        <f t="shared" si="86"/>
        <v>526</v>
      </c>
      <c r="U109" s="87">
        <f t="shared" si="86"/>
        <v>439</v>
      </c>
      <c r="V109" s="87">
        <f t="shared" si="86"/>
        <v>355</v>
      </c>
      <c r="W109" s="87">
        <f t="shared" si="86"/>
        <v>272</v>
      </c>
      <c r="X109" s="87">
        <f t="shared" si="86"/>
        <v>211</v>
      </c>
      <c r="Y109" s="87">
        <f t="shared" si="86"/>
        <v>166</v>
      </c>
      <c r="Z109" s="87">
        <f t="shared" si="86"/>
        <v>121</v>
      </c>
      <c r="AA109" s="222">
        <f t="shared" si="86"/>
        <v>111</v>
      </c>
      <c r="AB109" s="273">
        <f>ROUND($E$109*AB103/100,0)</f>
        <v>324</v>
      </c>
      <c r="AC109" s="273">
        <f>ROUND($E$109*AC103/100,0)</f>
        <v>210</v>
      </c>
      <c r="AD109" s="273">
        <f>ROUND($E$109*AD103/100,0)</f>
        <v>184</v>
      </c>
      <c r="AE109" s="226">
        <f>ROUND($E$109*AE103/100,0)</f>
        <v>14</v>
      </c>
      <c r="AF109" s="273">
        <f t="shared" si="86"/>
        <v>959</v>
      </c>
      <c r="AG109" s="228">
        <f t="shared" si="86"/>
        <v>2662</v>
      </c>
      <c r="AH109" s="6">
        <f t="shared" si="83"/>
        <v>9616</v>
      </c>
      <c r="AI109" s="239">
        <f t="shared" si="80"/>
        <v>0</v>
      </c>
      <c r="AJ109" s="241"/>
    </row>
    <row r="110" spans="2:36" s="36" customFormat="1" ht="17.25">
      <c r="B110" s="192">
        <f>1+B109</f>
        <v>6</v>
      </c>
      <c r="C110" s="213" t="s">
        <v>76</v>
      </c>
      <c r="D110" s="206">
        <v>6.5853842101302018E-2</v>
      </c>
      <c r="E110" s="140">
        <v>11514</v>
      </c>
      <c r="F110" s="99">
        <f>ROUND($E$110*F103/100,0)</f>
        <v>220</v>
      </c>
      <c r="G110" s="87">
        <f t="shared" ref="G110:AG110" si="87">ROUND($E$110*G103/100,0)</f>
        <v>219</v>
      </c>
      <c r="H110" s="87">
        <f t="shared" si="87"/>
        <v>219</v>
      </c>
      <c r="I110" s="87">
        <f>ROUND($E$110*I103/100,0)</f>
        <v>218</v>
      </c>
      <c r="J110" s="87">
        <f>ROUND($E$110*J103/100,0)</f>
        <v>220</v>
      </c>
      <c r="K110" s="87">
        <f t="shared" si="87"/>
        <v>1131</v>
      </c>
      <c r="L110" s="87">
        <f>ROUND($E$110*L103/100,0)+1</f>
        <v>463</v>
      </c>
      <c r="M110" s="87">
        <f>ROUND($E$110*M103/100,0)</f>
        <v>1401</v>
      </c>
      <c r="N110" s="87">
        <f>ROUND($E$110*N103/100,0)</f>
        <v>458</v>
      </c>
      <c r="O110" s="87">
        <f t="shared" si="87"/>
        <v>1069</v>
      </c>
      <c r="P110" s="87">
        <f t="shared" si="87"/>
        <v>922</v>
      </c>
      <c r="Q110" s="87">
        <f t="shared" si="87"/>
        <v>854</v>
      </c>
      <c r="R110" s="87">
        <f t="shared" si="87"/>
        <v>777</v>
      </c>
      <c r="S110" s="87">
        <f t="shared" si="87"/>
        <v>709</v>
      </c>
      <c r="T110" s="87">
        <f t="shared" si="87"/>
        <v>630</v>
      </c>
      <c r="U110" s="87">
        <f t="shared" si="87"/>
        <v>526</v>
      </c>
      <c r="V110" s="87">
        <f t="shared" si="87"/>
        <v>425</v>
      </c>
      <c r="W110" s="87">
        <f t="shared" si="87"/>
        <v>326</v>
      </c>
      <c r="X110" s="87">
        <f t="shared" si="87"/>
        <v>252</v>
      </c>
      <c r="Y110" s="87">
        <f t="shared" si="87"/>
        <v>199</v>
      </c>
      <c r="Z110" s="87">
        <f t="shared" si="87"/>
        <v>144</v>
      </c>
      <c r="AA110" s="222">
        <f t="shared" si="87"/>
        <v>132</v>
      </c>
      <c r="AB110" s="273">
        <f>ROUND($E$110*AB103/100,0)</f>
        <v>388</v>
      </c>
      <c r="AC110" s="273">
        <f>ROUND($E$110*AC103/100,0)</f>
        <v>252</v>
      </c>
      <c r="AD110" s="273">
        <f>ROUND($E$110*AD103/100,0)</f>
        <v>220</v>
      </c>
      <c r="AE110" s="226">
        <f>ROUND($E$110*AE103/100,0)</f>
        <v>17</v>
      </c>
      <c r="AF110" s="273">
        <f t="shared" si="87"/>
        <v>1149</v>
      </c>
      <c r="AG110" s="228">
        <f t="shared" si="87"/>
        <v>3188</v>
      </c>
      <c r="AH110" s="6">
        <f t="shared" si="83"/>
        <v>11514</v>
      </c>
      <c r="AI110" s="239">
        <f t="shared" si="80"/>
        <v>0</v>
      </c>
      <c r="AJ110" s="241"/>
    </row>
    <row r="111" spans="2:36" s="36" customFormat="1" ht="17.25">
      <c r="B111" s="195"/>
      <c r="C111" s="213" t="s">
        <v>77</v>
      </c>
      <c r="D111" s="206">
        <v>4.4999999999999998E-2</v>
      </c>
      <c r="E111" s="140">
        <v>7868</v>
      </c>
      <c r="F111" s="99">
        <f>ROUND($E$111*F103/100,0)</f>
        <v>150</v>
      </c>
      <c r="G111" s="87">
        <f>ROUND($E$111*G103/100,0)-1</f>
        <v>149</v>
      </c>
      <c r="H111" s="87">
        <f t="shared" ref="H111:AG111" si="88">ROUND($E$111*H103/100,0)</f>
        <v>150</v>
      </c>
      <c r="I111" s="87">
        <f>ROUND($E$111*I103/100,0)+1</f>
        <v>150</v>
      </c>
      <c r="J111" s="87">
        <f>ROUND($E$111*J103/100,0)</f>
        <v>150</v>
      </c>
      <c r="K111" s="87">
        <f t="shared" si="88"/>
        <v>773</v>
      </c>
      <c r="L111" s="87">
        <f>ROUND($E$111*L103/100,0)</f>
        <v>315</v>
      </c>
      <c r="M111" s="87">
        <f>ROUND($E$111*M103/100,0)+1</f>
        <v>958</v>
      </c>
      <c r="N111" s="87">
        <f>ROUND($E$111*N103/100,0)</f>
        <v>313</v>
      </c>
      <c r="O111" s="87">
        <f t="shared" si="88"/>
        <v>730</v>
      </c>
      <c r="P111" s="87">
        <f t="shared" si="88"/>
        <v>630</v>
      </c>
      <c r="Q111" s="87">
        <f t="shared" si="88"/>
        <v>584</v>
      </c>
      <c r="R111" s="87">
        <f t="shared" si="88"/>
        <v>531</v>
      </c>
      <c r="S111" s="87">
        <f t="shared" si="88"/>
        <v>485</v>
      </c>
      <c r="T111" s="87">
        <f t="shared" si="88"/>
        <v>431</v>
      </c>
      <c r="U111" s="87">
        <f t="shared" si="88"/>
        <v>359</v>
      </c>
      <c r="V111" s="87">
        <f t="shared" si="88"/>
        <v>290</v>
      </c>
      <c r="W111" s="87">
        <f t="shared" si="88"/>
        <v>223</v>
      </c>
      <c r="X111" s="87">
        <f t="shared" si="88"/>
        <v>172</v>
      </c>
      <c r="Y111" s="87">
        <f t="shared" si="88"/>
        <v>136</v>
      </c>
      <c r="Z111" s="87">
        <f t="shared" si="88"/>
        <v>99</v>
      </c>
      <c r="AA111" s="222">
        <f t="shared" si="88"/>
        <v>90</v>
      </c>
      <c r="AB111" s="273">
        <f>ROUND($E$111*AB103/100,0)</f>
        <v>265</v>
      </c>
      <c r="AC111" s="273">
        <f>ROUND($E$111*AC103/100,0)</f>
        <v>172</v>
      </c>
      <c r="AD111" s="273">
        <f>ROUND($E$111*AD103/100,0)</f>
        <v>151</v>
      </c>
      <c r="AE111" s="226">
        <f>ROUND($E$111*AE103/100,0)</f>
        <v>12</v>
      </c>
      <c r="AF111" s="273">
        <f t="shared" si="88"/>
        <v>785</v>
      </c>
      <c r="AG111" s="228">
        <f t="shared" si="88"/>
        <v>2178</v>
      </c>
      <c r="AH111" s="6">
        <f t="shared" si="83"/>
        <v>7868</v>
      </c>
      <c r="AI111" s="239">
        <f t="shared" si="80"/>
        <v>0</v>
      </c>
      <c r="AJ111" s="241"/>
    </row>
    <row r="112" spans="2:36" s="36" customFormat="1" ht="17.25">
      <c r="B112" s="195"/>
      <c r="C112" s="213" t="s">
        <v>30</v>
      </c>
      <c r="D112" s="206">
        <v>0.11776114304901841</v>
      </c>
      <c r="E112" s="140">
        <v>20590</v>
      </c>
      <c r="F112" s="99">
        <f>ROUND($E$112*F103/100,0)</f>
        <v>393</v>
      </c>
      <c r="G112" s="87">
        <f t="shared" ref="G112:AG112" si="89">ROUND($E$112*G103/100,0)</f>
        <v>391</v>
      </c>
      <c r="H112" s="87">
        <f t="shared" si="89"/>
        <v>392</v>
      </c>
      <c r="I112" s="87">
        <f>ROUND($E$112*I103/100,0)</f>
        <v>391</v>
      </c>
      <c r="J112" s="87">
        <f>ROUND($E$112*J103/100,0)</f>
        <v>394</v>
      </c>
      <c r="K112" s="87">
        <f>ROUND($E$112*K103/100,0)+1</f>
        <v>2023</v>
      </c>
      <c r="L112" s="87">
        <f>ROUND($E$112*L103/100,0)+1</f>
        <v>826</v>
      </c>
      <c r="M112" s="87">
        <f>ROUND($E$112*M103/100,0)-1</f>
        <v>2504</v>
      </c>
      <c r="N112" s="87">
        <f>ROUND($E$112*N103/100,0)</f>
        <v>819</v>
      </c>
      <c r="O112" s="87">
        <f t="shared" si="89"/>
        <v>1911</v>
      </c>
      <c r="P112" s="87">
        <f t="shared" si="89"/>
        <v>1649</v>
      </c>
      <c r="Q112" s="87">
        <f t="shared" si="89"/>
        <v>1528</v>
      </c>
      <c r="R112" s="87">
        <f t="shared" si="89"/>
        <v>1390</v>
      </c>
      <c r="S112" s="87">
        <f>ROUND($E$112*S103/100,0)+1</f>
        <v>1269</v>
      </c>
      <c r="T112" s="87">
        <f t="shared" si="89"/>
        <v>1127</v>
      </c>
      <c r="U112" s="87">
        <f t="shared" si="89"/>
        <v>940</v>
      </c>
      <c r="V112" s="87">
        <f t="shared" si="89"/>
        <v>759</v>
      </c>
      <c r="W112" s="87">
        <f t="shared" si="89"/>
        <v>582</v>
      </c>
      <c r="X112" s="87">
        <f t="shared" si="89"/>
        <v>451</v>
      </c>
      <c r="Y112" s="87">
        <f t="shared" si="89"/>
        <v>356</v>
      </c>
      <c r="Z112" s="87">
        <f t="shared" si="89"/>
        <v>258</v>
      </c>
      <c r="AA112" s="222">
        <f t="shared" si="89"/>
        <v>237</v>
      </c>
      <c r="AB112" s="273">
        <f>ROUND($E$112*AB103/100,0)</f>
        <v>694</v>
      </c>
      <c r="AC112" s="273">
        <f>ROUND($E$112*AC103/100,0)</f>
        <v>450</v>
      </c>
      <c r="AD112" s="273">
        <f>ROUND($E$112*AD103/100,0)</f>
        <v>394</v>
      </c>
      <c r="AE112" s="226">
        <f>ROUND($E$112*AE103/100,0)-1</f>
        <v>29</v>
      </c>
      <c r="AF112" s="273">
        <f t="shared" si="89"/>
        <v>2054</v>
      </c>
      <c r="AG112" s="228">
        <f t="shared" si="89"/>
        <v>5701</v>
      </c>
      <c r="AH112" s="6">
        <f t="shared" si="83"/>
        <v>20590</v>
      </c>
      <c r="AI112" s="239">
        <f t="shared" si="80"/>
        <v>0</v>
      </c>
      <c r="AJ112" s="241"/>
    </row>
    <row r="113" spans="1:36" s="36" customFormat="1" ht="15" hidden="1">
      <c r="B113" s="195"/>
      <c r="C113" s="214"/>
      <c r="D113" s="204"/>
      <c r="E113" s="299">
        <f>SUM(E105:E112)</f>
        <v>174840</v>
      </c>
      <c r="F113" s="143">
        <f t="shared" ref="F113:AG113" si="90">SUM(F105:F112)</f>
        <v>3341</v>
      </c>
      <c r="G113" s="48">
        <f t="shared" si="90"/>
        <v>3324</v>
      </c>
      <c r="H113" s="48">
        <f t="shared" si="90"/>
        <v>3328</v>
      </c>
      <c r="I113" s="48">
        <f t="shared" si="90"/>
        <v>3317</v>
      </c>
      <c r="J113" s="48">
        <f t="shared" si="90"/>
        <v>3342</v>
      </c>
      <c r="K113" s="48">
        <f t="shared" si="90"/>
        <v>17173</v>
      </c>
      <c r="L113" s="48">
        <f t="shared" si="90"/>
        <v>7009</v>
      </c>
      <c r="M113" s="48">
        <f t="shared" si="90"/>
        <v>21272</v>
      </c>
      <c r="N113" s="48">
        <f t="shared" si="90"/>
        <v>6955</v>
      </c>
      <c r="O113" s="48">
        <f t="shared" si="90"/>
        <v>16229</v>
      </c>
      <c r="P113" s="48">
        <f t="shared" si="90"/>
        <v>14002</v>
      </c>
      <c r="Q113" s="48">
        <f t="shared" si="90"/>
        <v>12971</v>
      </c>
      <c r="R113" s="48">
        <f t="shared" si="90"/>
        <v>11800</v>
      </c>
      <c r="S113" s="48">
        <f t="shared" si="90"/>
        <v>10771</v>
      </c>
      <c r="T113" s="48">
        <f t="shared" si="90"/>
        <v>9568</v>
      </c>
      <c r="U113" s="48">
        <f t="shared" si="90"/>
        <v>7985</v>
      </c>
      <c r="V113" s="48">
        <f t="shared" si="90"/>
        <v>6449</v>
      </c>
      <c r="W113" s="48">
        <f t="shared" si="90"/>
        <v>4946</v>
      </c>
      <c r="X113" s="48">
        <f t="shared" si="90"/>
        <v>3832</v>
      </c>
      <c r="Y113" s="48">
        <f t="shared" si="90"/>
        <v>3023</v>
      </c>
      <c r="Z113" s="48">
        <f t="shared" si="90"/>
        <v>2192</v>
      </c>
      <c r="AA113" s="305">
        <f t="shared" si="90"/>
        <v>2011</v>
      </c>
      <c r="AB113" s="299">
        <f t="shared" si="90"/>
        <v>5889</v>
      </c>
      <c r="AC113" s="299">
        <f t="shared" si="90"/>
        <v>3822</v>
      </c>
      <c r="AD113" s="299">
        <f t="shared" si="90"/>
        <v>3346</v>
      </c>
      <c r="AE113" s="286">
        <f t="shared" si="90"/>
        <v>256</v>
      </c>
      <c r="AF113" s="299">
        <f t="shared" si="90"/>
        <v>17442</v>
      </c>
      <c r="AG113" s="335">
        <f t="shared" si="90"/>
        <v>48407</v>
      </c>
      <c r="AH113" s="144"/>
      <c r="AI113" s="240"/>
      <c r="AJ113" s="241"/>
    </row>
    <row r="114" spans="1:36" s="36" customFormat="1" ht="17.25" hidden="1">
      <c r="B114" s="195"/>
      <c r="C114" s="214"/>
      <c r="D114" s="204"/>
      <c r="E114" s="271"/>
      <c r="F114" s="294">
        <f t="shared" ref="F114:AG114" si="91">+F115*100/$E$115</f>
        <v>1.9106233036522071</v>
      </c>
      <c r="G114" s="281">
        <f t="shared" si="91"/>
        <v>1.9010999476215418</v>
      </c>
      <c r="H114" s="281">
        <f t="shared" si="91"/>
        <v>1.9034807866292081</v>
      </c>
      <c r="I114" s="281">
        <f t="shared" si="91"/>
        <v>1.8975286891100425</v>
      </c>
      <c r="J114" s="281">
        <f t="shared" si="91"/>
        <v>1.9118137231560401</v>
      </c>
      <c r="K114" s="281">
        <f t="shared" si="91"/>
        <v>9.8221513261273277</v>
      </c>
      <c r="L114" s="281">
        <f t="shared" si="91"/>
        <v>4.0081424694062191</v>
      </c>
      <c r="M114" s="281">
        <f t="shared" si="91"/>
        <v>12.167277748678634</v>
      </c>
      <c r="N114" s="281">
        <f t="shared" si="91"/>
        <v>3.9771915623065568</v>
      </c>
      <c r="O114" s="281">
        <f t="shared" si="91"/>
        <v>9.2828912908909107</v>
      </c>
      <c r="P114" s="281">
        <f t="shared" si="91"/>
        <v>8.0091424217894378</v>
      </c>
      <c r="Q114" s="281">
        <f t="shared" si="91"/>
        <v>7.4186943478881959</v>
      </c>
      <c r="R114" s="281">
        <f t="shared" si="91"/>
        <v>6.7496785867339648</v>
      </c>
      <c r="S114" s="281">
        <f t="shared" si="91"/>
        <v>6.1604209323365557</v>
      </c>
      <c r="T114" s="281">
        <f t="shared" si="91"/>
        <v>5.4723584591209944</v>
      </c>
      <c r="U114" s="281">
        <f t="shared" si="91"/>
        <v>4.5664492167039663</v>
      </c>
      <c r="V114" s="281">
        <f t="shared" si="91"/>
        <v>3.6891100423789345</v>
      </c>
      <c r="W114" s="281">
        <f t="shared" si="91"/>
        <v>2.8284367411075664</v>
      </c>
      <c r="X114" s="281">
        <f t="shared" si="91"/>
        <v>2.1915623065568308</v>
      </c>
      <c r="Y114" s="281">
        <f t="shared" si="91"/>
        <v>1.728489119565735</v>
      </c>
      <c r="Z114" s="281">
        <f t="shared" si="91"/>
        <v>1.2535117375363078</v>
      </c>
      <c r="AA114" s="308">
        <f t="shared" si="91"/>
        <v>1.1499452407028237</v>
      </c>
      <c r="AB114" s="323">
        <f t="shared" si="91"/>
        <v>3.3665063568401505</v>
      </c>
      <c r="AC114" s="323">
        <f t="shared" si="91"/>
        <v>2.1844197895338318</v>
      </c>
      <c r="AD114" s="323">
        <f t="shared" si="91"/>
        <v>1.9130041426598734</v>
      </c>
      <c r="AE114" s="277">
        <f t="shared" si="91"/>
        <v>0.14642159897147755</v>
      </c>
      <c r="AF114" s="323">
        <f t="shared" si="91"/>
        <v>9.9757154421218033</v>
      </c>
      <c r="AG114" s="272">
        <f t="shared" si="91"/>
        <v>27.686776820151422</v>
      </c>
      <c r="AH114" s="6"/>
      <c r="AI114" s="242"/>
      <c r="AJ114" s="241"/>
    </row>
    <row r="115" spans="1:36" s="36" customFormat="1">
      <c r="B115" s="344">
        <v>5</v>
      </c>
      <c r="C115" s="461" t="s">
        <v>78</v>
      </c>
      <c r="D115" s="208">
        <v>1</v>
      </c>
      <c r="E115" s="298">
        <v>84004</v>
      </c>
      <c r="F115" s="267">
        <v>1605</v>
      </c>
      <c r="G115" s="10">
        <v>1597</v>
      </c>
      <c r="H115" s="10">
        <v>1599</v>
      </c>
      <c r="I115" s="10">
        <v>1594</v>
      </c>
      <c r="J115" s="10">
        <v>1606</v>
      </c>
      <c r="K115" s="10">
        <v>8251</v>
      </c>
      <c r="L115" s="10">
        <v>3367</v>
      </c>
      <c r="M115" s="10">
        <v>10221</v>
      </c>
      <c r="N115" s="10">
        <v>3341</v>
      </c>
      <c r="O115" s="10">
        <v>7798</v>
      </c>
      <c r="P115" s="10">
        <v>6728</v>
      </c>
      <c r="Q115" s="10">
        <v>6232</v>
      </c>
      <c r="R115" s="10">
        <v>5670</v>
      </c>
      <c r="S115" s="10">
        <v>5175</v>
      </c>
      <c r="T115" s="10">
        <v>4597</v>
      </c>
      <c r="U115" s="10">
        <v>3836</v>
      </c>
      <c r="V115" s="10">
        <v>3099</v>
      </c>
      <c r="W115" s="10">
        <v>2376</v>
      </c>
      <c r="X115" s="10">
        <v>1841</v>
      </c>
      <c r="Y115" s="10">
        <v>1452</v>
      </c>
      <c r="Z115" s="10">
        <v>1053</v>
      </c>
      <c r="AA115" s="221">
        <v>966</v>
      </c>
      <c r="AB115" s="298">
        <v>2828</v>
      </c>
      <c r="AC115" s="298">
        <v>1835</v>
      </c>
      <c r="AD115" s="298">
        <v>1607</v>
      </c>
      <c r="AE115" s="325">
        <v>123</v>
      </c>
      <c r="AF115" s="298">
        <v>8380</v>
      </c>
      <c r="AG115" s="331">
        <v>23258</v>
      </c>
      <c r="AH115" s="6">
        <f>SUM(F115:AA115)</f>
        <v>84004</v>
      </c>
      <c r="AI115" s="26"/>
    </row>
    <row r="116" spans="1:36" s="36" customFormat="1" ht="17.25">
      <c r="B116" s="192">
        <v>1</v>
      </c>
      <c r="C116" s="213" t="s">
        <v>79</v>
      </c>
      <c r="D116" s="206">
        <v>0.28329777200835082</v>
      </c>
      <c r="E116" s="140">
        <f t="shared" ref="E116:E121" si="92">$E$115*D116</f>
        <v>23798.146039789503</v>
      </c>
      <c r="F116" s="99">
        <f>ROUND($E$116*F114/100,0)</f>
        <v>455</v>
      </c>
      <c r="G116" s="87">
        <f t="shared" ref="G116:AG116" si="93">ROUND($E$116*G114/100,0)</f>
        <v>452</v>
      </c>
      <c r="H116" s="87">
        <f t="shared" si="93"/>
        <v>453</v>
      </c>
      <c r="I116" s="87">
        <f>ROUND($E$116*I114/100,0)</f>
        <v>452</v>
      </c>
      <c r="J116" s="87">
        <f>ROUND($E$116*J114/100,0)</f>
        <v>455</v>
      </c>
      <c r="K116" s="87">
        <f t="shared" si="93"/>
        <v>2337</v>
      </c>
      <c r="L116" s="87">
        <f>ROUND($E$116*L114/100,0)</f>
        <v>954</v>
      </c>
      <c r="M116" s="87">
        <f>ROUND($E$116*M114/100,0)</f>
        <v>2896</v>
      </c>
      <c r="N116" s="87">
        <f>ROUND($E$116*N114/100,0)</f>
        <v>946</v>
      </c>
      <c r="O116" s="87">
        <f t="shared" si="93"/>
        <v>2209</v>
      </c>
      <c r="P116" s="87">
        <f t="shared" si="93"/>
        <v>1906</v>
      </c>
      <c r="Q116" s="87">
        <f t="shared" si="93"/>
        <v>1766</v>
      </c>
      <c r="R116" s="87">
        <f t="shared" si="93"/>
        <v>1606</v>
      </c>
      <c r="S116" s="87">
        <f t="shared" si="93"/>
        <v>1466</v>
      </c>
      <c r="T116" s="87">
        <f t="shared" si="93"/>
        <v>1302</v>
      </c>
      <c r="U116" s="87">
        <f t="shared" si="93"/>
        <v>1087</v>
      </c>
      <c r="V116" s="87">
        <f t="shared" si="93"/>
        <v>878</v>
      </c>
      <c r="W116" s="87">
        <f t="shared" si="93"/>
        <v>673</v>
      </c>
      <c r="X116" s="87">
        <f t="shared" si="93"/>
        <v>522</v>
      </c>
      <c r="Y116" s="87">
        <f t="shared" si="93"/>
        <v>411</v>
      </c>
      <c r="Z116" s="87">
        <f t="shared" si="93"/>
        <v>298</v>
      </c>
      <c r="AA116" s="222">
        <f t="shared" si="93"/>
        <v>274</v>
      </c>
      <c r="AB116" s="273">
        <f>ROUND($E$116*AB114/100,0)</f>
        <v>801</v>
      </c>
      <c r="AC116" s="273">
        <f>ROUND($E$116*AC114/100,0)-1</f>
        <v>519</v>
      </c>
      <c r="AD116" s="273">
        <f>ROUND($E$116*AD114/100,0)+1</f>
        <v>456</v>
      </c>
      <c r="AE116" s="226">
        <f>ROUND($E$116*AE114/100,0)-1</f>
        <v>34</v>
      </c>
      <c r="AF116" s="273">
        <f>ROUND($E$116*AF114/100,0)-1</f>
        <v>2373</v>
      </c>
      <c r="AG116" s="228">
        <f t="shared" si="93"/>
        <v>6589</v>
      </c>
      <c r="AH116" s="6">
        <f t="shared" ref="AH116:AH121" si="94">SUM(F116:AA116)</f>
        <v>23798</v>
      </c>
      <c r="AI116" s="239">
        <f t="shared" ref="AI116:AI121" si="95">+E116-AH116</f>
        <v>0.14603978950253804</v>
      </c>
      <c r="AJ116" s="241"/>
    </row>
    <row r="117" spans="1:36" s="36" customFormat="1" ht="17.25">
      <c r="B117" s="192">
        <f>1+B116</f>
        <v>2</v>
      </c>
      <c r="C117" s="213" t="s">
        <v>80</v>
      </c>
      <c r="D117" s="206">
        <v>0.21576242577723354</v>
      </c>
      <c r="E117" s="140">
        <f t="shared" si="92"/>
        <v>18124.906814990725</v>
      </c>
      <c r="F117" s="99">
        <f>ROUND($E$117*F114/100,0)</f>
        <v>346</v>
      </c>
      <c r="G117" s="87">
        <f>ROUND($E$117*G114/100,0)-1</f>
        <v>344</v>
      </c>
      <c r="H117" s="87">
        <f t="shared" ref="H117:AG117" si="96">ROUND($E$117*H114/100,0)</f>
        <v>345</v>
      </c>
      <c r="I117" s="87">
        <f>ROUND($E$117*I114/100,0)</f>
        <v>344</v>
      </c>
      <c r="J117" s="87">
        <f>ROUND($E$117*J114/100,0)</f>
        <v>347</v>
      </c>
      <c r="K117" s="87">
        <f t="shared" si="96"/>
        <v>1780</v>
      </c>
      <c r="L117" s="87">
        <f>ROUND($E$117*L114/100,0)</f>
        <v>726</v>
      </c>
      <c r="M117" s="87">
        <f>ROUND($E$117*M114/100,0)</f>
        <v>2205</v>
      </c>
      <c r="N117" s="87">
        <f>ROUND($E$117*N114/100,0)</f>
        <v>721</v>
      </c>
      <c r="O117" s="87">
        <f t="shared" si="96"/>
        <v>1683</v>
      </c>
      <c r="P117" s="87">
        <f t="shared" si="96"/>
        <v>1452</v>
      </c>
      <c r="Q117" s="87">
        <f t="shared" si="96"/>
        <v>1345</v>
      </c>
      <c r="R117" s="87">
        <f t="shared" si="96"/>
        <v>1223</v>
      </c>
      <c r="S117" s="87">
        <f t="shared" si="96"/>
        <v>1117</v>
      </c>
      <c r="T117" s="87">
        <f t="shared" si="96"/>
        <v>992</v>
      </c>
      <c r="U117" s="87">
        <f t="shared" si="96"/>
        <v>828</v>
      </c>
      <c r="V117" s="87">
        <f t="shared" si="96"/>
        <v>669</v>
      </c>
      <c r="W117" s="87">
        <f t="shared" si="96"/>
        <v>513</v>
      </c>
      <c r="X117" s="87">
        <f t="shared" si="96"/>
        <v>397</v>
      </c>
      <c r="Y117" s="87">
        <f t="shared" si="96"/>
        <v>313</v>
      </c>
      <c r="Z117" s="87">
        <f t="shared" si="96"/>
        <v>227</v>
      </c>
      <c r="AA117" s="222">
        <f t="shared" si="96"/>
        <v>208</v>
      </c>
      <c r="AB117" s="273">
        <f>ROUND($E$117*AB114/100,0)</f>
        <v>610</v>
      </c>
      <c r="AC117" s="273">
        <f>ROUND($E$117*AC114/100,0)</f>
        <v>396</v>
      </c>
      <c r="AD117" s="273">
        <f>ROUND($E$117*AD114/100,0)</f>
        <v>347</v>
      </c>
      <c r="AE117" s="226">
        <f>ROUND($E$117*AE114/100,0)</f>
        <v>27</v>
      </c>
      <c r="AF117" s="273">
        <f t="shared" si="96"/>
        <v>1808</v>
      </c>
      <c r="AG117" s="228">
        <f t="shared" si="96"/>
        <v>5018</v>
      </c>
      <c r="AH117" s="6">
        <f t="shared" si="94"/>
        <v>18125</v>
      </c>
      <c r="AI117" s="239">
        <f t="shared" si="95"/>
        <v>-9.3185009274748154E-2</v>
      </c>
      <c r="AJ117" s="241"/>
    </row>
    <row r="118" spans="1:36" s="36" customFormat="1" ht="17.25">
      <c r="B118" s="192">
        <f>1+B117</f>
        <v>3</v>
      </c>
      <c r="C118" s="213" t="s">
        <v>81</v>
      </c>
      <c r="D118" s="206">
        <v>0.23650144372234624</v>
      </c>
      <c r="E118" s="140">
        <f t="shared" si="92"/>
        <v>19867.067278451974</v>
      </c>
      <c r="F118" s="99">
        <f>ROUND($E$118*F114/100,0)</f>
        <v>380</v>
      </c>
      <c r="G118" s="87">
        <f t="shared" ref="G118:AG118" si="97">ROUND($E$118*G114/100,0)</f>
        <v>378</v>
      </c>
      <c r="H118" s="87">
        <f t="shared" si="97"/>
        <v>378</v>
      </c>
      <c r="I118" s="87">
        <f>ROUND($E$118*I114/100,0)</f>
        <v>377</v>
      </c>
      <c r="J118" s="87">
        <f>ROUND($E$118*J114/100,0)</f>
        <v>380</v>
      </c>
      <c r="K118" s="87">
        <f t="shared" si="97"/>
        <v>1951</v>
      </c>
      <c r="L118" s="87">
        <f>ROUND($E$118*L114/100,0)</f>
        <v>796</v>
      </c>
      <c r="M118" s="87">
        <f>ROUND($E$118*M114/100,0)</f>
        <v>2417</v>
      </c>
      <c r="N118" s="87">
        <f>ROUND($E$118*N114/100,0)+1</f>
        <v>791</v>
      </c>
      <c r="O118" s="87">
        <f t="shared" si="97"/>
        <v>1844</v>
      </c>
      <c r="P118" s="87">
        <f t="shared" si="97"/>
        <v>1591</v>
      </c>
      <c r="Q118" s="87">
        <f t="shared" si="97"/>
        <v>1474</v>
      </c>
      <c r="R118" s="87">
        <f t="shared" si="97"/>
        <v>1341</v>
      </c>
      <c r="S118" s="87">
        <f t="shared" si="97"/>
        <v>1224</v>
      </c>
      <c r="T118" s="87">
        <f t="shared" si="97"/>
        <v>1087</v>
      </c>
      <c r="U118" s="87">
        <f t="shared" si="97"/>
        <v>907</v>
      </c>
      <c r="V118" s="87">
        <f t="shared" si="97"/>
        <v>733</v>
      </c>
      <c r="W118" s="87">
        <f t="shared" si="97"/>
        <v>562</v>
      </c>
      <c r="X118" s="87">
        <f t="shared" si="97"/>
        <v>435</v>
      </c>
      <c r="Y118" s="87">
        <f t="shared" si="97"/>
        <v>343</v>
      </c>
      <c r="Z118" s="87">
        <f t="shared" si="97"/>
        <v>249</v>
      </c>
      <c r="AA118" s="222">
        <f>ROUND($E$118*AA114/100,0)+1</f>
        <v>229</v>
      </c>
      <c r="AB118" s="273">
        <f>ROUND($E$118*AB114/100,0)</f>
        <v>669</v>
      </c>
      <c r="AC118" s="273">
        <f>ROUND($E$118*AC114/100,0)</f>
        <v>434</v>
      </c>
      <c r="AD118" s="273">
        <f>ROUND($E$118*AD114/100,0)</f>
        <v>380</v>
      </c>
      <c r="AE118" s="226">
        <f>ROUND($E$118*AE114/100,0)</f>
        <v>29</v>
      </c>
      <c r="AF118" s="273">
        <f t="shared" si="97"/>
        <v>1982</v>
      </c>
      <c r="AG118" s="228">
        <f t="shared" si="97"/>
        <v>5501</v>
      </c>
      <c r="AH118" s="6">
        <f t="shared" si="94"/>
        <v>19867</v>
      </c>
      <c r="AI118" s="239">
        <f t="shared" si="95"/>
        <v>6.7278451973834308E-2</v>
      </c>
      <c r="AJ118" s="241"/>
    </row>
    <row r="119" spans="1:36" s="36" customFormat="1" ht="17.25">
      <c r="B119" s="192">
        <f>1+B118</f>
        <v>4</v>
      </c>
      <c r="C119" s="213" t="s">
        <v>82</v>
      </c>
      <c r="D119" s="206">
        <v>3.7529958565847843E-2</v>
      </c>
      <c r="E119" s="140">
        <f t="shared" si="92"/>
        <v>3152.6666393654823</v>
      </c>
      <c r="F119" s="99">
        <f>ROUND($E$119*F114/100,0)</f>
        <v>60</v>
      </c>
      <c r="G119" s="87">
        <f t="shared" ref="G119:AG119" si="98">ROUND($E$119*G114/100,0)</f>
        <v>60</v>
      </c>
      <c r="H119" s="87">
        <f t="shared" si="98"/>
        <v>60</v>
      </c>
      <c r="I119" s="87">
        <f>ROUND($E$119*I114/100,0)</f>
        <v>60</v>
      </c>
      <c r="J119" s="87">
        <f>ROUND($E$119*J114/100,0)</f>
        <v>60</v>
      </c>
      <c r="K119" s="87">
        <f t="shared" si="98"/>
        <v>310</v>
      </c>
      <c r="L119" s="87">
        <f>ROUND($E$119*L114/100,0)+1</f>
        <v>127</v>
      </c>
      <c r="M119" s="87">
        <f>ROUND($E$119*M114/100,0)</f>
        <v>384</v>
      </c>
      <c r="N119" s="87">
        <f>ROUND($E$119*N114/100,0)</f>
        <v>125</v>
      </c>
      <c r="O119" s="87">
        <f t="shared" si="98"/>
        <v>293</v>
      </c>
      <c r="P119" s="87">
        <f t="shared" si="98"/>
        <v>253</v>
      </c>
      <c r="Q119" s="87">
        <f>ROUND($E$119*Q114/100,0)-1</f>
        <v>233</v>
      </c>
      <c r="R119" s="87">
        <f t="shared" si="98"/>
        <v>213</v>
      </c>
      <c r="S119" s="87">
        <f t="shared" si="98"/>
        <v>194</v>
      </c>
      <c r="T119" s="87">
        <f t="shared" si="98"/>
        <v>173</v>
      </c>
      <c r="U119" s="87">
        <f t="shared" si="98"/>
        <v>144</v>
      </c>
      <c r="V119" s="87">
        <f t="shared" si="98"/>
        <v>116</v>
      </c>
      <c r="W119" s="87">
        <f t="shared" si="98"/>
        <v>89</v>
      </c>
      <c r="X119" s="87">
        <f t="shared" si="98"/>
        <v>69</v>
      </c>
      <c r="Y119" s="87">
        <f t="shared" si="98"/>
        <v>54</v>
      </c>
      <c r="Z119" s="87">
        <f t="shared" si="98"/>
        <v>40</v>
      </c>
      <c r="AA119" s="222">
        <f t="shared" si="98"/>
        <v>36</v>
      </c>
      <c r="AB119" s="273">
        <f>ROUND($E$119*AB114/100,0)</f>
        <v>106</v>
      </c>
      <c r="AC119" s="273">
        <f>ROUND($E$119*AC114/100,0)</f>
        <v>69</v>
      </c>
      <c r="AD119" s="273">
        <f>ROUND($E$119*AD114/100,0)</f>
        <v>60</v>
      </c>
      <c r="AE119" s="226">
        <f>ROUND($E$119*AE114/100,0)</f>
        <v>5</v>
      </c>
      <c r="AF119" s="273">
        <f t="shared" si="98"/>
        <v>315</v>
      </c>
      <c r="AG119" s="228">
        <f t="shared" si="98"/>
        <v>873</v>
      </c>
      <c r="AH119" s="6">
        <f t="shared" si="94"/>
        <v>3153</v>
      </c>
      <c r="AI119" s="239">
        <f t="shared" si="95"/>
        <v>-0.33336063451770315</v>
      </c>
      <c r="AJ119" s="241"/>
    </row>
    <row r="120" spans="1:36" s="36" customFormat="1" ht="17.25">
      <c r="B120" s="192">
        <v>5</v>
      </c>
      <c r="C120" s="213" t="s">
        <v>232</v>
      </c>
      <c r="D120" s="206">
        <v>6.1890379759370201E-2</v>
      </c>
      <c r="E120" s="140">
        <f t="shared" si="92"/>
        <v>5199.0394613061344</v>
      </c>
      <c r="F120" s="99">
        <f>ROUND($E$120*F114/100,0)</f>
        <v>99</v>
      </c>
      <c r="G120" s="87">
        <f t="shared" ref="G120:AG120" si="99">ROUND($E$120*G114/100,0)</f>
        <v>99</v>
      </c>
      <c r="H120" s="87">
        <f t="shared" si="99"/>
        <v>99</v>
      </c>
      <c r="I120" s="87">
        <f>ROUND($E$120*I114/100,0)</f>
        <v>99</v>
      </c>
      <c r="J120" s="87">
        <f>ROUND($E$120*J114/100,0)</f>
        <v>99</v>
      </c>
      <c r="K120" s="87">
        <f t="shared" si="99"/>
        <v>511</v>
      </c>
      <c r="L120" s="87">
        <f>ROUND($E$120*L114/100,0)</f>
        <v>208</v>
      </c>
      <c r="M120" s="87">
        <f>ROUND($E$120*M114/100,0)</f>
        <v>633</v>
      </c>
      <c r="N120" s="87">
        <f>ROUND($E$120*N114/100,0)</f>
        <v>207</v>
      </c>
      <c r="O120" s="87">
        <f>ROUND($E$120*O114/100,0)-1</f>
        <v>482</v>
      </c>
      <c r="P120" s="87">
        <f t="shared" si="99"/>
        <v>416</v>
      </c>
      <c r="Q120" s="87">
        <f t="shared" si="99"/>
        <v>386</v>
      </c>
      <c r="R120" s="87">
        <f t="shared" si="99"/>
        <v>351</v>
      </c>
      <c r="S120" s="87">
        <f t="shared" si="99"/>
        <v>320</v>
      </c>
      <c r="T120" s="87">
        <f t="shared" si="99"/>
        <v>285</v>
      </c>
      <c r="U120" s="87">
        <f t="shared" si="99"/>
        <v>237</v>
      </c>
      <c r="V120" s="87">
        <f t="shared" si="99"/>
        <v>192</v>
      </c>
      <c r="W120" s="87">
        <f t="shared" si="99"/>
        <v>147</v>
      </c>
      <c r="X120" s="87">
        <f t="shared" si="99"/>
        <v>114</v>
      </c>
      <c r="Y120" s="87">
        <f t="shared" si="99"/>
        <v>90</v>
      </c>
      <c r="Z120" s="87">
        <f t="shared" si="99"/>
        <v>65</v>
      </c>
      <c r="AA120" s="222">
        <f t="shared" si="99"/>
        <v>60</v>
      </c>
      <c r="AB120" s="273">
        <f>ROUND($E$120*AB114/100,0)</f>
        <v>175</v>
      </c>
      <c r="AC120" s="273">
        <f>ROUND($E$120*AC114/100,0)</f>
        <v>114</v>
      </c>
      <c r="AD120" s="273">
        <f>ROUND($E$120*AD114/100,0)</f>
        <v>99</v>
      </c>
      <c r="AE120" s="226">
        <f>ROUND($E$120*AE114/100,0)</f>
        <v>8</v>
      </c>
      <c r="AF120" s="273">
        <f t="shared" si="99"/>
        <v>519</v>
      </c>
      <c r="AG120" s="228">
        <f t="shared" si="99"/>
        <v>1439</v>
      </c>
      <c r="AH120" s="6">
        <f t="shared" si="94"/>
        <v>5199</v>
      </c>
      <c r="AI120" s="239">
        <f t="shared" si="95"/>
        <v>3.946130613439891E-2</v>
      </c>
      <c r="AJ120" s="241"/>
    </row>
    <row r="121" spans="1:36" s="36" customFormat="1" ht="17.25">
      <c r="B121" s="195"/>
      <c r="C121" s="213" t="s">
        <v>30</v>
      </c>
      <c r="D121" s="206">
        <v>0.16501802016685141</v>
      </c>
      <c r="E121" s="140">
        <f t="shared" si="92"/>
        <v>13862.173766096186</v>
      </c>
      <c r="F121" s="99">
        <f>+ROUND($E$121*F114/100,0)</f>
        <v>265</v>
      </c>
      <c r="G121" s="87">
        <f t="shared" ref="G121:AG121" si="100">+ROUND($E$121*G114/100,0)</f>
        <v>264</v>
      </c>
      <c r="H121" s="87">
        <f t="shared" si="100"/>
        <v>264</v>
      </c>
      <c r="I121" s="87">
        <f>+ROUND($E$121*I114/100,0)-1</f>
        <v>262</v>
      </c>
      <c r="J121" s="87">
        <f>+ROUND($E$121*J114/100,0)</f>
        <v>265</v>
      </c>
      <c r="K121" s="87">
        <f t="shared" si="100"/>
        <v>1362</v>
      </c>
      <c r="L121" s="87">
        <f>+ROUND($E$121*L114/100,0)</f>
        <v>556</v>
      </c>
      <c r="M121" s="87">
        <f>+ROUND($E$121*M114/100,0)-1</f>
        <v>1686</v>
      </c>
      <c r="N121" s="87">
        <f>+ROUND($E$121*N114/100,0)</f>
        <v>551</v>
      </c>
      <c r="O121" s="87">
        <f t="shared" si="100"/>
        <v>1287</v>
      </c>
      <c r="P121" s="87">
        <f t="shared" si="100"/>
        <v>1110</v>
      </c>
      <c r="Q121" s="87">
        <f t="shared" si="100"/>
        <v>1028</v>
      </c>
      <c r="R121" s="87">
        <f t="shared" si="100"/>
        <v>936</v>
      </c>
      <c r="S121" s="87">
        <f t="shared" si="100"/>
        <v>854</v>
      </c>
      <c r="T121" s="87">
        <f>+ROUND($E$121*T114/100,0)-1</f>
        <v>758</v>
      </c>
      <c r="U121" s="87">
        <f t="shared" si="100"/>
        <v>633</v>
      </c>
      <c r="V121" s="87">
        <f t="shared" si="100"/>
        <v>511</v>
      </c>
      <c r="W121" s="87">
        <f t="shared" si="100"/>
        <v>392</v>
      </c>
      <c r="X121" s="87">
        <f t="shared" si="100"/>
        <v>304</v>
      </c>
      <c r="Y121" s="87">
        <f>+ROUND($E$121*Y114/100,0)+1</f>
        <v>241</v>
      </c>
      <c r="Z121" s="87">
        <f t="shared" si="100"/>
        <v>174</v>
      </c>
      <c r="AA121" s="222">
        <f t="shared" si="100"/>
        <v>159</v>
      </c>
      <c r="AB121" s="273">
        <f>+ROUND($E$121*AB114/100,0)</f>
        <v>467</v>
      </c>
      <c r="AC121" s="273">
        <f>+ROUND($E$121*AC114/100,0)</f>
        <v>303</v>
      </c>
      <c r="AD121" s="273">
        <f>+ROUND($E$121*AD114/100,0)</f>
        <v>265</v>
      </c>
      <c r="AE121" s="226">
        <f>+ROUND($E$121*AE114/100,0)</f>
        <v>20</v>
      </c>
      <c r="AF121" s="273">
        <f t="shared" si="100"/>
        <v>1383</v>
      </c>
      <c r="AG121" s="228">
        <f t="shared" si="100"/>
        <v>3838</v>
      </c>
      <c r="AH121" s="6">
        <f t="shared" si="94"/>
        <v>13862</v>
      </c>
      <c r="AI121" s="239">
        <f t="shared" si="95"/>
        <v>0.17376609618622751</v>
      </c>
      <c r="AJ121" s="241"/>
    </row>
    <row r="122" spans="1:36" s="36" customFormat="1" hidden="1">
      <c r="B122" s="195"/>
      <c r="C122" s="213"/>
      <c r="D122" s="286"/>
      <c r="E122" s="299">
        <f>SUM(E116:E121)</f>
        <v>84003.999999999985</v>
      </c>
      <c r="F122" s="143">
        <f t="shared" ref="F122:AG122" si="101">SUM(F116:F121)</f>
        <v>1605</v>
      </c>
      <c r="G122" s="48">
        <f t="shared" si="101"/>
        <v>1597</v>
      </c>
      <c r="H122" s="48">
        <f t="shared" si="101"/>
        <v>1599</v>
      </c>
      <c r="I122" s="48">
        <f t="shared" si="101"/>
        <v>1594</v>
      </c>
      <c r="J122" s="48">
        <f t="shared" si="101"/>
        <v>1606</v>
      </c>
      <c r="K122" s="48">
        <f t="shared" si="101"/>
        <v>8251</v>
      </c>
      <c r="L122" s="48">
        <f t="shared" si="101"/>
        <v>3367</v>
      </c>
      <c r="M122" s="48">
        <f t="shared" si="101"/>
        <v>10221</v>
      </c>
      <c r="N122" s="48">
        <f t="shared" si="101"/>
        <v>3341</v>
      </c>
      <c r="O122" s="48">
        <f t="shared" si="101"/>
        <v>7798</v>
      </c>
      <c r="P122" s="48">
        <f t="shared" si="101"/>
        <v>6728</v>
      </c>
      <c r="Q122" s="48">
        <f t="shared" si="101"/>
        <v>6232</v>
      </c>
      <c r="R122" s="48">
        <f t="shared" si="101"/>
        <v>5670</v>
      </c>
      <c r="S122" s="48">
        <f t="shared" si="101"/>
        <v>5175</v>
      </c>
      <c r="T122" s="48">
        <f t="shared" si="101"/>
        <v>4597</v>
      </c>
      <c r="U122" s="48">
        <f t="shared" si="101"/>
        <v>3836</v>
      </c>
      <c r="V122" s="48">
        <f t="shared" si="101"/>
        <v>3099</v>
      </c>
      <c r="W122" s="48">
        <f t="shared" si="101"/>
        <v>2376</v>
      </c>
      <c r="X122" s="48">
        <f t="shared" si="101"/>
        <v>1841</v>
      </c>
      <c r="Y122" s="48">
        <f t="shared" si="101"/>
        <v>1452</v>
      </c>
      <c r="Z122" s="48">
        <f t="shared" si="101"/>
        <v>1053</v>
      </c>
      <c r="AA122" s="305">
        <f t="shared" si="101"/>
        <v>966</v>
      </c>
      <c r="AB122" s="299">
        <f t="shared" si="101"/>
        <v>2828</v>
      </c>
      <c r="AC122" s="299">
        <f t="shared" si="101"/>
        <v>1835</v>
      </c>
      <c r="AD122" s="299">
        <f t="shared" si="101"/>
        <v>1607</v>
      </c>
      <c r="AE122" s="286">
        <f t="shared" si="101"/>
        <v>123</v>
      </c>
      <c r="AF122" s="299">
        <f t="shared" si="101"/>
        <v>8380</v>
      </c>
      <c r="AG122" s="335">
        <f t="shared" si="101"/>
        <v>23258</v>
      </c>
      <c r="AH122" s="6"/>
      <c r="AI122" s="240"/>
      <c r="AJ122" s="240">
        <f>SUM(AJ116:AJ121)</f>
        <v>0</v>
      </c>
    </row>
    <row r="123" spans="1:36" s="36" customFormat="1" ht="17.25" hidden="1">
      <c r="B123" s="195"/>
      <c r="C123" s="213"/>
      <c r="D123" s="204"/>
      <c r="E123" s="271"/>
      <c r="F123" s="294">
        <f t="shared" ref="F123:AG123" si="102">+F124*100/$E$124</f>
        <v>1.9111213446926087</v>
      </c>
      <c r="G123" s="281">
        <f t="shared" si="102"/>
        <v>1.9012532482484128</v>
      </c>
      <c r="H123" s="281">
        <f t="shared" si="102"/>
        <v>1.9045426137298116</v>
      </c>
      <c r="I123" s="281">
        <f t="shared" si="102"/>
        <v>1.8979638827670142</v>
      </c>
      <c r="J123" s="281">
        <f t="shared" si="102"/>
        <v>1.9111213446926087</v>
      </c>
      <c r="K123" s="281">
        <f t="shared" si="102"/>
        <v>9.8220453274563333</v>
      </c>
      <c r="L123" s="281">
        <f t="shared" si="102"/>
        <v>4.0097365218249399</v>
      </c>
      <c r="M123" s="281">
        <f t="shared" si="102"/>
        <v>12.167362915693563</v>
      </c>
      <c r="N123" s="281">
        <f t="shared" si="102"/>
        <v>3.9768428670109537</v>
      </c>
      <c r="O123" s="281">
        <f t="shared" si="102"/>
        <v>9.2825893885069561</v>
      </c>
      <c r="P123" s="281">
        <f t="shared" si="102"/>
        <v>8.0096049472056841</v>
      </c>
      <c r="Q123" s="281">
        <f t="shared" si="102"/>
        <v>7.4175191605539288</v>
      </c>
      <c r="R123" s="281">
        <f t="shared" si="102"/>
        <v>6.7497779678300054</v>
      </c>
      <c r="S123" s="281">
        <f t="shared" si="102"/>
        <v>6.1609815466596496</v>
      </c>
      <c r="T123" s="281">
        <f t="shared" si="102"/>
        <v>5.4735041610473338</v>
      </c>
      <c r="U123" s="281">
        <f t="shared" si="102"/>
        <v>4.5656392881813099</v>
      </c>
      <c r="V123" s="281">
        <f t="shared" si="102"/>
        <v>3.6873787046478732</v>
      </c>
      <c r="W123" s="281">
        <f t="shared" si="102"/>
        <v>2.8288543140028288</v>
      </c>
      <c r="X123" s="281">
        <f t="shared" si="102"/>
        <v>2.1907174106114931</v>
      </c>
      <c r="Y123" s="281">
        <f t="shared" si="102"/>
        <v>1.7269168777342851</v>
      </c>
      <c r="Z123" s="281">
        <f t="shared" si="102"/>
        <v>1.2532482484128811</v>
      </c>
      <c r="AA123" s="308">
        <f t="shared" si="102"/>
        <v>1.1512779184895234</v>
      </c>
      <c r="AB123" s="323">
        <f t="shared" si="102"/>
        <v>3.3683102529522055</v>
      </c>
      <c r="AC123" s="323">
        <f t="shared" si="102"/>
        <v>2.1874280451300945</v>
      </c>
      <c r="AD123" s="323">
        <f t="shared" si="102"/>
        <v>1.9144107101740073</v>
      </c>
      <c r="AE123" s="277">
        <f t="shared" si="102"/>
        <v>0.14802144666293873</v>
      </c>
      <c r="AF123" s="323">
        <f t="shared" si="102"/>
        <v>9.9766455050820699</v>
      </c>
      <c r="AG123" s="272">
        <f t="shared" si="102"/>
        <v>27.686589256932336</v>
      </c>
      <c r="AH123" s="6"/>
      <c r="AI123" s="35"/>
    </row>
    <row r="124" spans="1:36" s="36" customFormat="1">
      <c r="B124" s="344">
        <v>2</v>
      </c>
      <c r="C124" s="461" t="s">
        <v>83</v>
      </c>
      <c r="D124" s="208">
        <v>1</v>
      </c>
      <c r="E124" s="298">
        <v>30401</v>
      </c>
      <c r="F124" s="267">
        <v>581</v>
      </c>
      <c r="G124" s="10">
        <v>578</v>
      </c>
      <c r="H124" s="10">
        <v>579</v>
      </c>
      <c r="I124" s="10">
        <v>577</v>
      </c>
      <c r="J124" s="10">
        <v>581</v>
      </c>
      <c r="K124" s="10">
        <v>2986</v>
      </c>
      <c r="L124" s="10">
        <v>1219</v>
      </c>
      <c r="M124" s="10">
        <v>3699</v>
      </c>
      <c r="N124" s="10">
        <v>1209</v>
      </c>
      <c r="O124" s="10">
        <v>2822</v>
      </c>
      <c r="P124" s="10">
        <v>2435</v>
      </c>
      <c r="Q124" s="10">
        <v>2255</v>
      </c>
      <c r="R124" s="10">
        <v>2052</v>
      </c>
      <c r="S124" s="10">
        <v>1873</v>
      </c>
      <c r="T124" s="10">
        <v>1664</v>
      </c>
      <c r="U124" s="10">
        <v>1388</v>
      </c>
      <c r="V124" s="10">
        <v>1121</v>
      </c>
      <c r="W124" s="10">
        <v>860</v>
      </c>
      <c r="X124" s="10">
        <v>666</v>
      </c>
      <c r="Y124" s="10">
        <v>525</v>
      </c>
      <c r="Z124" s="10">
        <v>381</v>
      </c>
      <c r="AA124" s="221">
        <v>350</v>
      </c>
      <c r="AB124" s="298">
        <v>1024</v>
      </c>
      <c r="AC124" s="298">
        <v>665</v>
      </c>
      <c r="AD124" s="298">
        <v>582</v>
      </c>
      <c r="AE124" s="325">
        <v>45</v>
      </c>
      <c r="AF124" s="298">
        <v>3033</v>
      </c>
      <c r="AG124" s="331">
        <v>8417</v>
      </c>
      <c r="AH124" s="6">
        <f>SUM(F124:AA124)</f>
        <v>30401</v>
      </c>
      <c r="AI124" s="239">
        <f>+E124-AH124</f>
        <v>0</v>
      </c>
    </row>
    <row r="125" spans="1:36" s="37" customFormat="1" ht="17.25">
      <c r="A125" s="36"/>
      <c r="B125" s="192">
        <v>1</v>
      </c>
      <c r="C125" s="213" t="s">
        <v>84</v>
      </c>
      <c r="D125" s="206">
        <v>0.39020450360223563</v>
      </c>
      <c r="E125" s="140">
        <f>$E$124*D125</f>
        <v>11862.607114011565</v>
      </c>
      <c r="F125" s="99">
        <f>ROUND($E$125*F123/100,0)</f>
        <v>227</v>
      </c>
      <c r="G125" s="87">
        <f t="shared" ref="G125:AG125" si="103">ROUND($E$125*G123/100,0)</f>
        <v>226</v>
      </c>
      <c r="H125" s="87">
        <f t="shared" si="103"/>
        <v>226</v>
      </c>
      <c r="I125" s="87">
        <f>ROUND($E$125*I123/100,0)</f>
        <v>225</v>
      </c>
      <c r="J125" s="87">
        <f>ROUND($E$125*J123/100,0)</f>
        <v>227</v>
      </c>
      <c r="K125" s="87">
        <f t="shared" si="103"/>
        <v>1165</v>
      </c>
      <c r="L125" s="87">
        <f>ROUND($E$125*L123/100,0)</f>
        <v>476</v>
      </c>
      <c r="M125" s="87">
        <f>ROUND($E$125*M123/100,0)</f>
        <v>1443</v>
      </c>
      <c r="N125" s="87">
        <f>ROUND($E$125*N123/100,0)</f>
        <v>472</v>
      </c>
      <c r="O125" s="87">
        <f t="shared" si="103"/>
        <v>1101</v>
      </c>
      <c r="P125" s="87">
        <f t="shared" si="103"/>
        <v>950</v>
      </c>
      <c r="Q125" s="87">
        <f t="shared" si="103"/>
        <v>880</v>
      </c>
      <c r="R125" s="87">
        <f t="shared" si="103"/>
        <v>801</v>
      </c>
      <c r="S125" s="87">
        <f t="shared" si="103"/>
        <v>731</v>
      </c>
      <c r="T125" s="87">
        <f t="shared" si="103"/>
        <v>649</v>
      </c>
      <c r="U125" s="87">
        <f t="shared" si="103"/>
        <v>542</v>
      </c>
      <c r="V125" s="87">
        <f t="shared" si="103"/>
        <v>437</v>
      </c>
      <c r="W125" s="87">
        <f t="shared" si="103"/>
        <v>336</v>
      </c>
      <c r="X125" s="87">
        <f t="shared" si="103"/>
        <v>260</v>
      </c>
      <c r="Y125" s="87">
        <f t="shared" si="103"/>
        <v>205</v>
      </c>
      <c r="Z125" s="87">
        <f t="shared" si="103"/>
        <v>149</v>
      </c>
      <c r="AA125" s="222">
        <f>ROUND($E$125*AA123/100,0)-2</f>
        <v>135</v>
      </c>
      <c r="AB125" s="273">
        <f>ROUND($E$125*AB123/100,0)</f>
        <v>400</v>
      </c>
      <c r="AC125" s="273">
        <f>ROUND($E$125*AC123/100,0)</f>
        <v>259</v>
      </c>
      <c r="AD125" s="273">
        <f>ROUND($E$125*AD123/100,0)</f>
        <v>227</v>
      </c>
      <c r="AE125" s="226">
        <f>ROUND($E$125*AE123/100,0)</f>
        <v>18</v>
      </c>
      <c r="AF125" s="273">
        <f t="shared" si="103"/>
        <v>1183</v>
      </c>
      <c r="AG125" s="228">
        <f t="shared" si="103"/>
        <v>3284</v>
      </c>
      <c r="AH125" s="6">
        <f>SUM(F125:AA125)</f>
        <v>11863</v>
      </c>
      <c r="AI125" s="239">
        <f>+E125-AH125</f>
        <v>-0.39288598843450018</v>
      </c>
    </row>
    <row r="126" spans="1:36" s="37" customFormat="1" ht="17.25">
      <c r="A126" s="36"/>
      <c r="B126" s="192">
        <v>2</v>
      </c>
      <c r="C126" s="213" t="s">
        <v>233</v>
      </c>
      <c r="D126" s="206">
        <v>0.60979549639776431</v>
      </c>
      <c r="E126" s="140">
        <f>$E$124*D126</f>
        <v>18538.392885988433</v>
      </c>
      <c r="F126" s="99">
        <f>ROUND($E$126*F123/100,0)</f>
        <v>354</v>
      </c>
      <c r="G126" s="87">
        <f t="shared" ref="G126:AG126" si="104">ROUND($E$126*G123/100,0)</f>
        <v>352</v>
      </c>
      <c r="H126" s="87">
        <f t="shared" si="104"/>
        <v>353</v>
      </c>
      <c r="I126" s="87">
        <f>ROUND($E$126*I123/100,0)</f>
        <v>352</v>
      </c>
      <c r="J126" s="87">
        <f>ROUND($E$126*J123/100,0)</f>
        <v>354</v>
      </c>
      <c r="K126" s="87">
        <f t="shared" si="104"/>
        <v>1821</v>
      </c>
      <c r="L126" s="87">
        <f>ROUND($E$126*L123/100,0)</f>
        <v>743</v>
      </c>
      <c r="M126" s="87">
        <f>ROUND($E$126*M123/100,0)</f>
        <v>2256</v>
      </c>
      <c r="N126" s="87">
        <f>ROUND($E$126*N123/100,0)</f>
        <v>737</v>
      </c>
      <c r="O126" s="87">
        <f t="shared" si="104"/>
        <v>1721</v>
      </c>
      <c r="P126" s="87">
        <f t="shared" si="104"/>
        <v>1485</v>
      </c>
      <c r="Q126" s="87">
        <f t="shared" si="104"/>
        <v>1375</v>
      </c>
      <c r="R126" s="87">
        <f t="shared" si="104"/>
        <v>1251</v>
      </c>
      <c r="S126" s="87">
        <f t="shared" si="104"/>
        <v>1142</v>
      </c>
      <c r="T126" s="87">
        <f t="shared" si="104"/>
        <v>1015</v>
      </c>
      <c r="U126" s="87">
        <f t="shared" si="104"/>
        <v>846</v>
      </c>
      <c r="V126" s="87">
        <f t="shared" si="104"/>
        <v>684</v>
      </c>
      <c r="W126" s="87">
        <f t="shared" si="104"/>
        <v>524</v>
      </c>
      <c r="X126" s="87">
        <f t="shared" si="104"/>
        <v>406</v>
      </c>
      <c r="Y126" s="87">
        <f t="shared" si="104"/>
        <v>320</v>
      </c>
      <c r="Z126" s="87">
        <f t="shared" si="104"/>
        <v>232</v>
      </c>
      <c r="AA126" s="222">
        <f>ROUND($E$126*AA123/100,0)+2</f>
        <v>215</v>
      </c>
      <c r="AB126" s="273">
        <f>ROUND($E$126*AB123/100,0)</f>
        <v>624</v>
      </c>
      <c r="AC126" s="273">
        <f>ROUND($E$126*AC123/100,0)</f>
        <v>406</v>
      </c>
      <c r="AD126" s="273">
        <f>ROUND($E$126*AD123/100,0)</f>
        <v>355</v>
      </c>
      <c r="AE126" s="226">
        <f>ROUND($E$126*AE123/100,0)</f>
        <v>27</v>
      </c>
      <c r="AF126" s="273">
        <f t="shared" si="104"/>
        <v>1850</v>
      </c>
      <c r="AG126" s="228">
        <f t="shared" si="104"/>
        <v>5133</v>
      </c>
      <c r="AH126" s="6">
        <f>SUM(F126:AA126)</f>
        <v>18538</v>
      </c>
      <c r="AI126" s="239">
        <f>+E126-AH126</f>
        <v>0.39288598843268119</v>
      </c>
    </row>
    <row r="127" spans="1:36" s="37" customFormat="1" ht="14.25" hidden="1" customHeight="1">
      <c r="A127" s="36"/>
      <c r="B127" s="192"/>
      <c r="C127" s="213"/>
      <c r="D127" s="206"/>
      <c r="E127" s="299">
        <f>SUM(E125:E126)</f>
        <v>30401</v>
      </c>
      <c r="F127" s="143">
        <f t="shared" ref="F127:AG127" si="105">SUM(F125:F126)</f>
        <v>581</v>
      </c>
      <c r="G127" s="48">
        <f t="shared" si="105"/>
        <v>578</v>
      </c>
      <c r="H127" s="48">
        <f t="shared" si="105"/>
        <v>579</v>
      </c>
      <c r="I127" s="48">
        <f t="shared" si="105"/>
        <v>577</v>
      </c>
      <c r="J127" s="48">
        <f t="shared" si="105"/>
        <v>581</v>
      </c>
      <c r="K127" s="48">
        <f t="shared" si="105"/>
        <v>2986</v>
      </c>
      <c r="L127" s="48">
        <f t="shared" si="105"/>
        <v>1219</v>
      </c>
      <c r="M127" s="48">
        <f t="shared" si="105"/>
        <v>3699</v>
      </c>
      <c r="N127" s="48">
        <f t="shared" si="105"/>
        <v>1209</v>
      </c>
      <c r="O127" s="48">
        <f t="shared" si="105"/>
        <v>2822</v>
      </c>
      <c r="P127" s="48">
        <f t="shared" si="105"/>
        <v>2435</v>
      </c>
      <c r="Q127" s="48">
        <f t="shared" si="105"/>
        <v>2255</v>
      </c>
      <c r="R127" s="48">
        <f t="shared" si="105"/>
        <v>2052</v>
      </c>
      <c r="S127" s="48">
        <f t="shared" si="105"/>
        <v>1873</v>
      </c>
      <c r="T127" s="48">
        <f t="shared" si="105"/>
        <v>1664</v>
      </c>
      <c r="U127" s="48">
        <f t="shared" si="105"/>
        <v>1388</v>
      </c>
      <c r="V127" s="48">
        <f t="shared" si="105"/>
        <v>1121</v>
      </c>
      <c r="W127" s="48">
        <f t="shared" si="105"/>
        <v>860</v>
      </c>
      <c r="X127" s="48">
        <f t="shared" si="105"/>
        <v>666</v>
      </c>
      <c r="Y127" s="48">
        <f t="shared" si="105"/>
        <v>525</v>
      </c>
      <c r="Z127" s="48">
        <f t="shared" si="105"/>
        <v>381</v>
      </c>
      <c r="AA127" s="305">
        <f t="shared" si="105"/>
        <v>350</v>
      </c>
      <c r="AB127" s="299">
        <f t="shared" si="105"/>
        <v>1024</v>
      </c>
      <c r="AC127" s="299">
        <f t="shared" si="105"/>
        <v>665</v>
      </c>
      <c r="AD127" s="299">
        <f t="shared" si="105"/>
        <v>582</v>
      </c>
      <c r="AE127" s="286">
        <f t="shared" si="105"/>
        <v>45</v>
      </c>
      <c r="AF127" s="299">
        <f t="shared" si="105"/>
        <v>3033</v>
      </c>
      <c r="AG127" s="335">
        <f t="shared" si="105"/>
        <v>8417</v>
      </c>
      <c r="AH127" s="144"/>
      <c r="AI127" s="240">
        <f>SUM(AI125:AI126)</f>
        <v>-1.8189894035458565E-12</v>
      </c>
      <c r="AJ127" s="42">
        <f>SUM(AJ125:AJ126)</f>
        <v>0</v>
      </c>
    </row>
    <row r="128" spans="1:36" s="36" customFormat="1" ht="17.25" hidden="1">
      <c r="B128" s="195"/>
      <c r="C128" s="213"/>
      <c r="D128" s="204"/>
      <c r="E128" s="271"/>
      <c r="F128" s="294">
        <f t="shared" ref="F128:AG128" si="106">+F129*100/$E$129</f>
        <v>1.8954509177972865</v>
      </c>
      <c r="G128" s="281">
        <f t="shared" si="106"/>
        <v>1.9054269752593775</v>
      </c>
      <c r="H128" s="281">
        <f t="shared" si="106"/>
        <v>1.8954509177972865</v>
      </c>
      <c r="I128" s="281">
        <f t="shared" si="106"/>
        <v>1.8954509177972865</v>
      </c>
      <c r="J128" s="281">
        <f t="shared" si="106"/>
        <v>1.9154030327214684</v>
      </c>
      <c r="K128" s="281">
        <f t="shared" si="106"/>
        <v>9.8264166001596163</v>
      </c>
      <c r="L128" s="281">
        <f t="shared" si="106"/>
        <v>4.0003990422984836</v>
      </c>
      <c r="M128" s="281">
        <f t="shared" si="106"/>
        <v>12.170790103750997</v>
      </c>
      <c r="N128" s="281">
        <f t="shared" si="106"/>
        <v>3.9904229848363926</v>
      </c>
      <c r="O128" s="281">
        <f t="shared" si="106"/>
        <v>9.2777334397446136</v>
      </c>
      <c r="P128" s="281">
        <f t="shared" si="106"/>
        <v>7.9908220271348762</v>
      </c>
      <c r="Q128" s="281">
        <f t="shared" si="106"/>
        <v>7.4221867517956905</v>
      </c>
      <c r="R128" s="281">
        <f t="shared" si="106"/>
        <v>6.7537909018355942</v>
      </c>
      <c r="S128" s="281">
        <f t="shared" si="106"/>
        <v>6.1652035115722263</v>
      </c>
      <c r="T128" s="281">
        <f t="shared" si="106"/>
        <v>5.4768555466879487</v>
      </c>
      <c r="U128" s="281">
        <f t="shared" si="106"/>
        <v>4.5690343176376693</v>
      </c>
      <c r="V128" s="281">
        <f t="shared" si="106"/>
        <v>3.6911412609736631</v>
      </c>
      <c r="W128" s="281">
        <f t="shared" si="106"/>
        <v>2.8332003192338386</v>
      </c>
      <c r="X128" s="281">
        <f t="shared" si="106"/>
        <v>2.1947326416600159</v>
      </c>
      <c r="Y128" s="281">
        <f t="shared" si="106"/>
        <v>1.7258579409417398</v>
      </c>
      <c r="Z128" s="281">
        <f t="shared" si="106"/>
        <v>1.2569832402234637</v>
      </c>
      <c r="AA128" s="308">
        <f t="shared" si="106"/>
        <v>1.1472466081404629</v>
      </c>
      <c r="AB128" s="323">
        <f t="shared" si="106"/>
        <v>3.3220271348762971</v>
      </c>
      <c r="AC128" s="323">
        <f t="shared" si="106"/>
        <v>2.1548284118116521</v>
      </c>
      <c r="AD128" s="323">
        <f t="shared" si="106"/>
        <v>1.8954509177972865</v>
      </c>
      <c r="AE128" s="277">
        <f t="shared" si="106"/>
        <v>0.14964086193136472</v>
      </c>
      <c r="AF128" s="323">
        <f t="shared" si="106"/>
        <v>9.9760574620909814</v>
      </c>
      <c r="AG128" s="272">
        <f t="shared" si="106"/>
        <v>27.683559457302476</v>
      </c>
      <c r="AH128" s="6"/>
      <c r="AI128" s="35"/>
    </row>
    <row r="129" spans="2:35" s="36" customFormat="1">
      <c r="B129" s="462">
        <v>1</v>
      </c>
      <c r="C129" s="461" t="s">
        <v>85</v>
      </c>
      <c r="D129" s="208">
        <v>1</v>
      </c>
      <c r="E129" s="298">
        <v>10024</v>
      </c>
      <c r="F129" s="267">
        <v>190</v>
      </c>
      <c r="G129" s="10">
        <v>191</v>
      </c>
      <c r="H129" s="10">
        <v>190</v>
      </c>
      <c r="I129" s="10">
        <v>190</v>
      </c>
      <c r="J129" s="10">
        <v>192</v>
      </c>
      <c r="K129" s="10">
        <v>985</v>
      </c>
      <c r="L129" s="10">
        <v>401</v>
      </c>
      <c r="M129" s="10">
        <v>1220</v>
      </c>
      <c r="N129" s="10">
        <v>400</v>
      </c>
      <c r="O129" s="10">
        <v>930</v>
      </c>
      <c r="P129" s="10">
        <v>801</v>
      </c>
      <c r="Q129" s="10">
        <v>744</v>
      </c>
      <c r="R129" s="10">
        <v>677</v>
      </c>
      <c r="S129" s="10">
        <v>618</v>
      </c>
      <c r="T129" s="10">
        <v>549</v>
      </c>
      <c r="U129" s="10">
        <v>458</v>
      </c>
      <c r="V129" s="10">
        <v>370</v>
      </c>
      <c r="W129" s="10">
        <v>284</v>
      </c>
      <c r="X129" s="10">
        <v>220</v>
      </c>
      <c r="Y129" s="10">
        <v>173</v>
      </c>
      <c r="Z129" s="10">
        <v>126</v>
      </c>
      <c r="AA129" s="221">
        <v>115</v>
      </c>
      <c r="AB129" s="298">
        <v>333</v>
      </c>
      <c r="AC129" s="298">
        <v>216</v>
      </c>
      <c r="AD129" s="298">
        <v>190</v>
      </c>
      <c r="AE129" s="325">
        <v>15</v>
      </c>
      <c r="AF129" s="298">
        <v>1000</v>
      </c>
      <c r="AG129" s="331">
        <v>2775</v>
      </c>
      <c r="AH129" s="6">
        <f>SUM(F129:AA129)</f>
        <v>10024</v>
      </c>
      <c r="AI129" s="26"/>
    </row>
    <row r="130" spans="2:35" s="36" customFormat="1" ht="17.25">
      <c r="B130" s="198" t="s">
        <v>86</v>
      </c>
      <c r="C130" s="213" t="s">
        <v>87</v>
      </c>
      <c r="D130" s="206">
        <v>0.17672528055138287</v>
      </c>
      <c r="E130" s="140">
        <f>$E$129*D130</f>
        <v>1771.4942122470618</v>
      </c>
      <c r="F130" s="99">
        <f>ROUND($E$130*F128/100,0)</f>
        <v>34</v>
      </c>
      <c r="G130" s="87">
        <f t="shared" ref="G130:AG130" si="107">ROUND($E$130*G128/100,0)</f>
        <v>34</v>
      </c>
      <c r="H130" s="87">
        <f t="shared" si="107"/>
        <v>34</v>
      </c>
      <c r="I130" s="87">
        <f>ROUND($E$130*I128/100,0)</f>
        <v>34</v>
      </c>
      <c r="J130" s="87">
        <f>ROUND($E$130*J128/100,0)</f>
        <v>34</v>
      </c>
      <c r="K130" s="87">
        <f t="shared" si="107"/>
        <v>174</v>
      </c>
      <c r="L130" s="87">
        <f>ROUND($E$130*L128/100,0)</f>
        <v>71</v>
      </c>
      <c r="M130" s="87">
        <f>ROUND($E$130*M128/100,0)</f>
        <v>216</v>
      </c>
      <c r="N130" s="87">
        <f>ROUND($E$130*N128/100,0)-1</f>
        <v>70</v>
      </c>
      <c r="O130" s="87">
        <f t="shared" si="107"/>
        <v>164</v>
      </c>
      <c r="P130" s="87">
        <f t="shared" si="107"/>
        <v>142</v>
      </c>
      <c r="Q130" s="87">
        <f t="shared" si="107"/>
        <v>131</v>
      </c>
      <c r="R130" s="87">
        <f t="shared" si="107"/>
        <v>120</v>
      </c>
      <c r="S130" s="87">
        <f t="shared" si="107"/>
        <v>109</v>
      </c>
      <c r="T130" s="87">
        <f t="shared" si="107"/>
        <v>97</v>
      </c>
      <c r="U130" s="87">
        <f t="shared" si="107"/>
        <v>81</v>
      </c>
      <c r="V130" s="87">
        <f t="shared" si="107"/>
        <v>65</v>
      </c>
      <c r="W130" s="87">
        <f t="shared" si="107"/>
        <v>50</v>
      </c>
      <c r="X130" s="87">
        <f t="shared" si="107"/>
        <v>39</v>
      </c>
      <c r="Y130" s="87">
        <f t="shared" si="107"/>
        <v>31</v>
      </c>
      <c r="Z130" s="87">
        <f t="shared" si="107"/>
        <v>22</v>
      </c>
      <c r="AA130" s="222">
        <f>ROUND($E$130*AA128/100,0)-1</f>
        <v>19</v>
      </c>
      <c r="AB130" s="273">
        <f>ROUND($E$130*AB128/100,0)</f>
        <v>59</v>
      </c>
      <c r="AC130" s="273">
        <f>ROUND($E$130*AC128/100,0)</f>
        <v>38</v>
      </c>
      <c r="AD130" s="273">
        <f>ROUND($E$130*AD128/100,0)</f>
        <v>34</v>
      </c>
      <c r="AE130" s="226">
        <f>ROUND($E$130*AE128/100,0)</f>
        <v>3</v>
      </c>
      <c r="AF130" s="273">
        <f t="shared" si="107"/>
        <v>177</v>
      </c>
      <c r="AG130" s="228">
        <f t="shared" si="107"/>
        <v>490</v>
      </c>
      <c r="AH130" s="6">
        <f>SUM(F130:AA130)</f>
        <v>1771</v>
      </c>
      <c r="AI130" s="239">
        <f>+E130-AH130</f>
        <v>0.49421224706179601</v>
      </c>
    </row>
    <row r="131" spans="2:35" s="36" customFormat="1" ht="17.25">
      <c r="B131" s="192"/>
      <c r="C131" s="213" t="s">
        <v>88</v>
      </c>
      <c r="D131" s="206">
        <v>0.82327471944861708</v>
      </c>
      <c r="E131" s="140">
        <f>$E$129*D131</f>
        <v>8252.505787752938</v>
      </c>
      <c r="F131" s="99">
        <f>ROUND($E$131*F128/100,0)</f>
        <v>156</v>
      </c>
      <c r="G131" s="87">
        <f t="shared" ref="G131:AG131" si="108">ROUND($E$131*G128/100,0)</f>
        <v>157</v>
      </c>
      <c r="H131" s="87">
        <f t="shared" si="108"/>
        <v>156</v>
      </c>
      <c r="I131" s="87">
        <f>ROUND($E$131*I128/100,0)</f>
        <v>156</v>
      </c>
      <c r="J131" s="87">
        <f>ROUND($E$131*J128/100,0)</f>
        <v>158</v>
      </c>
      <c r="K131" s="87">
        <f t="shared" si="108"/>
        <v>811</v>
      </c>
      <c r="L131" s="87">
        <f>ROUND($E$131*L128/100,0)</f>
        <v>330</v>
      </c>
      <c r="M131" s="87">
        <f>ROUND($E$131*M128/100,0)</f>
        <v>1004</v>
      </c>
      <c r="N131" s="87">
        <f>ROUND($E$131*N128/100,0)+1</f>
        <v>330</v>
      </c>
      <c r="O131" s="87">
        <f t="shared" si="108"/>
        <v>766</v>
      </c>
      <c r="P131" s="87">
        <f t="shared" si="108"/>
        <v>659</v>
      </c>
      <c r="Q131" s="87">
        <f t="shared" si="108"/>
        <v>613</v>
      </c>
      <c r="R131" s="87">
        <f t="shared" si="108"/>
        <v>557</v>
      </c>
      <c r="S131" s="87">
        <f t="shared" si="108"/>
        <v>509</v>
      </c>
      <c r="T131" s="87">
        <f t="shared" si="108"/>
        <v>452</v>
      </c>
      <c r="U131" s="87">
        <f t="shared" si="108"/>
        <v>377</v>
      </c>
      <c r="V131" s="87">
        <f t="shared" si="108"/>
        <v>305</v>
      </c>
      <c r="W131" s="87">
        <f t="shared" si="108"/>
        <v>234</v>
      </c>
      <c r="X131" s="87">
        <f t="shared" si="108"/>
        <v>181</v>
      </c>
      <c r="Y131" s="87">
        <f t="shared" si="108"/>
        <v>142</v>
      </c>
      <c r="Z131" s="87">
        <f t="shared" si="108"/>
        <v>104</v>
      </c>
      <c r="AA131" s="222">
        <f>ROUND($E$131*AA128/100,0)+1</f>
        <v>96</v>
      </c>
      <c r="AB131" s="273">
        <f>ROUND($E$131*AB128/100,0)</f>
        <v>274</v>
      </c>
      <c r="AC131" s="273">
        <f>ROUND($E$131*AC128/100,0)</f>
        <v>178</v>
      </c>
      <c r="AD131" s="273">
        <f>ROUND($E$131*AD128/100,0)</f>
        <v>156</v>
      </c>
      <c r="AE131" s="226">
        <f>ROUND($E$131*AE128/100,0)</f>
        <v>12</v>
      </c>
      <c r="AF131" s="273">
        <f t="shared" si="108"/>
        <v>823</v>
      </c>
      <c r="AG131" s="228">
        <f t="shared" si="108"/>
        <v>2285</v>
      </c>
      <c r="AH131" s="6">
        <f>SUM(F131:AA131)</f>
        <v>8253</v>
      </c>
      <c r="AI131" s="239">
        <f>+E131-AH131</f>
        <v>-0.49421224706202338</v>
      </c>
    </row>
    <row r="132" spans="2:35" s="36" customFormat="1" ht="15" hidden="1">
      <c r="B132" s="195"/>
      <c r="C132" s="140"/>
      <c r="D132" s="204"/>
      <c r="E132" s="299">
        <f>SUM(E130:E131)</f>
        <v>10024</v>
      </c>
      <c r="F132" s="143">
        <f t="shared" ref="F132:AI132" si="109">SUM(F130:F131)</f>
        <v>190</v>
      </c>
      <c r="G132" s="48">
        <f t="shared" si="109"/>
        <v>191</v>
      </c>
      <c r="H132" s="48">
        <f t="shared" si="109"/>
        <v>190</v>
      </c>
      <c r="I132" s="48">
        <f t="shared" si="109"/>
        <v>190</v>
      </c>
      <c r="J132" s="48">
        <f t="shared" si="109"/>
        <v>192</v>
      </c>
      <c r="K132" s="48">
        <f t="shared" si="109"/>
        <v>985</v>
      </c>
      <c r="L132" s="48">
        <f t="shared" si="109"/>
        <v>401</v>
      </c>
      <c r="M132" s="48">
        <f t="shared" si="109"/>
        <v>1220</v>
      </c>
      <c r="N132" s="48">
        <f t="shared" si="109"/>
        <v>400</v>
      </c>
      <c r="O132" s="48">
        <f t="shared" si="109"/>
        <v>930</v>
      </c>
      <c r="P132" s="48">
        <f t="shared" si="109"/>
        <v>801</v>
      </c>
      <c r="Q132" s="48">
        <f t="shared" si="109"/>
        <v>744</v>
      </c>
      <c r="R132" s="48">
        <f t="shared" si="109"/>
        <v>677</v>
      </c>
      <c r="S132" s="48">
        <f t="shared" si="109"/>
        <v>618</v>
      </c>
      <c r="T132" s="48">
        <f t="shared" si="109"/>
        <v>549</v>
      </c>
      <c r="U132" s="48">
        <f t="shared" si="109"/>
        <v>458</v>
      </c>
      <c r="V132" s="48">
        <f t="shared" si="109"/>
        <v>370</v>
      </c>
      <c r="W132" s="48">
        <f t="shared" si="109"/>
        <v>284</v>
      </c>
      <c r="X132" s="48">
        <f t="shared" si="109"/>
        <v>220</v>
      </c>
      <c r="Y132" s="48">
        <f t="shared" si="109"/>
        <v>173</v>
      </c>
      <c r="Z132" s="48">
        <f t="shared" si="109"/>
        <v>126</v>
      </c>
      <c r="AA132" s="305">
        <f t="shared" si="109"/>
        <v>115</v>
      </c>
      <c r="AB132" s="299">
        <f t="shared" si="109"/>
        <v>333</v>
      </c>
      <c r="AC132" s="299">
        <f t="shared" si="109"/>
        <v>216</v>
      </c>
      <c r="AD132" s="299">
        <f t="shared" si="109"/>
        <v>190</v>
      </c>
      <c r="AE132" s="286">
        <f t="shared" si="109"/>
        <v>15</v>
      </c>
      <c r="AF132" s="299">
        <f t="shared" si="109"/>
        <v>1000</v>
      </c>
      <c r="AG132" s="335">
        <f t="shared" si="109"/>
        <v>2775</v>
      </c>
      <c r="AH132" s="143">
        <f t="shared" si="109"/>
        <v>10024</v>
      </c>
      <c r="AI132" s="237">
        <f t="shared" si="109"/>
        <v>-2.2737367544323206E-13</v>
      </c>
    </row>
    <row r="133" spans="2:35" s="36" customFormat="1" ht="17.25" hidden="1">
      <c r="B133" s="195"/>
      <c r="C133" s="213"/>
      <c r="D133" s="204"/>
      <c r="E133" s="271"/>
      <c r="F133" s="294">
        <f t="shared" ref="F133:AG133" si="110">+F134*100/$E$134</f>
        <v>1.9106145251396649</v>
      </c>
      <c r="G133" s="281">
        <f t="shared" si="110"/>
        <v>1.8994413407821229</v>
      </c>
      <c r="H133" s="281">
        <f t="shared" si="110"/>
        <v>1.9050279329608939</v>
      </c>
      <c r="I133" s="281">
        <f t="shared" si="110"/>
        <v>1.8994413407821229</v>
      </c>
      <c r="J133" s="281">
        <f t="shared" si="110"/>
        <v>1.9106145251396649</v>
      </c>
      <c r="K133" s="281">
        <f t="shared" si="110"/>
        <v>9.8212290502793298</v>
      </c>
      <c r="L133" s="281">
        <f t="shared" si="110"/>
        <v>4.005586592178771</v>
      </c>
      <c r="M133" s="281">
        <f t="shared" si="110"/>
        <v>12.167597765363128</v>
      </c>
      <c r="N133" s="281">
        <f t="shared" si="110"/>
        <v>3.977653631284916</v>
      </c>
      <c r="O133" s="281">
        <f t="shared" si="110"/>
        <v>9.2849162011173192</v>
      </c>
      <c r="P133" s="281">
        <f t="shared" si="110"/>
        <v>8.011173184357542</v>
      </c>
      <c r="Q133" s="281">
        <f t="shared" si="110"/>
        <v>7.4189944134078214</v>
      </c>
      <c r="R133" s="281">
        <f t="shared" si="110"/>
        <v>6.7486033519553077</v>
      </c>
      <c r="S133" s="281">
        <f t="shared" si="110"/>
        <v>6.1620111731843572</v>
      </c>
      <c r="T133" s="281">
        <f t="shared" si="110"/>
        <v>5.4748603351955305</v>
      </c>
      <c r="U133" s="281">
        <f t="shared" si="110"/>
        <v>4.5642458100558656</v>
      </c>
      <c r="V133" s="281">
        <f t="shared" si="110"/>
        <v>3.6871508379888267</v>
      </c>
      <c r="W133" s="281">
        <f t="shared" si="110"/>
        <v>2.8324022346368714</v>
      </c>
      <c r="X133" s="281">
        <f t="shared" si="110"/>
        <v>2.1899441340782122</v>
      </c>
      <c r="Y133" s="281">
        <f t="shared" si="110"/>
        <v>1.7262569832402235</v>
      </c>
      <c r="Z133" s="281">
        <f t="shared" si="110"/>
        <v>1.2513966480446927</v>
      </c>
      <c r="AA133" s="308">
        <f t="shared" si="110"/>
        <v>1.1508379888268156</v>
      </c>
      <c r="AB133" s="323">
        <f t="shared" si="110"/>
        <v>3.3743016759776538</v>
      </c>
      <c r="AC133" s="323">
        <f t="shared" si="110"/>
        <v>2.2011173184357542</v>
      </c>
      <c r="AD133" s="323">
        <f t="shared" si="110"/>
        <v>1.9162011173184357</v>
      </c>
      <c r="AE133" s="277">
        <f t="shared" si="110"/>
        <v>0.14525139664804471</v>
      </c>
      <c r="AF133" s="323">
        <f t="shared" si="110"/>
        <v>9.977653631284916</v>
      </c>
      <c r="AG133" s="272">
        <f t="shared" si="110"/>
        <v>27.687150837988828</v>
      </c>
      <c r="AH133" s="6"/>
      <c r="AI133" s="35"/>
    </row>
    <row r="134" spans="2:35" s="36" customFormat="1">
      <c r="B134" s="344">
        <v>3</v>
      </c>
      <c r="C134" s="461" t="s">
        <v>89</v>
      </c>
      <c r="D134" s="208">
        <v>1</v>
      </c>
      <c r="E134" s="298">
        <v>17900</v>
      </c>
      <c r="F134" s="267">
        <v>342</v>
      </c>
      <c r="G134" s="10">
        <v>340</v>
      </c>
      <c r="H134" s="10">
        <v>341</v>
      </c>
      <c r="I134" s="10">
        <v>340</v>
      </c>
      <c r="J134" s="10">
        <v>342</v>
      </c>
      <c r="K134" s="10">
        <v>1758</v>
      </c>
      <c r="L134" s="10">
        <v>717</v>
      </c>
      <c r="M134" s="10">
        <v>2178</v>
      </c>
      <c r="N134" s="10">
        <v>712</v>
      </c>
      <c r="O134" s="10">
        <v>1662</v>
      </c>
      <c r="P134" s="10">
        <v>1434</v>
      </c>
      <c r="Q134" s="10">
        <v>1328</v>
      </c>
      <c r="R134" s="10">
        <v>1208</v>
      </c>
      <c r="S134" s="10">
        <v>1103</v>
      </c>
      <c r="T134" s="10">
        <v>980</v>
      </c>
      <c r="U134" s="10">
        <v>817</v>
      </c>
      <c r="V134" s="10">
        <v>660</v>
      </c>
      <c r="W134" s="10">
        <v>507</v>
      </c>
      <c r="X134" s="10">
        <v>392</v>
      </c>
      <c r="Y134" s="10">
        <v>309</v>
      </c>
      <c r="Z134" s="10">
        <v>224</v>
      </c>
      <c r="AA134" s="221">
        <v>206</v>
      </c>
      <c r="AB134" s="298">
        <v>604</v>
      </c>
      <c r="AC134" s="298">
        <v>394</v>
      </c>
      <c r="AD134" s="298">
        <v>343</v>
      </c>
      <c r="AE134" s="325">
        <v>26</v>
      </c>
      <c r="AF134" s="298">
        <v>1786</v>
      </c>
      <c r="AG134" s="331">
        <v>4956</v>
      </c>
      <c r="AH134" s="6">
        <f>SUM(F134:AA134)</f>
        <v>17900</v>
      </c>
      <c r="AI134" s="26"/>
    </row>
    <row r="135" spans="2:35" s="36" customFormat="1" ht="17.25">
      <c r="B135" s="192">
        <v>1</v>
      </c>
      <c r="C135" s="213" t="s">
        <v>90</v>
      </c>
      <c r="D135" s="206">
        <v>0.51744128918148768</v>
      </c>
      <c r="E135" s="140">
        <f>$E$134*D135</f>
        <v>9262.1990763486301</v>
      </c>
      <c r="F135" s="99">
        <f>ROUND($E$135*F133/100,0)-1</f>
        <v>176</v>
      </c>
      <c r="G135" s="87">
        <f t="shared" ref="G135:AG135" si="111">ROUND($E$135*G133/100,0)</f>
        <v>176</v>
      </c>
      <c r="H135" s="87">
        <f t="shared" si="111"/>
        <v>176</v>
      </c>
      <c r="I135" s="87">
        <f>ROUND($E$135*I133/100,0)</f>
        <v>176</v>
      </c>
      <c r="J135" s="87">
        <f>ROUND($E$135*J133/100,0)</f>
        <v>177</v>
      </c>
      <c r="K135" s="87">
        <f t="shared" si="111"/>
        <v>910</v>
      </c>
      <c r="L135" s="87">
        <f>ROUND($E$135*L133/100,0)</f>
        <v>371</v>
      </c>
      <c r="M135" s="87">
        <f>ROUND($E$135*M133/100,0)</f>
        <v>1127</v>
      </c>
      <c r="N135" s="87">
        <f>ROUND($E$135*N133/100,0)</f>
        <v>368</v>
      </c>
      <c r="O135" s="87">
        <f t="shared" si="111"/>
        <v>860</v>
      </c>
      <c r="P135" s="87">
        <f t="shared" si="111"/>
        <v>742</v>
      </c>
      <c r="Q135" s="87">
        <f t="shared" si="111"/>
        <v>687</v>
      </c>
      <c r="R135" s="87">
        <f t="shared" si="111"/>
        <v>625</v>
      </c>
      <c r="S135" s="87">
        <f t="shared" si="111"/>
        <v>571</v>
      </c>
      <c r="T135" s="87">
        <f>ROUND($E$135*T133/100,0)+1</f>
        <v>508</v>
      </c>
      <c r="U135" s="87">
        <f t="shared" si="111"/>
        <v>423</v>
      </c>
      <c r="V135" s="87">
        <f>ROUND($E$135*V133/100,0)-1</f>
        <v>341</v>
      </c>
      <c r="W135" s="87">
        <f t="shared" si="111"/>
        <v>262</v>
      </c>
      <c r="X135" s="87">
        <f t="shared" si="111"/>
        <v>203</v>
      </c>
      <c r="Y135" s="87">
        <f t="shared" si="111"/>
        <v>160</v>
      </c>
      <c r="Z135" s="87">
        <f t="shared" si="111"/>
        <v>116</v>
      </c>
      <c r="AA135" s="222">
        <f t="shared" si="111"/>
        <v>107</v>
      </c>
      <c r="AB135" s="273">
        <f>ROUND($E$135*AB133/100,0)+1</f>
        <v>314</v>
      </c>
      <c r="AC135" s="273">
        <f>ROUND($E$135*AC133/100,0)+1</f>
        <v>205</v>
      </c>
      <c r="AD135" s="273">
        <f>ROUND($E$135*AD133/100,0)+1</f>
        <v>178</v>
      </c>
      <c r="AE135" s="226">
        <f>ROUND($E$135*AE133/100,0)+2</f>
        <v>15</v>
      </c>
      <c r="AF135" s="273">
        <f t="shared" si="111"/>
        <v>924</v>
      </c>
      <c r="AG135" s="228">
        <f t="shared" si="111"/>
        <v>2564</v>
      </c>
      <c r="AH135" s="6">
        <f>SUM(F135:AA135)</f>
        <v>9262</v>
      </c>
      <c r="AI135" s="239">
        <f>+E135-AH135</f>
        <v>0.19907634863011481</v>
      </c>
    </row>
    <row r="136" spans="2:35" s="36" customFormat="1" ht="17.25">
      <c r="B136" s="192">
        <v>2</v>
      </c>
      <c r="C136" s="213" t="s">
        <v>91</v>
      </c>
      <c r="D136" s="206">
        <v>8.1654711604598598E-2</v>
      </c>
      <c r="E136" s="140">
        <f>$E$134*D136</f>
        <v>1461.6193377223149</v>
      </c>
      <c r="F136" s="99">
        <f>ROUND($E$136*F133/100,0)</f>
        <v>28</v>
      </c>
      <c r="G136" s="87">
        <f t="shared" ref="G136:AG136" si="112">ROUND($E$136*G133/100,0)</f>
        <v>28</v>
      </c>
      <c r="H136" s="87">
        <f t="shared" si="112"/>
        <v>28</v>
      </c>
      <c r="I136" s="87">
        <f>ROUND($E$136*I133/100,0)-1</f>
        <v>27</v>
      </c>
      <c r="J136" s="87">
        <f>ROUND($E$136*J133/100,0)</f>
        <v>28</v>
      </c>
      <c r="K136" s="87">
        <f t="shared" si="112"/>
        <v>144</v>
      </c>
      <c r="L136" s="87">
        <f>ROUND($E$136*L133/100,0)</f>
        <v>59</v>
      </c>
      <c r="M136" s="87">
        <f>ROUND($E$136*M133/100,0)</f>
        <v>178</v>
      </c>
      <c r="N136" s="87">
        <f>ROUND($E$136*N133/100,0)</f>
        <v>58</v>
      </c>
      <c r="O136" s="87">
        <f t="shared" si="112"/>
        <v>136</v>
      </c>
      <c r="P136" s="87">
        <f t="shared" si="112"/>
        <v>117</v>
      </c>
      <c r="Q136" s="87">
        <f t="shared" si="112"/>
        <v>108</v>
      </c>
      <c r="R136" s="87">
        <f t="shared" si="112"/>
        <v>99</v>
      </c>
      <c r="S136" s="87">
        <f t="shared" si="112"/>
        <v>90</v>
      </c>
      <c r="T136" s="87">
        <f t="shared" si="112"/>
        <v>80</v>
      </c>
      <c r="U136" s="87">
        <f t="shared" si="112"/>
        <v>67</v>
      </c>
      <c r="V136" s="87">
        <f t="shared" si="112"/>
        <v>54</v>
      </c>
      <c r="W136" s="87">
        <f t="shared" si="112"/>
        <v>41</v>
      </c>
      <c r="X136" s="87">
        <f t="shared" si="112"/>
        <v>32</v>
      </c>
      <c r="Y136" s="87">
        <f t="shared" si="112"/>
        <v>25</v>
      </c>
      <c r="Z136" s="87">
        <f t="shared" si="112"/>
        <v>18</v>
      </c>
      <c r="AA136" s="222">
        <f t="shared" si="112"/>
        <v>17</v>
      </c>
      <c r="AB136" s="273">
        <f>ROUND($E$136*AB133/100,0)</f>
        <v>49</v>
      </c>
      <c r="AC136" s="273">
        <f>ROUND($E$136*AC133/100,0)</f>
        <v>32</v>
      </c>
      <c r="AD136" s="273">
        <f>ROUND($E$136*AD133/100,0)</f>
        <v>28</v>
      </c>
      <c r="AE136" s="226">
        <f>ROUND($E$136*AE133/100,0)</f>
        <v>2</v>
      </c>
      <c r="AF136" s="273">
        <f t="shared" si="112"/>
        <v>146</v>
      </c>
      <c r="AG136" s="228">
        <f t="shared" si="112"/>
        <v>405</v>
      </c>
      <c r="AH136" s="6">
        <f>SUM(F136:AA136)</f>
        <v>1462</v>
      </c>
      <c r="AI136" s="239">
        <f>+E136-AH136</f>
        <v>-0.38066227768513272</v>
      </c>
    </row>
    <row r="137" spans="2:35" s="36" customFormat="1" ht="17.25">
      <c r="B137" s="192">
        <v>3</v>
      </c>
      <c r="C137" s="213" t="s">
        <v>92</v>
      </c>
      <c r="D137" s="206">
        <v>9.2316006681733315E-2</v>
      </c>
      <c r="E137" s="140">
        <f>$E$134*D137</f>
        <v>1652.4565196030264</v>
      </c>
      <c r="F137" s="99">
        <f>ROUND($E$137*F133/100,0)</f>
        <v>32</v>
      </c>
      <c r="G137" s="87">
        <f t="shared" ref="G137:AG137" si="113">ROUND($E$137*G133/100,0)</f>
        <v>31</v>
      </c>
      <c r="H137" s="87">
        <f t="shared" si="113"/>
        <v>31</v>
      </c>
      <c r="I137" s="87">
        <f>ROUND($E$137*I133/100,0)</f>
        <v>31</v>
      </c>
      <c r="J137" s="87">
        <f>ROUND($E$137*J133/100,0)</f>
        <v>32</v>
      </c>
      <c r="K137" s="87">
        <f t="shared" si="113"/>
        <v>162</v>
      </c>
      <c r="L137" s="87">
        <f>ROUND($E$137*L133/100,0)</f>
        <v>66</v>
      </c>
      <c r="M137" s="87">
        <f>ROUND($E$137*M133/100,0)</f>
        <v>201</v>
      </c>
      <c r="N137" s="87">
        <f>ROUND($E$137*N133/100,0)</f>
        <v>66</v>
      </c>
      <c r="O137" s="87">
        <f t="shared" si="113"/>
        <v>153</v>
      </c>
      <c r="P137" s="87">
        <f t="shared" si="113"/>
        <v>132</v>
      </c>
      <c r="Q137" s="87">
        <f t="shared" si="113"/>
        <v>123</v>
      </c>
      <c r="R137" s="87">
        <f t="shared" si="113"/>
        <v>112</v>
      </c>
      <c r="S137" s="87">
        <f t="shared" si="113"/>
        <v>102</v>
      </c>
      <c r="T137" s="87">
        <f t="shared" si="113"/>
        <v>90</v>
      </c>
      <c r="U137" s="87">
        <f t="shared" si="113"/>
        <v>75</v>
      </c>
      <c r="V137" s="87">
        <f t="shared" si="113"/>
        <v>61</v>
      </c>
      <c r="W137" s="87">
        <f t="shared" si="113"/>
        <v>47</v>
      </c>
      <c r="X137" s="87">
        <f t="shared" si="113"/>
        <v>36</v>
      </c>
      <c r="Y137" s="87">
        <f t="shared" si="113"/>
        <v>29</v>
      </c>
      <c r="Z137" s="87">
        <f t="shared" si="113"/>
        <v>21</v>
      </c>
      <c r="AA137" s="222">
        <f t="shared" si="113"/>
        <v>19</v>
      </c>
      <c r="AB137" s="273">
        <f>ROUND($E$137*AB133/100,0)</f>
        <v>56</v>
      </c>
      <c r="AC137" s="273">
        <f>ROUND($E$137*AC133/100,0)</f>
        <v>36</v>
      </c>
      <c r="AD137" s="273">
        <f>ROUND($E$137*AD133/100,0)</f>
        <v>32</v>
      </c>
      <c r="AE137" s="226">
        <f>ROUND($E$137*AE133/100,0)</f>
        <v>2</v>
      </c>
      <c r="AF137" s="273">
        <f t="shared" si="113"/>
        <v>165</v>
      </c>
      <c r="AG137" s="228">
        <f t="shared" si="113"/>
        <v>458</v>
      </c>
      <c r="AH137" s="6">
        <f>SUM(F137:AA137)</f>
        <v>1652</v>
      </c>
      <c r="AI137" s="239">
        <f>+E137-AH137</f>
        <v>0.45651960302643602</v>
      </c>
    </row>
    <row r="138" spans="2:35" s="36" customFormat="1" ht="17.25">
      <c r="B138" s="195"/>
      <c r="C138" s="213" t="s">
        <v>30</v>
      </c>
      <c r="D138" s="206">
        <v>0.30858799253218039</v>
      </c>
      <c r="E138" s="140">
        <f>$E$134*D138</f>
        <v>5523.7250663260293</v>
      </c>
      <c r="F138" s="99">
        <f>ROUND($E$138*F133/100,0)</f>
        <v>106</v>
      </c>
      <c r="G138" s="87">
        <f t="shared" ref="G138:AG138" si="114">ROUND($E$138*G133/100,0)</f>
        <v>105</v>
      </c>
      <c r="H138" s="87">
        <f>ROUND($E$138*H133/100,0)+1</f>
        <v>106</v>
      </c>
      <c r="I138" s="87">
        <f>ROUND($E$138*I133/100,0)+1</f>
        <v>106</v>
      </c>
      <c r="J138" s="87">
        <f>ROUND($E$138*J133/100,0)-1</f>
        <v>105</v>
      </c>
      <c r="K138" s="87">
        <f t="shared" si="114"/>
        <v>542</v>
      </c>
      <c r="L138" s="87">
        <f>ROUND($E$138*L133/100,0)</f>
        <v>221</v>
      </c>
      <c r="M138" s="87">
        <f>ROUND($E$138*M133/100,0)</f>
        <v>672</v>
      </c>
      <c r="N138" s="87">
        <f>ROUND($E$138*N133/100,0)</f>
        <v>220</v>
      </c>
      <c r="O138" s="87">
        <f t="shared" si="114"/>
        <v>513</v>
      </c>
      <c r="P138" s="87">
        <f t="shared" si="114"/>
        <v>443</v>
      </c>
      <c r="Q138" s="87">
        <f t="shared" si="114"/>
        <v>410</v>
      </c>
      <c r="R138" s="87">
        <f>ROUND($E$138*R133/100,0)-1</f>
        <v>372</v>
      </c>
      <c r="S138" s="87">
        <f t="shared" si="114"/>
        <v>340</v>
      </c>
      <c r="T138" s="87">
        <f t="shared" si="114"/>
        <v>302</v>
      </c>
      <c r="U138" s="87">
        <f t="shared" si="114"/>
        <v>252</v>
      </c>
      <c r="V138" s="87">
        <f t="shared" si="114"/>
        <v>204</v>
      </c>
      <c r="W138" s="87">
        <f>ROUND($E$138*W133/100,0)+1</f>
        <v>157</v>
      </c>
      <c r="X138" s="87">
        <f t="shared" si="114"/>
        <v>121</v>
      </c>
      <c r="Y138" s="87">
        <f t="shared" si="114"/>
        <v>95</v>
      </c>
      <c r="Z138" s="87">
        <f t="shared" si="114"/>
        <v>69</v>
      </c>
      <c r="AA138" s="222">
        <f>ROUND($E$138*AA133/100,0)-1</f>
        <v>63</v>
      </c>
      <c r="AB138" s="273">
        <f>ROUND($E$138*AB133/100,0)-1</f>
        <v>185</v>
      </c>
      <c r="AC138" s="273">
        <f>ROUND($E$138*AC133/100,0)-1</f>
        <v>121</v>
      </c>
      <c r="AD138" s="273">
        <f>ROUND($E$138*AD133/100,0)-1</f>
        <v>105</v>
      </c>
      <c r="AE138" s="226">
        <f>ROUND($E$138*AE133/100,0)-1</f>
        <v>7</v>
      </c>
      <c r="AF138" s="273">
        <f t="shared" si="114"/>
        <v>551</v>
      </c>
      <c r="AG138" s="228">
        <f t="shared" si="114"/>
        <v>1529</v>
      </c>
      <c r="AH138" s="6">
        <f>SUM(F138:AA138)</f>
        <v>5524</v>
      </c>
      <c r="AI138" s="239">
        <f>+E138-AH138</f>
        <v>-0.27493367397073598</v>
      </c>
    </row>
    <row r="139" spans="2:35" s="36" customFormat="1" ht="15" hidden="1">
      <c r="B139" s="195"/>
      <c r="C139" s="214"/>
      <c r="D139" s="204"/>
      <c r="E139" s="299">
        <f>SUM(E135:E138)</f>
        <v>17900</v>
      </c>
      <c r="F139" s="143">
        <f t="shared" ref="F139:AI139" si="115">SUM(F135:F138)</f>
        <v>342</v>
      </c>
      <c r="G139" s="48">
        <f t="shared" si="115"/>
        <v>340</v>
      </c>
      <c r="H139" s="48">
        <f t="shared" si="115"/>
        <v>341</v>
      </c>
      <c r="I139" s="48">
        <f t="shared" si="115"/>
        <v>340</v>
      </c>
      <c r="J139" s="48">
        <f t="shared" si="115"/>
        <v>342</v>
      </c>
      <c r="K139" s="48">
        <f t="shared" si="115"/>
        <v>1758</v>
      </c>
      <c r="L139" s="48">
        <f t="shared" si="115"/>
        <v>717</v>
      </c>
      <c r="M139" s="48">
        <f t="shared" si="115"/>
        <v>2178</v>
      </c>
      <c r="N139" s="48">
        <f t="shared" si="115"/>
        <v>712</v>
      </c>
      <c r="O139" s="48">
        <f t="shared" si="115"/>
        <v>1662</v>
      </c>
      <c r="P139" s="48">
        <f t="shared" si="115"/>
        <v>1434</v>
      </c>
      <c r="Q139" s="48">
        <f t="shared" si="115"/>
        <v>1328</v>
      </c>
      <c r="R139" s="48">
        <f t="shared" si="115"/>
        <v>1208</v>
      </c>
      <c r="S139" s="48">
        <f t="shared" si="115"/>
        <v>1103</v>
      </c>
      <c r="T139" s="48">
        <f t="shared" si="115"/>
        <v>980</v>
      </c>
      <c r="U139" s="48">
        <f t="shared" si="115"/>
        <v>817</v>
      </c>
      <c r="V139" s="48">
        <f t="shared" si="115"/>
        <v>660</v>
      </c>
      <c r="W139" s="48">
        <f t="shared" si="115"/>
        <v>507</v>
      </c>
      <c r="X139" s="48">
        <f t="shared" si="115"/>
        <v>392</v>
      </c>
      <c r="Y139" s="48">
        <f t="shared" si="115"/>
        <v>309</v>
      </c>
      <c r="Z139" s="48">
        <f t="shared" si="115"/>
        <v>224</v>
      </c>
      <c r="AA139" s="305">
        <f t="shared" si="115"/>
        <v>206</v>
      </c>
      <c r="AB139" s="299">
        <f t="shared" si="115"/>
        <v>604</v>
      </c>
      <c r="AC139" s="299">
        <f t="shared" si="115"/>
        <v>394</v>
      </c>
      <c r="AD139" s="299">
        <f t="shared" si="115"/>
        <v>343</v>
      </c>
      <c r="AE139" s="286">
        <f t="shared" si="115"/>
        <v>26</v>
      </c>
      <c r="AF139" s="299">
        <f t="shared" si="115"/>
        <v>1786</v>
      </c>
      <c r="AG139" s="335">
        <f t="shared" si="115"/>
        <v>4956</v>
      </c>
      <c r="AH139" s="143">
        <f t="shared" si="115"/>
        <v>17900</v>
      </c>
      <c r="AI139" s="237">
        <f t="shared" si="115"/>
        <v>6.8212102632969618E-13</v>
      </c>
    </row>
    <row r="140" spans="2:35" s="36" customFormat="1" ht="17.25" hidden="1">
      <c r="B140" s="195"/>
      <c r="C140" s="213"/>
      <c r="D140" s="204"/>
      <c r="E140" s="271"/>
      <c r="F140" s="294">
        <f t="shared" ref="F140:AG140" si="116">+F141*100/$E$141</f>
        <v>1.9105984138428262</v>
      </c>
      <c r="G140" s="281">
        <f t="shared" si="116"/>
        <v>1.9025875190258752</v>
      </c>
      <c r="H140" s="281">
        <f t="shared" si="116"/>
        <v>1.9065929664343506</v>
      </c>
      <c r="I140" s="281">
        <f t="shared" si="116"/>
        <v>1.8985820716173996</v>
      </c>
      <c r="J140" s="281">
        <f t="shared" si="116"/>
        <v>1.9105984138428262</v>
      </c>
      <c r="K140" s="281">
        <f t="shared" si="116"/>
        <v>9.8213570455819923</v>
      </c>
      <c r="L140" s="281">
        <f t="shared" si="116"/>
        <v>4.0054474084755265</v>
      </c>
      <c r="M140" s="281">
        <f t="shared" si="116"/>
        <v>12.172554674357126</v>
      </c>
      <c r="N140" s="281">
        <f t="shared" si="116"/>
        <v>3.9734038292077223</v>
      </c>
      <c r="O140" s="281">
        <f t="shared" si="116"/>
        <v>9.2806216454377957</v>
      </c>
      <c r="P140" s="281">
        <f t="shared" si="116"/>
        <v>8.0068893695425771</v>
      </c>
      <c r="Q140" s="281">
        <f t="shared" si="116"/>
        <v>7.4180886004966755</v>
      </c>
      <c r="R140" s="281">
        <f t="shared" si="116"/>
        <v>6.7491788832812629</v>
      </c>
      <c r="S140" s="281">
        <f t="shared" si="116"/>
        <v>6.1603781142353604</v>
      </c>
      <c r="T140" s="281">
        <f t="shared" si="116"/>
        <v>5.4714411599775694</v>
      </c>
      <c r="U140" s="281">
        <f t="shared" si="116"/>
        <v>4.5662100456621006</v>
      </c>
      <c r="V140" s="281">
        <f t="shared" si="116"/>
        <v>3.6890170632059602</v>
      </c>
      <c r="W140" s="281">
        <f t="shared" si="116"/>
        <v>2.8318513177921973</v>
      </c>
      <c r="X140" s="281">
        <f t="shared" si="116"/>
        <v>2.1909797324361131</v>
      </c>
      <c r="Y140" s="281">
        <f t="shared" si="116"/>
        <v>1.7303532804614274</v>
      </c>
      <c r="Z140" s="281">
        <f t="shared" si="116"/>
        <v>1.2537050388528399</v>
      </c>
      <c r="AA140" s="308">
        <f t="shared" si="116"/>
        <v>1.1495634062324762</v>
      </c>
      <c r="AB140" s="323">
        <f t="shared" si="116"/>
        <v>3.3645758231194423</v>
      </c>
      <c r="AC140" s="323">
        <f t="shared" si="116"/>
        <v>2.1829688376191623</v>
      </c>
      <c r="AD140" s="323">
        <f t="shared" si="116"/>
        <v>1.9105984138428262</v>
      </c>
      <c r="AE140" s="277">
        <f t="shared" si="116"/>
        <v>0.14820155411359448</v>
      </c>
      <c r="AF140" s="323">
        <f t="shared" si="116"/>
        <v>9.9775694945125366</v>
      </c>
      <c r="AG140" s="272">
        <f t="shared" si="116"/>
        <v>27.685652487382839</v>
      </c>
      <c r="AH140" s="6"/>
      <c r="AI140" s="35"/>
    </row>
    <row r="141" spans="2:35" s="36" customFormat="1">
      <c r="B141" s="344">
        <v>3</v>
      </c>
      <c r="C141" s="461" t="s">
        <v>93</v>
      </c>
      <c r="D141" s="208">
        <v>1</v>
      </c>
      <c r="E141" s="298">
        <v>24966</v>
      </c>
      <c r="F141" s="267">
        <v>477</v>
      </c>
      <c r="G141" s="10">
        <v>475</v>
      </c>
      <c r="H141" s="10">
        <v>476</v>
      </c>
      <c r="I141" s="10">
        <v>474</v>
      </c>
      <c r="J141" s="10">
        <v>477</v>
      </c>
      <c r="K141" s="10">
        <v>2452</v>
      </c>
      <c r="L141" s="10">
        <v>1000</v>
      </c>
      <c r="M141" s="10">
        <v>3039</v>
      </c>
      <c r="N141" s="10">
        <v>992</v>
      </c>
      <c r="O141" s="10">
        <v>2317</v>
      </c>
      <c r="P141" s="10">
        <v>1999</v>
      </c>
      <c r="Q141" s="10">
        <v>1852</v>
      </c>
      <c r="R141" s="10">
        <v>1685</v>
      </c>
      <c r="S141" s="10">
        <v>1538</v>
      </c>
      <c r="T141" s="10">
        <v>1366</v>
      </c>
      <c r="U141" s="10">
        <v>1140</v>
      </c>
      <c r="V141" s="10">
        <v>921</v>
      </c>
      <c r="W141" s="10">
        <v>707</v>
      </c>
      <c r="X141" s="10">
        <v>547</v>
      </c>
      <c r="Y141" s="10">
        <v>432</v>
      </c>
      <c r="Z141" s="10">
        <v>313</v>
      </c>
      <c r="AA141" s="221">
        <v>287</v>
      </c>
      <c r="AB141" s="298">
        <v>840</v>
      </c>
      <c r="AC141" s="298">
        <v>545</v>
      </c>
      <c r="AD141" s="298">
        <v>477</v>
      </c>
      <c r="AE141" s="325">
        <v>37</v>
      </c>
      <c r="AF141" s="298">
        <v>2491</v>
      </c>
      <c r="AG141" s="331">
        <v>6912</v>
      </c>
      <c r="AH141" s="6">
        <f>SUM(F141:AA141)</f>
        <v>24966</v>
      </c>
      <c r="AI141" s="239">
        <f>+E141-AH141</f>
        <v>0</v>
      </c>
    </row>
    <row r="142" spans="2:35" s="36" customFormat="1" ht="17.25">
      <c r="B142" s="199"/>
      <c r="C142" s="213" t="s">
        <v>94</v>
      </c>
      <c r="D142" s="206">
        <v>0.33</v>
      </c>
      <c r="E142" s="140">
        <f>$E$141*D142</f>
        <v>8238.7800000000007</v>
      </c>
      <c r="F142" s="99">
        <f>ROUND($E$142*F140/100,0)+1</f>
        <v>158</v>
      </c>
      <c r="G142" s="87">
        <f>ROUND($E$142*G140/100,0)-1</f>
        <v>156</v>
      </c>
      <c r="H142" s="87">
        <f t="shared" ref="H142:AG142" si="117">ROUND($E$142*H140/100,0)</f>
        <v>157</v>
      </c>
      <c r="I142" s="87">
        <f>ROUND($E$142*I140/100,0)</f>
        <v>156</v>
      </c>
      <c r="J142" s="87">
        <f>ROUND($E$142*J140/100,0)</f>
        <v>157</v>
      </c>
      <c r="K142" s="87">
        <f t="shared" si="117"/>
        <v>809</v>
      </c>
      <c r="L142" s="87">
        <f>ROUND($E$142*L140/100,0)</f>
        <v>330</v>
      </c>
      <c r="M142" s="87">
        <f>ROUND($E$142*M140/100,0)</f>
        <v>1003</v>
      </c>
      <c r="N142" s="87">
        <f>ROUND($E$142*N140/100,0)</f>
        <v>327</v>
      </c>
      <c r="O142" s="87">
        <f t="shared" si="117"/>
        <v>765</v>
      </c>
      <c r="P142" s="87">
        <f t="shared" si="117"/>
        <v>660</v>
      </c>
      <c r="Q142" s="87">
        <f t="shared" si="117"/>
        <v>611</v>
      </c>
      <c r="R142" s="87">
        <f t="shared" si="117"/>
        <v>556</v>
      </c>
      <c r="S142" s="87">
        <f t="shared" si="117"/>
        <v>508</v>
      </c>
      <c r="T142" s="87">
        <f t="shared" si="117"/>
        <v>451</v>
      </c>
      <c r="U142" s="87">
        <f t="shared" si="117"/>
        <v>376</v>
      </c>
      <c r="V142" s="87">
        <f t="shared" si="117"/>
        <v>304</v>
      </c>
      <c r="W142" s="87">
        <f t="shared" si="117"/>
        <v>233</v>
      </c>
      <c r="X142" s="87">
        <f t="shared" si="117"/>
        <v>181</v>
      </c>
      <c r="Y142" s="87">
        <f t="shared" si="117"/>
        <v>143</v>
      </c>
      <c r="Z142" s="87">
        <f t="shared" si="117"/>
        <v>103</v>
      </c>
      <c r="AA142" s="222">
        <f t="shared" si="117"/>
        <v>95</v>
      </c>
      <c r="AB142" s="273">
        <f>ROUND($E$142*AB140/100,0)</f>
        <v>277</v>
      </c>
      <c r="AC142" s="273">
        <f>ROUND($E$142*AC140/100,0)</f>
        <v>180</v>
      </c>
      <c r="AD142" s="273">
        <f>ROUND($E$142*AD140/100,0)</f>
        <v>157</v>
      </c>
      <c r="AE142" s="226">
        <f>ROUND($E$142*AE140/100,0)-1+1</f>
        <v>12</v>
      </c>
      <c r="AF142" s="273">
        <f t="shared" si="117"/>
        <v>822</v>
      </c>
      <c r="AG142" s="228">
        <f t="shared" si="117"/>
        <v>2281</v>
      </c>
      <c r="AH142" s="6">
        <f>SUM(F142:AA142)</f>
        <v>8239</v>
      </c>
      <c r="AI142" s="239">
        <f>+E142-AH142</f>
        <v>-0.21999999999934516</v>
      </c>
    </row>
    <row r="143" spans="2:35" s="36" customFormat="1" ht="17.25">
      <c r="B143" s="200" t="s">
        <v>86</v>
      </c>
      <c r="C143" s="213" t="s">
        <v>257</v>
      </c>
      <c r="D143" s="206">
        <v>0.05</v>
      </c>
      <c r="E143" s="140">
        <f>$E$141*D143</f>
        <v>1248.3000000000002</v>
      </c>
      <c r="F143" s="99">
        <f>ROUND($E$143*F140/100,0)</f>
        <v>24</v>
      </c>
      <c r="G143" s="87">
        <f t="shared" ref="G143:AG143" si="118">ROUND($E$143*G140/100,0)</f>
        <v>24</v>
      </c>
      <c r="H143" s="87">
        <f t="shared" si="118"/>
        <v>24</v>
      </c>
      <c r="I143" s="87">
        <f>ROUND($E$143*I140/100,0)</f>
        <v>24</v>
      </c>
      <c r="J143" s="87">
        <f>ROUND($E$143*J140/100,0)</f>
        <v>24</v>
      </c>
      <c r="K143" s="87">
        <f t="shared" si="118"/>
        <v>123</v>
      </c>
      <c r="L143" s="87">
        <f>ROUND($E$143*L140/100,0)</f>
        <v>50</v>
      </c>
      <c r="M143" s="87">
        <f>ROUND($E$143*M140/100,0)</f>
        <v>152</v>
      </c>
      <c r="N143" s="87">
        <f>ROUND($E$143*N140/100,0)</f>
        <v>50</v>
      </c>
      <c r="O143" s="87">
        <f>ROUND($E$143*O140/100,0)-1</f>
        <v>115</v>
      </c>
      <c r="P143" s="87">
        <f>ROUND($E$143*P140/100,0)-1</f>
        <v>99</v>
      </c>
      <c r="Q143" s="87">
        <f t="shared" si="118"/>
        <v>93</v>
      </c>
      <c r="R143" s="87">
        <f t="shared" si="118"/>
        <v>84</v>
      </c>
      <c r="S143" s="87">
        <f t="shared" si="118"/>
        <v>77</v>
      </c>
      <c r="T143" s="87">
        <f t="shared" si="118"/>
        <v>68</v>
      </c>
      <c r="U143" s="87">
        <f t="shared" si="118"/>
        <v>57</v>
      </c>
      <c r="V143" s="87">
        <f t="shared" si="118"/>
        <v>46</v>
      </c>
      <c r="W143" s="87">
        <f t="shared" si="118"/>
        <v>35</v>
      </c>
      <c r="X143" s="87">
        <f t="shared" si="118"/>
        <v>27</v>
      </c>
      <c r="Y143" s="87">
        <f t="shared" si="118"/>
        <v>22</v>
      </c>
      <c r="Z143" s="87">
        <f t="shared" si="118"/>
        <v>16</v>
      </c>
      <c r="AA143" s="222">
        <f t="shared" si="118"/>
        <v>14</v>
      </c>
      <c r="AB143" s="273">
        <f>ROUND($E$143*AB140/100,0)</f>
        <v>42</v>
      </c>
      <c r="AC143" s="273">
        <f>ROUND($E$143*AC140/100,0)</f>
        <v>27</v>
      </c>
      <c r="AD143" s="273">
        <f>ROUND($E$143*AD140/100,0)</f>
        <v>24</v>
      </c>
      <c r="AE143" s="226">
        <f>ROUND($E$143*AE140/100,0)</f>
        <v>2</v>
      </c>
      <c r="AF143" s="273">
        <f t="shared" si="118"/>
        <v>125</v>
      </c>
      <c r="AG143" s="228">
        <f t="shared" si="118"/>
        <v>346</v>
      </c>
      <c r="AH143" s="6">
        <f>SUM(F143:AA143)</f>
        <v>1248</v>
      </c>
      <c r="AI143" s="239">
        <f>+E143-AH143</f>
        <v>0.3000000000001819</v>
      </c>
    </row>
    <row r="144" spans="2:35" s="36" customFormat="1" ht="17.25">
      <c r="B144" s="200" t="s">
        <v>95</v>
      </c>
      <c r="C144" s="213" t="s">
        <v>96</v>
      </c>
      <c r="D144" s="206">
        <v>0.28999999999999998</v>
      </c>
      <c r="E144" s="140">
        <f>$E$141*D144</f>
        <v>7240.1399999999994</v>
      </c>
      <c r="F144" s="99">
        <f>ROUND($E$144*F140/100,0)</f>
        <v>138</v>
      </c>
      <c r="G144" s="87">
        <f t="shared" ref="G144:AG144" si="119">ROUND($E$144*G140/100,0)</f>
        <v>138</v>
      </c>
      <c r="H144" s="87">
        <f t="shared" si="119"/>
        <v>138</v>
      </c>
      <c r="I144" s="87">
        <f>ROUND($E$144*I140/100,0)</f>
        <v>137</v>
      </c>
      <c r="J144" s="87">
        <f>ROUND($E$144*J140/100,0)+1</f>
        <v>139</v>
      </c>
      <c r="K144" s="87">
        <f t="shared" si="119"/>
        <v>711</v>
      </c>
      <c r="L144" s="87">
        <f>ROUND($E$144*L140/100,0)</f>
        <v>290</v>
      </c>
      <c r="M144" s="87">
        <f>ROUND($E$144*M140/100,0)</f>
        <v>881</v>
      </c>
      <c r="N144" s="87">
        <f>ROUND($E$144*N140/100,0)</f>
        <v>288</v>
      </c>
      <c r="O144" s="87">
        <f t="shared" si="119"/>
        <v>672</v>
      </c>
      <c r="P144" s="87">
        <f t="shared" si="119"/>
        <v>580</v>
      </c>
      <c r="Q144" s="87">
        <f t="shared" si="119"/>
        <v>537</v>
      </c>
      <c r="R144" s="87">
        <f t="shared" si="119"/>
        <v>489</v>
      </c>
      <c r="S144" s="87">
        <f t="shared" si="119"/>
        <v>446</v>
      </c>
      <c r="T144" s="87">
        <f t="shared" si="119"/>
        <v>396</v>
      </c>
      <c r="U144" s="87">
        <f t="shared" si="119"/>
        <v>331</v>
      </c>
      <c r="V144" s="87">
        <f t="shared" si="119"/>
        <v>267</v>
      </c>
      <c r="W144" s="87">
        <f t="shared" si="119"/>
        <v>205</v>
      </c>
      <c r="X144" s="87">
        <f t="shared" si="119"/>
        <v>159</v>
      </c>
      <c r="Y144" s="87">
        <f>ROUND($E$144*Y140/100,0)-1</f>
        <v>124</v>
      </c>
      <c r="Z144" s="87">
        <f t="shared" si="119"/>
        <v>91</v>
      </c>
      <c r="AA144" s="222">
        <f t="shared" si="119"/>
        <v>83</v>
      </c>
      <c r="AB144" s="273">
        <f>ROUND($E$144*AB140/100,0)</f>
        <v>244</v>
      </c>
      <c r="AC144" s="273">
        <f>ROUND($E$144*AC140/100,0)</f>
        <v>158</v>
      </c>
      <c r="AD144" s="273">
        <f>ROUND($E$144*AD140/100,0)</f>
        <v>138</v>
      </c>
      <c r="AE144" s="226">
        <f>ROUND($E$144*AE140/100,0)</f>
        <v>11</v>
      </c>
      <c r="AF144" s="273">
        <f t="shared" si="119"/>
        <v>722</v>
      </c>
      <c r="AG144" s="228">
        <f t="shared" si="119"/>
        <v>2004</v>
      </c>
      <c r="AH144" s="6">
        <f>SUM(F144:AA144)</f>
        <v>7240</v>
      </c>
      <c r="AI144" s="239">
        <f>+E144-AH144</f>
        <v>0.13999999999941792</v>
      </c>
    </row>
    <row r="145" spans="2:35" s="36" customFormat="1" ht="17.25">
      <c r="B145" s="200">
        <v>3</v>
      </c>
      <c r="C145" s="213" t="s">
        <v>97</v>
      </c>
      <c r="D145" s="206">
        <v>0.33</v>
      </c>
      <c r="E145" s="140">
        <f>$E$141*D145</f>
        <v>8238.7800000000007</v>
      </c>
      <c r="F145" s="99">
        <f>ROUND($E$145*F140/100,0)</f>
        <v>157</v>
      </c>
      <c r="G145" s="87">
        <f t="shared" ref="G145:AG145" si="120">ROUND($E$145*G140/100,0)</f>
        <v>157</v>
      </c>
      <c r="H145" s="87">
        <f t="shared" si="120"/>
        <v>157</v>
      </c>
      <c r="I145" s="87">
        <f>ROUND($E$145*I140/100,0)+1</f>
        <v>157</v>
      </c>
      <c r="J145" s="87">
        <f>ROUND($E$145*J140/100,0)</f>
        <v>157</v>
      </c>
      <c r="K145" s="87">
        <f t="shared" si="120"/>
        <v>809</v>
      </c>
      <c r="L145" s="87">
        <f>ROUND($E$145*L140/100,0)</f>
        <v>330</v>
      </c>
      <c r="M145" s="87">
        <f>ROUND($E$145*M140/100,0)</f>
        <v>1003</v>
      </c>
      <c r="N145" s="87">
        <f>ROUND($E$145*N140/100,0)</f>
        <v>327</v>
      </c>
      <c r="O145" s="87">
        <f t="shared" si="120"/>
        <v>765</v>
      </c>
      <c r="P145" s="87">
        <f t="shared" si="120"/>
        <v>660</v>
      </c>
      <c r="Q145" s="87">
        <f t="shared" si="120"/>
        <v>611</v>
      </c>
      <c r="R145" s="87">
        <f t="shared" si="120"/>
        <v>556</v>
      </c>
      <c r="S145" s="87">
        <f>ROUND($E$145*S140/100,0)-1</f>
        <v>507</v>
      </c>
      <c r="T145" s="87">
        <f t="shared" si="120"/>
        <v>451</v>
      </c>
      <c r="U145" s="87">
        <f t="shared" si="120"/>
        <v>376</v>
      </c>
      <c r="V145" s="87">
        <f t="shared" si="120"/>
        <v>304</v>
      </c>
      <c r="W145" s="87">
        <f>ROUND($E$145*W140/100,0)+1</f>
        <v>234</v>
      </c>
      <c r="X145" s="87">
        <f>ROUND($E$145*X140/100,0)-1</f>
        <v>180</v>
      </c>
      <c r="Y145" s="87">
        <f t="shared" si="120"/>
        <v>143</v>
      </c>
      <c r="Z145" s="87">
        <f t="shared" si="120"/>
        <v>103</v>
      </c>
      <c r="AA145" s="222">
        <f t="shared" si="120"/>
        <v>95</v>
      </c>
      <c r="AB145" s="273">
        <f>ROUND($E$145*AB140/100,0)</f>
        <v>277</v>
      </c>
      <c r="AC145" s="273">
        <f>ROUND($E$145*AC140/100,0)</f>
        <v>180</v>
      </c>
      <c r="AD145" s="273">
        <f>ROUND($E$145*AD140/100,0)+1</f>
        <v>158</v>
      </c>
      <c r="AE145" s="226">
        <f>ROUND($E$145*AE140/100,0)</f>
        <v>12</v>
      </c>
      <c r="AF145" s="273">
        <f t="shared" si="120"/>
        <v>822</v>
      </c>
      <c r="AG145" s="228">
        <f t="shared" si="120"/>
        <v>2281</v>
      </c>
      <c r="AH145" s="6">
        <f>SUM(F145:AA145)</f>
        <v>8239</v>
      </c>
      <c r="AI145" s="239">
        <f>+E145-AH145</f>
        <v>-0.21999999999934516</v>
      </c>
    </row>
    <row r="146" spans="2:35" s="36" customFormat="1" ht="15" hidden="1">
      <c r="B146" s="192"/>
      <c r="C146" s="216"/>
      <c r="D146" s="204"/>
      <c r="E146" s="299">
        <f>SUM(E142:E145)</f>
        <v>24966</v>
      </c>
      <c r="F146" s="143">
        <f t="shared" ref="F146:AI146" si="121">SUM(F142:F145)</f>
        <v>477</v>
      </c>
      <c r="G146" s="48">
        <f t="shared" si="121"/>
        <v>475</v>
      </c>
      <c r="H146" s="48">
        <f t="shared" si="121"/>
        <v>476</v>
      </c>
      <c r="I146" s="48">
        <f t="shared" si="121"/>
        <v>474</v>
      </c>
      <c r="J146" s="48">
        <f t="shared" si="121"/>
        <v>477</v>
      </c>
      <c r="K146" s="48">
        <f t="shared" si="121"/>
        <v>2452</v>
      </c>
      <c r="L146" s="48">
        <f t="shared" si="121"/>
        <v>1000</v>
      </c>
      <c r="M146" s="48">
        <f t="shared" si="121"/>
        <v>3039</v>
      </c>
      <c r="N146" s="48">
        <f t="shared" si="121"/>
        <v>992</v>
      </c>
      <c r="O146" s="48">
        <f t="shared" si="121"/>
        <v>2317</v>
      </c>
      <c r="P146" s="48">
        <f t="shared" si="121"/>
        <v>1999</v>
      </c>
      <c r="Q146" s="48">
        <f t="shared" si="121"/>
        <v>1852</v>
      </c>
      <c r="R146" s="48">
        <f t="shared" si="121"/>
        <v>1685</v>
      </c>
      <c r="S146" s="48">
        <f t="shared" si="121"/>
        <v>1538</v>
      </c>
      <c r="T146" s="48">
        <f t="shared" si="121"/>
        <v>1366</v>
      </c>
      <c r="U146" s="48">
        <f t="shared" si="121"/>
        <v>1140</v>
      </c>
      <c r="V146" s="48">
        <f t="shared" si="121"/>
        <v>921</v>
      </c>
      <c r="W146" s="48">
        <f t="shared" si="121"/>
        <v>707</v>
      </c>
      <c r="X146" s="48">
        <f t="shared" si="121"/>
        <v>547</v>
      </c>
      <c r="Y146" s="48">
        <f t="shared" si="121"/>
        <v>432</v>
      </c>
      <c r="Z146" s="48">
        <f t="shared" si="121"/>
        <v>313</v>
      </c>
      <c r="AA146" s="305">
        <f t="shared" si="121"/>
        <v>287</v>
      </c>
      <c r="AB146" s="299">
        <f t="shared" si="121"/>
        <v>840</v>
      </c>
      <c r="AC146" s="299">
        <f t="shared" si="121"/>
        <v>545</v>
      </c>
      <c r="AD146" s="299">
        <f t="shared" si="121"/>
        <v>477</v>
      </c>
      <c r="AE146" s="286">
        <f t="shared" si="121"/>
        <v>37</v>
      </c>
      <c r="AF146" s="299">
        <f t="shared" si="121"/>
        <v>2491</v>
      </c>
      <c r="AG146" s="335">
        <f t="shared" si="121"/>
        <v>6912</v>
      </c>
      <c r="AH146" s="143">
        <f t="shared" si="121"/>
        <v>24966</v>
      </c>
      <c r="AI146" s="237">
        <f t="shared" si="121"/>
        <v>9.0949470177292824E-13</v>
      </c>
    </row>
    <row r="147" spans="2:35" s="36" customFormat="1" ht="17.25" hidden="1">
      <c r="B147" s="195"/>
      <c r="C147" s="213"/>
      <c r="D147" s="204"/>
      <c r="E147" s="271"/>
      <c r="F147" s="294">
        <f t="shared" ref="F147:AG147" si="122">+F148*100/$E$148</f>
        <v>1.9096145325653522</v>
      </c>
      <c r="G147" s="281">
        <f t="shared" si="122"/>
        <v>1.9007532122286221</v>
      </c>
      <c r="H147" s="281">
        <f t="shared" si="122"/>
        <v>1.9051838723969872</v>
      </c>
      <c r="I147" s="281">
        <f t="shared" si="122"/>
        <v>1.8963225520602569</v>
      </c>
      <c r="J147" s="281">
        <f t="shared" si="122"/>
        <v>1.9140451927337174</v>
      </c>
      <c r="K147" s="281">
        <f t="shared" si="122"/>
        <v>9.8227735932653957</v>
      </c>
      <c r="L147" s="281">
        <f t="shared" si="122"/>
        <v>4.0053167922020378</v>
      </c>
      <c r="M147" s="281">
        <f t="shared" si="122"/>
        <v>12.166592822330527</v>
      </c>
      <c r="N147" s="281">
        <f t="shared" si="122"/>
        <v>3.9787328311918477</v>
      </c>
      <c r="O147" s="281">
        <f t="shared" si="122"/>
        <v>9.2822330527248553</v>
      </c>
      <c r="P147" s="281">
        <f t="shared" si="122"/>
        <v>8.0106335844040757</v>
      </c>
      <c r="Q147" s="281">
        <f t="shared" si="122"/>
        <v>7.4169251218431542</v>
      </c>
      <c r="R147" s="281">
        <f t="shared" si="122"/>
        <v>6.747895436420027</v>
      </c>
      <c r="S147" s="281">
        <f t="shared" si="122"/>
        <v>6.1586176340274701</v>
      </c>
      <c r="T147" s="281">
        <f t="shared" si="122"/>
        <v>5.4718653079308819</v>
      </c>
      <c r="U147" s="281">
        <f t="shared" si="122"/>
        <v>4.5680106335844037</v>
      </c>
      <c r="V147" s="281">
        <f t="shared" si="122"/>
        <v>3.690739920248117</v>
      </c>
      <c r="W147" s="281">
        <f t="shared" si="122"/>
        <v>2.8267611874169249</v>
      </c>
      <c r="X147" s="281">
        <f t="shared" si="122"/>
        <v>2.1931767833407179</v>
      </c>
      <c r="Y147" s="281">
        <f t="shared" si="122"/>
        <v>1.7279574656623837</v>
      </c>
      <c r="Z147" s="281">
        <f t="shared" si="122"/>
        <v>1.2538768276473196</v>
      </c>
      <c r="AA147" s="308">
        <f t="shared" si="122"/>
        <v>1.1519716437749226</v>
      </c>
      <c r="AB147" s="323">
        <f t="shared" si="122"/>
        <v>3.3673017279574657</v>
      </c>
      <c r="AC147" s="323">
        <f t="shared" si="122"/>
        <v>2.1843154630039874</v>
      </c>
      <c r="AD147" s="323">
        <f t="shared" si="122"/>
        <v>1.9140451927337174</v>
      </c>
      <c r="AE147" s="277">
        <f t="shared" si="122"/>
        <v>0.14621178555604786</v>
      </c>
      <c r="AF147" s="323">
        <f t="shared" si="122"/>
        <v>9.9778466991581745</v>
      </c>
      <c r="AG147" s="272">
        <f t="shared" si="122"/>
        <v>27.687195392113424</v>
      </c>
      <c r="AH147" s="6"/>
      <c r="AI147" s="35"/>
    </row>
    <row r="148" spans="2:35" s="36" customFormat="1">
      <c r="B148" s="344">
        <v>2</v>
      </c>
      <c r="C148" s="461" t="s">
        <v>98</v>
      </c>
      <c r="D148" s="208">
        <v>1</v>
      </c>
      <c r="E148" s="298">
        <v>22570</v>
      </c>
      <c r="F148" s="267">
        <v>431</v>
      </c>
      <c r="G148" s="10">
        <v>429</v>
      </c>
      <c r="H148" s="10">
        <v>430</v>
      </c>
      <c r="I148" s="10">
        <v>428</v>
      </c>
      <c r="J148" s="10">
        <v>432</v>
      </c>
      <c r="K148" s="10">
        <v>2217</v>
      </c>
      <c r="L148" s="10">
        <v>904</v>
      </c>
      <c r="M148" s="10">
        <v>2746</v>
      </c>
      <c r="N148" s="10">
        <v>898</v>
      </c>
      <c r="O148" s="10">
        <v>2095</v>
      </c>
      <c r="P148" s="10">
        <v>1808</v>
      </c>
      <c r="Q148" s="10">
        <v>1674</v>
      </c>
      <c r="R148" s="10">
        <v>1523</v>
      </c>
      <c r="S148" s="10">
        <v>1390</v>
      </c>
      <c r="T148" s="10">
        <v>1235</v>
      </c>
      <c r="U148" s="10">
        <v>1031</v>
      </c>
      <c r="V148" s="10">
        <v>833</v>
      </c>
      <c r="W148" s="10">
        <v>638</v>
      </c>
      <c r="X148" s="10">
        <v>495</v>
      </c>
      <c r="Y148" s="10">
        <v>390</v>
      </c>
      <c r="Z148" s="10">
        <v>283</v>
      </c>
      <c r="AA148" s="221">
        <v>260</v>
      </c>
      <c r="AB148" s="298">
        <v>760</v>
      </c>
      <c r="AC148" s="298">
        <v>493</v>
      </c>
      <c r="AD148" s="298">
        <v>432</v>
      </c>
      <c r="AE148" s="325">
        <v>33</v>
      </c>
      <c r="AF148" s="298">
        <v>2252</v>
      </c>
      <c r="AG148" s="331">
        <v>6249</v>
      </c>
      <c r="AH148" s="6">
        <f>SUM(F148:AA148)</f>
        <v>22570</v>
      </c>
      <c r="AI148" s="26"/>
    </row>
    <row r="149" spans="2:35" s="36" customFormat="1" ht="17.25">
      <c r="B149" s="201"/>
      <c r="C149" s="218" t="s">
        <v>99</v>
      </c>
      <c r="D149" s="205">
        <v>0.48007014550452626</v>
      </c>
      <c r="E149" s="139">
        <v>10835</v>
      </c>
      <c r="F149" s="290">
        <f>ROUND($E$149*F147/100,0)</f>
        <v>207</v>
      </c>
      <c r="G149" s="95">
        <f t="shared" ref="G149:AG149" si="123">ROUND($E$149*G147/100,0)</f>
        <v>206</v>
      </c>
      <c r="H149" s="95">
        <f t="shared" si="123"/>
        <v>206</v>
      </c>
      <c r="I149" s="95">
        <f>ROUND($E$149*I147/100,0)</f>
        <v>205</v>
      </c>
      <c r="J149" s="95">
        <f>ROUND($E$149*J147/100,0)+1</f>
        <v>208</v>
      </c>
      <c r="K149" s="95">
        <f t="shared" si="123"/>
        <v>1064</v>
      </c>
      <c r="L149" s="95">
        <f>ROUND($E$149*L147/100,0)</f>
        <v>434</v>
      </c>
      <c r="M149" s="95">
        <f>ROUND($E$149*M147/100,0)</f>
        <v>1318</v>
      </c>
      <c r="N149" s="95">
        <f>ROUND($E$149*N147/100,0)</f>
        <v>431</v>
      </c>
      <c r="O149" s="95">
        <f t="shared" si="123"/>
        <v>1006</v>
      </c>
      <c r="P149" s="95">
        <f t="shared" si="123"/>
        <v>868</v>
      </c>
      <c r="Q149" s="95">
        <f t="shared" si="123"/>
        <v>804</v>
      </c>
      <c r="R149" s="95">
        <f t="shared" si="123"/>
        <v>731</v>
      </c>
      <c r="S149" s="95">
        <f t="shared" si="123"/>
        <v>667</v>
      </c>
      <c r="T149" s="95">
        <f t="shared" si="123"/>
        <v>593</v>
      </c>
      <c r="U149" s="95">
        <f t="shared" si="123"/>
        <v>495</v>
      </c>
      <c r="V149" s="95">
        <f t="shared" si="123"/>
        <v>400</v>
      </c>
      <c r="W149" s="95">
        <f t="shared" si="123"/>
        <v>306</v>
      </c>
      <c r="X149" s="95">
        <f t="shared" si="123"/>
        <v>238</v>
      </c>
      <c r="Y149" s="95">
        <f t="shared" si="123"/>
        <v>187</v>
      </c>
      <c r="Z149" s="95">
        <f t="shared" si="123"/>
        <v>136</v>
      </c>
      <c r="AA149" s="223">
        <f t="shared" si="123"/>
        <v>125</v>
      </c>
      <c r="AB149" s="317">
        <f>ROUND($E$149*AB147/100,0)</f>
        <v>365</v>
      </c>
      <c r="AC149" s="317">
        <f>ROUND($E$149*AC147/100,0)</f>
        <v>237</v>
      </c>
      <c r="AD149" s="317">
        <f>ROUND($E$149*AD147/100,0)+1</f>
        <v>208</v>
      </c>
      <c r="AE149" s="232">
        <f>ROUND($E$149*AE147/100,0)</f>
        <v>16</v>
      </c>
      <c r="AF149" s="317">
        <f t="shared" si="123"/>
        <v>1081</v>
      </c>
      <c r="AG149" s="336">
        <f t="shared" si="123"/>
        <v>3000</v>
      </c>
      <c r="AH149" s="6">
        <f>SUM(F149:AA149)</f>
        <v>10835</v>
      </c>
      <c r="AI149" s="239">
        <f>+E149-AH149</f>
        <v>0</v>
      </c>
    </row>
    <row r="150" spans="2:35" s="36" customFormat="1" ht="17.25">
      <c r="B150" s="199" t="s">
        <v>86</v>
      </c>
      <c r="C150" s="213" t="s">
        <v>100</v>
      </c>
      <c r="D150" s="206">
        <v>0.39390492440400021</v>
      </c>
      <c r="E150" s="140">
        <v>8891</v>
      </c>
      <c r="F150" s="99">
        <f>ROUND($E$150*F147/100,0)</f>
        <v>170</v>
      </c>
      <c r="G150" s="87">
        <f t="shared" ref="G150:AG150" si="124">ROUND($E$150*G147/100,0)</f>
        <v>169</v>
      </c>
      <c r="H150" s="87">
        <f t="shared" si="124"/>
        <v>169</v>
      </c>
      <c r="I150" s="87">
        <f>ROUND($E$150*I147/100,0)</f>
        <v>169</v>
      </c>
      <c r="J150" s="87">
        <f>ROUND($E$150*J147/100,0)</f>
        <v>170</v>
      </c>
      <c r="K150" s="87">
        <f>ROUND($E$150*K147/100,0)+1</f>
        <v>874</v>
      </c>
      <c r="L150" s="87">
        <f>ROUND($E$150*L147/100,0)</f>
        <v>356</v>
      </c>
      <c r="M150" s="87">
        <f>ROUND($E$150*M147/100,0)</f>
        <v>1082</v>
      </c>
      <c r="N150" s="87">
        <f>ROUND($E$150*N147/100,0)</f>
        <v>354</v>
      </c>
      <c r="O150" s="87">
        <f t="shared" si="124"/>
        <v>825</v>
      </c>
      <c r="P150" s="87">
        <f t="shared" si="124"/>
        <v>712</v>
      </c>
      <c r="Q150" s="87">
        <f t="shared" si="124"/>
        <v>659</v>
      </c>
      <c r="R150" s="87">
        <f t="shared" si="124"/>
        <v>600</v>
      </c>
      <c r="S150" s="87">
        <f t="shared" si="124"/>
        <v>548</v>
      </c>
      <c r="T150" s="87">
        <f t="shared" si="124"/>
        <v>487</v>
      </c>
      <c r="U150" s="87">
        <f t="shared" si="124"/>
        <v>406</v>
      </c>
      <c r="V150" s="87">
        <f t="shared" si="124"/>
        <v>328</v>
      </c>
      <c r="W150" s="87">
        <f t="shared" si="124"/>
        <v>251</v>
      </c>
      <c r="X150" s="87">
        <f t="shared" si="124"/>
        <v>195</v>
      </c>
      <c r="Y150" s="87">
        <f t="shared" si="124"/>
        <v>154</v>
      </c>
      <c r="Z150" s="87">
        <f t="shared" si="124"/>
        <v>111</v>
      </c>
      <c r="AA150" s="222">
        <f t="shared" si="124"/>
        <v>102</v>
      </c>
      <c r="AB150" s="273">
        <f>ROUND($E$150*AB147/100,0)</f>
        <v>299</v>
      </c>
      <c r="AC150" s="273">
        <f>ROUND($E$150*AC147/100,0)</f>
        <v>194</v>
      </c>
      <c r="AD150" s="273">
        <f>ROUND($E$150*AD147/100,0)</f>
        <v>170</v>
      </c>
      <c r="AE150" s="226">
        <f>ROUND($E$150*AE147/100,0)</f>
        <v>13</v>
      </c>
      <c r="AF150" s="273">
        <f t="shared" si="124"/>
        <v>887</v>
      </c>
      <c r="AG150" s="228">
        <f t="shared" si="124"/>
        <v>2462</v>
      </c>
      <c r="AH150" s="6">
        <f>SUM(F150:AA150)</f>
        <v>8891</v>
      </c>
      <c r="AI150" s="239">
        <f>+E150-AH150</f>
        <v>0</v>
      </c>
    </row>
    <row r="151" spans="2:35" s="36" customFormat="1" ht="18" thickBot="1">
      <c r="B151" s="256" t="s">
        <v>95</v>
      </c>
      <c r="C151" s="257" t="s">
        <v>101</v>
      </c>
      <c r="D151" s="287">
        <v>0.12602493009147353</v>
      </c>
      <c r="E151" s="303">
        <v>2844</v>
      </c>
      <c r="F151" s="295">
        <f>ROUND($E$151*F147/100,0)</f>
        <v>54</v>
      </c>
      <c r="G151" s="254">
        <f t="shared" ref="G151:AG151" si="125">ROUND($E$151*G147/100,0)</f>
        <v>54</v>
      </c>
      <c r="H151" s="254">
        <f>ROUND($E$151*H147/100,0)+1</f>
        <v>55</v>
      </c>
      <c r="I151" s="254">
        <f>ROUND($E$151*I147/100,0)</f>
        <v>54</v>
      </c>
      <c r="J151" s="254">
        <f>ROUND($E$151*J147/100,0)</f>
        <v>54</v>
      </c>
      <c r="K151" s="254">
        <f t="shared" si="125"/>
        <v>279</v>
      </c>
      <c r="L151" s="254">
        <f>ROUND($E$151*L147/100,0)</f>
        <v>114</v>
      </c>
      <c r="M151" s="254">
        <f>ROUND($E$151*M147/100,0)</f>
        <v>346</v>
      </c>
      <c r="N151" s="254">
        <f>ROUND($E$151*N147/100,0)</f>
        <v>113</v>
      </c>
      <c r="O151" s="254">
        <f t="shared" si="125"/>
        <v>264</v>
      </c>
      <c r="P151" s="254">
        <f t="shared" si="125"/>
        <v>228</v>
      </c>
      <c r="Q151" s="254">
        <f t="shared" si="125"/>
        <v>211</v>
      </c>
      <c r="R151" s="254">
        <f t="shared" si="125"/>
        <v>192</v>
      </c>
      <c r="S151" s="254">
        <f t="shared" si="125"/>
        <v>175</v>
      </c>
      <c r="T151" s="254">
        <f>ROUND($E$151*T147/100,0)-1</f>
        <v>155</v>
      </c>
      <c r="U151" s="254">
        <f t="shared" si="125"/>
        <v>130</v>
      </c>
      <c r="V151" s="254">
        <f t="shared" si="125"/>
        <v>105</v>
      </c>
      <c r="W151" s="254">
        <f>ROUND($E$151*W147/100,0)+1</f>
        <v>81</v>
      </c>
      <c r="X151" s="254">
        <f t="shared" si="125"/>
        <v>62</v>
      </c>
      <c r="Y151" s="254">
        <f t="shared" si="125"/>
        <v>49</v>
      </c>
      <c r="Z151" s="254">
        <f t="shared" si="125"/>
        <v>36</v>
      </c>
      <c r="AA151" s="258">
        <f t="shared" si="125"/>
        <v>33</v>
      </c>
      <c r="AB151" s="324">
        <f>ROUND($E$151*AB147/100,0)</f>
        <v>96</v>
      </c>
      <c r="AC151" s="324">
        <f>ROUND($E$151*AC147/100,0)</f>
        <v>62</v>
      </c>
      <c r="AD151" s="324">
        <f>ROUND($E$151*AD147/100,0)</f>
        <v>54</v>
      </c>
      <c r="AE151" s="255">
        <f>ROUND($E$151*AE147/100,0)</f>
        <v>4</v>
      </c>
      <c r="AF151" s="324">
        <f t="shared" si="125"/>
        <v>284</v>
      </c>
      <c r="AG151" s="342">
        <f t="shared" si="125"/>
        <v>787</v>
      </c>
      <c r="AH151" s="6">
        <f>SUM(F151:AA151)</f>
        <v>2844</v>
      </c>
      <c r="AI151" s="239">
        <f>+E151-AH151</f>
        <v>0</v>
      </c>
    </row>
    <row r="152" spans="2:35" hidden="1" thickBot="1">
      <c r="B152" s="202"/>
      <c r="C152" s="219"/>
      <c r="D152" s="203"/>
      <c r="E152" s="55">
        <f>SUM(E149:E151)</f>
        <v>22570</v>
      </c>
      <c r="F152" s="55">
        <f t="shared" ref="F152:AI152" si="126">SUM(F149:F151)</f>
        <v>431</v>
      </c>
      <c r="G152" s="55">
        <f t="shared" si="126"/>
        <v>429</v>
      </c>
      <c r="H152" s="55">
        <f t="shared" si="126"/>
        <v>430</v>
      </c>
      <c r="I152" s="55">
        <f t="shared" si="126"/>
        <v>428</v>
      </c>
      <c r="J152" s="55">
        <f t="shared" si="126"/>
        <v>432</v>
      </c>
      <c r="K152" s="55">
        <f t="shared" si="126"/>
        <v>2217</v>
      </c>
      <c r="L152" s="55">
        <f t="shared" si="126"/>
        <v>904</v>
      </c>
      <c r="M152" s="55">
        <f t="shared" si="126"/>
        <v>2746</v>
      </c>
      <c r="N152" s="55">
        <f t="shared" si="126"/>
        <v>898</v>
      </c>
      <c r="O152" s="55">
        <f t="shared" si="126"/>
        <v>2095</v>
      </c>
      <c r="P152" s="55">
        <f t="shared" si="126"/>
        <v>1808</v>
      </c>
      <c r="Q152" s="55">
        <f t="shared" si="126"/>
        <v>1674</v>
      </c>
      <c r="R152" s="55">
        <f t="shared" si="126"/>
        <v>1523</v>
      </c>
      <c r="S152" s="55">
        <f t="shared" si="126"/>
        <v>1390</v>
      </c>
      <c r="T152" s="55">
        <f t="shared" si="126"/>
        <v>1235</v>
      </c>
      <c r="U152" s="55">
        <f t="shared" si="126"/>
        <v>1031</v>
      </c>
      <c r="V152" s="55">
        <f t="shared" si="126"/>
        <v>833</v>
      </c>
      <c r="W152" s="55">
        <f t="shared" si="126"/>
        <v>638</v>
      </c>
      <c r="X152" s="55">
        <f t="shared" si="126"/>
        <v>495</v>
      </c>
      <c r="Y152" s="55">
        <f t="shared" si="126"/>
        <v>390</v>
      </c>
      <c r="Z152" s="55">
        <f t="shared" si="126"/>
        <v>283</v>
      </c>
      <c r="AA152" s="55">
        <f t="shared" si="126"/>
        <v>260</v>
      </c>
      <c r="AB152" s="55">
        <f t="shared" si="126"/>
        <v>760</v>
      </c>
      <c r="AC152" s="55">
        <f t="shared" si="126"/>
        <v>493</v>
      </c>
      <c r="AD152" s="55">
        <f t="shared" si="126"/>
        <v>432</v>
      </c>
      <c r="AE152" s="55">
        <f t="shared" si="126"/>
        <v>33</v>
      </c>
      <c r="AF152" s="55">
        <f t="shared" si="126"/>
        <v>2252</v>
      </c>
      <c r="AG152" s="55">
        <f t="shared" si="126"/>
        <v>6249</v>
      </c>
      <c r="AH152" s="55">
        <f t="shared" si="126"/>
        <v>22570</v>
      </c>
      <c r="AI152" s="243">
        <f t="shared" si="126"/>
        <v>0</v>
      </c>
    </row>
    <row r="153" spans="2:35" s="36" customFormat="1" ht="23.25">
      <c r="B153" s="15"/>
      <c r="C153" s="49"/>
      <c r="D153" s="63"/>
      <c r="E153" s="49"/>
      <c r="F153" s="49"/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  <c r="R153" s="17"/>
      <c r="S153" s="17"/>
      <c r="T153" s="17"/>
      <c r="U153" s="17"/>
      <c r="V153" s="17"/>
      <c r="W153" s="17"/>
      <c r="X153" s="17"/>
      <c r="Y153" s="17"/>
      <c r="Z153" s="17"/>
      <c r="AA153" s="17"/>
      <c r="AB153" s="17"/>
      <c r="AC153" s="17"/>
      <c r="AD153" s="17"/>
      <c r="AE153" s="17"/>
      <c r="AF153" s="52"/>
      <c r="AG153" s="53"/>
      <c r="AI153" s="35"/>
    </row>
    <row r="154" spans="2:35" s="36" customFormat="1">
      <c r="C154" s="49"/>
      <c r="D154" s="63"/>
      <c r="E154" s="49"/>
      <c r="F154" s="49"/>
      <c r="AF154" s="49"/>
      <c r="AG154" s="49"/>
      <c r="AI154" s="35"/>
    </row>
    <row r="155" spans="2:35" s="36" customFormat="1">
      <c r="C155" s="49"/>
      <c r="D155" s="63"/>
      <c r="E155" s="49"/>
      <c r="F155" s="49"/>
      <c r="AF155" s="49"/>
      <c r="AG155" s="49"/>
      <c r="AI155" s="35"/>
    </row>
    <row r="156" spans="2:35" s="36" customFormat="1">
      <c r="C156" s="49"/>
      <c r="D156" s="63"/>
      <c r="E156" s="49"/>
      <c r="F156" s="49"/>
      <c r="AF156" s="49"/>
      <c r="AG156" s="49"/>
      <c r="AI156" s="35"/>
    </row>
    <row r="157" spans="2:35" s="36" customFormat="1">
      <c r="C157" s="49"/>
      <c r="D157" s="63"/>
      <c r="E157" s="49"/>
      <c r="F157" s="49"/>
      <c r="AF157" s="49"/>
      <c r="AG157" s="49"/>
      <c r="AI157" s="35"/>
    </row>
    <row r="158" spans="2:35" s="36" customFormat="1">
      <c r="C158" s="49"/>
      <c r="D158" s="63"/>
      <c r="E158" s="49"/>
      <c r="F158" s="49"/>
      <c r="AF158" s="49"/>
      <c r="AG158" s="49"/>
      <c r="AI158" s="35"/>
    </row>
    <row r="159" spans="2:35" s="36" customFormat="1">
      <c r="C159" s="49"/>
      <c r="D159" s="63"/>
      <c r="E159" s="49"/>
      <c r="F159" s="49"/>
      <c r="AF159" s="49"/>
      <c r="AG159" s="49"/>
      <c r="AI159" s="35"/>
    </row>
    <row r="160" spans="2:35" s="36" customFormat="1">
      <c r="C160" s="49"/>
      <c r="D160" s="63"/>
      <c r="E160" s="49"/>
      <c r="F160" s="49"/>
      <c r="AF160" s="49"/>
      <c r="AG160" s="49"/>
      <c r="AI160" s="35"/>
    </row>
    <row r="161" spans="3:35" s="36" customFormat="1">
      <c r="C161" s="49"/>
      <c r="D161" s="63"/>
      <c r="E161" s="49"/>
      <c r="F161" s="49"/>
      <c r="AF161" s="49"/>
      <c r="AG161" s="49"/>
      <c r="AI161" s="35"/>
    </row>
    <row r="162" spans="3:35" s="36" customFormat="1">
      <c r="C162" s="49"/>
      <c r="D162" s="63"/>
      <c r="E162" s="49"/>
      <c r="F162" s="49"/>
      <c r="AF162" s="49"/>
      <c r="AG162" s="49"/>
      <c r="AI162" s="35"/>
    </row>
    <row r="163" spans="3:35" s="36" customFormat="1">
      <c r="C163" s="49"/>
      <c r="D163" s="63"/>
      <c r="E163" s="49"/>
      <c r="F163" s="49"/>
      <c r="AF163" s="49"/>
      <c r="AG163" s="49"/>
      <c r="AI163" s="35"/>
    </row>
    <row r="164" spans="3:35" s="36" customFormat="1">
      <c r="C164" s="49"/>
      <c r="D164" s="63"/>
      <c r="E164" s="49"/>
      <c r="F164" s="49"/>
      <c r="AF164" s="49"/>
      <c r="AG164" s="49"/>
      <c r="AI164" s="35"/>
    </row>
    <row r="165" spans="3:35" s="36" customFormat="1">
      <c r="C165" s="49"/>
      <c r="D165" s="63"/>
      <c r="E165" s="49"/>
      <c r="F165" s="49"/>
      <c r="AF165" s="49"/>
      <c r="AG165" s="49"/>
      <c r="AI165" s="35"/>
    </row>
    <row r="166" spans="3:35" s="36" customFormat="1">
      <c r="C166" s="49"/>
      <c r="D166" s="63"/>
      <c r="E166" s="49"/>
      <c r="F166" s="49"/>
      <c r="AF166" s="49"/>
      <c r="AG166" s="49"/>
      <c r="AI166" s="35"/>
    </row>
    <row r="167" spans="3:35" s="36" customFormat="1">
      <c r="C167" s="49"/>
      <c r="D167" s="63"/>
      <c r="E167" s="49"/>
      <c r="F167" s="49"/>
      <c r="AF167" s="49"/>
      <c r="AG167" s="49"/>
      <c r="AI167" s="35"/>
    </row>
    <row r="168" spans="3:35" s="36" customFormat="1">
      <c r="C168" s="49"/>
      <c r="D168" s="63"/>
      <c r="E168" s="49"/>
      <c r="F168" s="49"/>
      <c r="AF168" s="49"/>
      <c r="AG168" s="49"/>
      <c r="AI168" s="35"/>
    </row>
    <row r="169" spans="3:35" s="36" customFormat="1">
      <c r="C169" s="49"/>
      <c r="D169" s="63"/>
      <c r="E169" s="49"/>
      <c r="F169" s="49"/>
      <c r="AF169" s="49"/>
      <c r="AG169" s="49"/>
      <c r="AI169" s="35"/>
    </row>
    <row r="170" spans="3:35" s="36" customFormat="1">
      <c r="C170" s="49"/>
      <c r="D170" s="63"/>
      <c r="E170" s="49"/>
      <c r="F170" s="49"/>
      <c r="AF170" s="49"/>
      <c r="AG170" s="49"/>
      <c r="AI170" s="35"/>
    </row>
    <row r="171" spans="3:35" s="36" customFormat="1">
      <c r="C171" s="49"/>
      <c r="D171" s="63"/>
      <c r="E171" s="49"/>
      <c r="F171" s="49"/>
      <c r="AF171" s="49"/>
      <c r="AG171" s="49"/>
      <c r="AI171" s="35"/>
    </row>
    <row r="172" spans="3:35" s="36" customFormat="1">
      <c r="C172" s="49"/>
      <c r="D172" s="63"/>
      <c r="E172" s="49"/>
      <c r="F172" s="49"/>
      <c r="AF172" s="49"/>
      <c r="AG172" s="49"/>
      <c r="AI172" s="35"/>
    </row>
    <row r="173" spans="3:35" s="36" customFormat="1">
      <c r="C173" s="49"/>
      <c r="D173" s="63"/>
      <c r="E173" s="49"/>
      <c r="F173" s="49"/>
      <c r="AF173" s="49"/>
      <c r="AG173" s="49"/>
      <c r="AI173" s="35"/>
    </row>
    <row r="174" spans="3:35" s="36" customFormat="1">
      <c r="C174" s="49"/>
      <c r="D174" s="63"/>
      <c r="E174" s="49"/>
      <c r="F174" s="49"/>
      <c r="AF174" s="49"/>
      <c r="AG174" s="49"/>
      <c r="AI174" s="35"/>
    </row>
    <row r="175" spans="3:35" s="36" customFormat="1">
      <c r="C175" s="49"/>
      <c r="D175" s="63"/>
      <c r="E175" s="49"/>
      <c r="F175" s="49"/>
      <c r="AF175" s="49"/>
      <c r="AG175" s="49"/>
      <c r="AI175" s="35"/>
    </row>
    <row r="176" spans="3:35" s="36" customFormat="1">
      <c r="C176" s="49"/>
      <c r="D176" s="63"/>
      <c r="E176" s="49"/>
      <c r="F176" s="49"/>
      <c r="AF176" s="49"/>
      <c r="AG176" s="49"/>
      <c r="AI176" s="35"/>
    </row>
    <row r="177" spans="3:35" s="36" customFormat="1">
      <c r="C177" s="49"/>
      <c r="D177" s="63"/>
      <c r="E177" s="49"/>
      <c r="F177" s="49"/>
      <c r="AF177" s="49"/>
      <c r="AG177" s="49"/>
      <c r="AI177" s="35"/>
    </row>
    <row r="178" spans="3:35" s="36" customFormat="1">
      <c r="C178" s="49"/>
      <c r="D178" s="63"/>
      <c r="E178" s="49"/>
      <c r="F178" s="49"/>
      <c r="AF178" s="49"/>
      <c r="AG178" s="49"/>
      <c r="AI178" s="35"/>
    </row>
    <row r="179" spans="3:35" s="36" customFormat="1">
      <c r="C179" s="49"/>
      <c r="D179" s="63"/>
      <c r="E179" s="49"/>
      <c r="F179" s="49"/>
      <c r="AF179" s="49"/>
      <c r="AG179" s="49"/>
      <c r="AI179" s="35"/>
    </row>
    <row r="180" spans="3:35" s="36" customFormat="1">
      <c r="C180" s="49"/>
      <c r="D180" s="63"/>
      <c r="E180" s="49"/>
      <c r="F180" s="49"/>
      <c r="AF180" s="49"/>
      <c r="AG180" s="49"/>
      <c r="AI180" s="35"/>
    </row>
    <row r="181" spans="3:35" s="36" customFormat="1">
      <c r="C181" s="49"/>
      <c r="D181" s="63"/>
      <c r="E181" s="49"/>
      <c r="F181" s="49"/>
      <c r="AF181" s="49"/>
      <c r="AG181" s="49"/>
      <c r="AI181" s="35"/>
    </row>
    <row r="182" spans="3:35" s="36" customFormat="1">
      <c r="C182" s="49"/>
      <c r="D182" s="63"/>
      <c r="E182" s="49"/>
      <c r="F182" s="49"/>
      <c r="AF182" s="49"/>
      <c r="AG182" s="49"/>
      <c r="AI182" s="35"/>
    </row>
    <row r="183" spans="3:35" s="36" customFormat="1">
      <c r="C183" s="49"/>
      <c r="D183" s="63"/>
      <c r="E183" s="49"/>
      <c r="F183" s="49"/>
      <c r="AF183" s="49"/>
      <c r="AG183" s="49"/>
      <c r="AI183" s="35"/>
    </row>
    <row r="184" spans="3:35" s="36" customFormat="1">
      <c r="C184" s="49"/>
      <c r="D184" s="63"/>
      <c r="E184" s="49"/>
      <c r="F184" s="49"/>
      <c r="AF184" s="49"/>
      <c r="AG184" s="49"/>
      <c r="AI184" s="35"/>
    </row>
    <row r="185" spans="3:35" s="36" customFormat="1">
      <c r="C185" s="49"/>
      <c r="D185" s="63"/>
      <c r="E185" s="49"/>
      <c r="F185" s="49"/>
      <c r="AF185" s="49"/>
      <c r="AG185" s="49"/>
      <c r="AI185" s="35"/>
    </row>
    <row r="186" spans="3:35" s="36" customFormat="1">
      <c r="C186" s="49"/>
      <c r="D186" s="63"/>
      <c r="E186" s="49"/>
      <c r="F186" s="49"/>
      <c r="AF186" s="49"/>
      <c r="AG186" s="49"/>
      <c r="AI186" s="35"/>
    </row>
    <row r="187" spans="3:35" s="36" customFormat="1">
      <c r="C187" s="49"/>
      <c r="D187" s="63"/>
      <c r="E187" s="49"/>
      <c r="F187" s="49"/>
      <c r="AF187" s="49"/>
      <c r="AG187" s="49"/>
      <c r="AI187" s="35"/>
    </row>
    <row r="188" spans="3:35" s="36" customFormat="1">
      <c r="C188" s="49"/>
      <c r="D188" s="63"/>
      <c r="E188" s="49"/>
      <c r="F188" s="49"/>
      <c r="AF188" s="49"/>
      <c r="AG188" s="49"/>
      <c r="AI188" s="35"/>
    </row>
    <row r="189" spans="3:35" s="36" customFormat="1">
      <c r="C189" s="49"/>
      <c r="D189" s="63"/>
      <c r="E189" s="49"/>
      <c r="F189" s="49"/>
      <c r="AF189" s="49"/>
      <c r="AG189" s="49"/>
      <c r="AI189" s="35"/>
    </row>
    <row r="190" spans="3:35" s="36" customFormat="1">
      <c r="C190" s="49"/>
      <c r="D190" s="63"/>
      <c r="E190" s="49"/>
      <c r="F190" s="49"/>
      <c r="AF190" s="49"/>
      <c r="AG190" s="49"/>
      <c r="AI190" s="35"/>
    </row>
    <row r="191" spans="3:35" s="36" customFormat="1">
      <c r="C191" s="49"/>
      <c r="D191" s="63"/>
      <c r="E191" s="49"/>
      <c r="F191" s="49"/>
      <c r="AF191" s="49"/>
      <c r="AG191" s="49"/>
      <c r="AI191" s="35"/>
    </row>
    <row r="192" spans="3:35" s="36" customFormat="1">
      <c r="C192" s="49"/>
      <c r="D192" s="63"/>
      <c r="E192" s="49"/>
      <c r="F192" s="49"/>
      <c r="AF192" s="49"/>
      <c r="AG192" s="49"/>
      <c r="AI192" s="35"/>
    </row>
    <row r="193" spans="3:35" s="36" customFormat="1">
      <c r="C193" s="49"/>
      <c r="D193" s="63"/>
      <c r="E193" s="49"/>
      <c r="F193" s="49"/>
      <c r="AF193" s="49"/>
      <c r="AG193" s="49"/>
      <c r="AI193" s="35"/>
    </row>
    <row r="194" spans="3:35" s="36" customFormat="1">
      <c r="C194" s="49"/>
      <c r="D194" s="63"/>
      <c r="E194" s="49"/>
      <c r="F194" s="49"/>
      <c r="AF194" s="49"/>
      <c r="AG194" s="49"/>
      <c r="AI194" s="35"/>
    </row>
    <row r="195" spans="3:35" s="36" customFormat="1">
      <c r="C195" s="49"/>
      <c r="D195" s="63"/>
      <c r="E195" s="49"/>
      <c r="F195" s="49"/>
      <c r="AF195" s="49"/>
      <c r="AG195" s="49"/>
      <c r="AI195" s="35"/>
    </row>
    <row r="196" spans="3:35" s="36" customFormat="1">
      <c r="C196" s="49"/>
      <c r="D196" s="63"/>
      <c r="E196" s="49"/>
      <c r="F196" s="49"/>
      <c r="AF196" s="49"/>
      <c r="AG196" s="49"/>
      <c r="AI196" s="35"/>
    </row>
    <row r="197" spans="3:35" s="36" customFormat="1">
      <c r="C197" s="49"/>
      <c r="D197" s="63"/>
      <c r="E197" s="49"/>
      <c r="F197" s="49"/>
      <c r="AF197" s="49"/>
      <c r="AG197" s="49"/>
      <c r="AI197" s="35"/>
    </row>
    <row r="198" spans="3:35" s="36" customFormat="1">
      <c r="C198" s="49"/>
      <c r="D198" s="63"/>
      <c r="E198" s="49"/>
      <c r="F198" s="49"/>
      <c r="AF198" s="49"/>
      <c r="AG198" s="49"/>
      <c r="AI198" s="35"/>
    </row>
    <row r="199" spans="3:35" s="36" customFormat="1">
      <c r="C199" s="49"/>
      <c r="D199" s="63"/>
      <c r="E199" s="49"/>
      <c r="F199" s="49"/>
      <c r="AF199" s="49"/>
      <c r="AG199" s="49"/>
      <c r="AI199" s="35"/>
    </row>
    <row r="200" spans="3:35" s="36" customFormat="1">
      <c r="C200" s="49"/>
      <c r="D200" s="63"/>
      <c r="E200" s="49"/>
      <c r="F200" s="49"/>
      <c r="AF200" s="49"/>
      <c r="AG200" s="49"/>
      <c r="AI200" s="35"/>
    </row>
    <row r="201" spans="3:35" s="36" customFormat="1">
      <c r="C201" s="49"/>
      <c r="D201" s="63"/>
      <c r="E201" s="49"/>
      <c r="F201" s="49"/>
      <c r="AF201" s="49"/>
      <c r="AG201" s="49"/>
      <c r="AI201" s="35"/>
    </row>
    <row r="202" spans="3:35" s="36" customFormat="1">
      <c r="C202" s="49"/>
      <c r="D202" s="63"/>
      <c r="E202" s="49"/>
      <c r="F202" s="49"/>
      <c r="AF202" s="49"/>
      <c r="AG202" s="49"/>
      <c r="AI202" s="35"/>
    </row>
    <row r="203" spans="3:35" s="36" customFormat="1">
      <c r="C203" s="49"/>
      <c r="D203" s="63"/>
      <c r="E203" s="49"/>
      <c r="F203" s="49"/>
      <c r="AF203" s="49"/>
      <c r="AG203" s="49"/>
      <c r="AI203" s="35"/>
    </row>
    <row r="204" spans="3:35" s="36" customFormat="1">
      <c r="C204" s="49"/>
      <c r="D204" s="63"/>
      <c r="E204" s="49"/>
      <c r="F204" s="49"/>
      <c r="AF204" s="49"/>
      <c r="AG204" s="49"/>
      <c r="AI204" s="35"/>
    </row>
    <row r="205" spans="3:35" s="36" customFormat="1">
      <c r="C205" s="49"/>
      <c r="D205" s="63"/>
      <c r="E205" s="49"/>
      <c r="F205" s="49"/>
      <c r="AF205" s="49"/>
      <c r="AG205" s="49"/>
      <c r="AI205" s="35"/>
    </row>
    <row r="206" spans="3:35" s="36" customFormat="1">
      <c r="C206" s="49"/>
      <c r="D206" s="63"/>
      <c r="E206" s="49"/>
      <c r="F206" s="49"/>
      <c r="AF206" s="49"/>
      <c r="AG206" s="49"/>
      <c r="AI206" s="35"/>
    </row>
    <row r="207" spans="3:35" s="36" customFormat="1">
      <c r="C207" s="49"/>
      <c r="D207" s="63"/>
      <c r="E207" s="49"/>
      <c r="F207" s="49"/>
      <c r="AF207" s="49"/>
      <c r="AG207" s="49"/>
      <c r="AI207" s="35"/>
    </row>
    <row r="208" spans="3:35" s="36" customFormat="1">
      <c r="C208" s="49"/>
      <c r="D208" s="63"/>
      <c r="E208" s="49"/>
      <c r="F208" s="49"/>
      <c r="AF208" s="49"/>
      <c r="AG208" s="49"/>
      <c r="AI208" s="35"/>
    </row>
    <row r="209" spans="3:35" s="36" customFormat="1">
      <c r="C209" s="49"/>
      <c r="D209" s="63"/>
      <c r="E209" s="49"/>
      <c r="F209" s="49"/>
      <c r="AF209" s="49"/>
      <c r="AG209" s="49"/>
      <c r="AI209" s="35"/>
    </row>
    <row r="210" spans="3:35" s="36" customFormat="1">
      <c r="C210" s="49"/>
      <c r="D210" s="63"/>
      <c r="E210" s="49"/>
      <c r="F210" s="49"/>
      <c r="AF210" s="49"/>
      <c r="AG210" s="49"/>
      <c r="AI210" s="35"/>
    </row>
    <row r="211" spans="3:35" s="36" customFormat="1">
      <c r="C211" s="49"/>
      <c r="D211" s="63"/>
      <c r="E211" s="49"/>
      <c r="F211" s="49"/>
      <c r="AF211" s="49"/>
      <c r="AG211" s="49"/>
      <c r="AI211" s="35"/>
    </row>
    <row r="212" spans="3:35" s="36" customFormat="1">
      <c r="C212" s="49"/>
      <c r="D212" s="63"/>
      <c r="E212" s="49"/>
      <c r="F212" s="49"/>
      <c r="AF212" s="49"/>
      <c r="AG212" s="49"/>
      <c r="AI212" s="35"/>
    </row>
    <row r="213" spans="3:35" s="36" customFormat="1">
      <c r="C213" s="49"/>
      <c r="D213" s="63"/>
      <c r="E213" s="49"/>
      <c r="F213" s="49"/>
      <c r="AF213" s="49"/>
      <c r="AG213" s="49"/>
      <c r="AI213" s="35"/>
    </row>
    <row r="214" spans="3:35" s="36" customFormat="1">
      <c r="C214" s="49"/>
      <c r="D214" s="63"/>
      <c r="E214" s="49"/>
      <c r="F214" s="49"/>
      <c r="AF214" s="49"/>
      <c r="AG214" s="49"/>
      <c r="AI214" s="35"/>
    </row>
    <row r="215" spans="3:35" s="36" customFormat="1">
      <c r="C215" s="49"/>
      <c r="D215" s="63"/>
      <c r="E215" s="49"/>
      <c r="F215" s="49"/>
      <c r="AF215" s="49"/>
      <c r="AG215" s="49"/>
      <c r="AI215" s="35"/>
    </row>
    <row r="216" spans="3:35" s="36" customFormat="1">
      <c r="C216" s="49"/>
      <c r="D216" s="63"/>
      <c r="E216" s="49"/>
      <c r="F216" s="49"/>
      <c r="AF216" s="49"/>
      <c r="AG216" s="49"/>
      <c r="AI216" s="35"/>
    </row>
    <row r="217" spans="3:35" s="36" customFormat="1">
      <c r="C217" s="49"/>
      <c r="D217" s="63"/>
      <c r="E217" s="49"/>
      <c r="F217" s="49"/>
      <c r="AF217" s="49"/>
      <c r="AG217" s="49"/>
      <c r="AI217" s="35"/>
    </row>
    <row r="218" spans="3:35" s="36" customFormat="1">
      <c r="C218" s="49"/>
      <c r="D218" s="63"/>
      <c r="E218" s="49"/>
      <c r="F218" s="49"/>
      <c r="AF218" s="49"/>
      <c r="AG218" s="49"/>
      <c r="AI218" s="35"/>
    </row>
    <row r="219" spans="3:35" s="36" customFormat="1">
      <c r="C219" s="49"/>
      <c r="D219" s="63"/>
      <c r="E219" s="49"/>
      <c r="F219" s="49"/>
      <c r="AF219" s="49"/>
      <c r="AG219" s="49"/>
      <c r="AI219" s="35"/>
    </row>
    <row r="220" spans="3:35" s="36" customFormat="1">
      <c r="C220" s="49"/>
      <c r="D220" s="63"/>
      <c r="E220" s="49"/>
      <c r="F220" s="49"/>
      <c r="AF220" s="49"/>
      <c r="AG220" s="49"/>
      <c r="AI220" s="35"/>
    </row>
    <row r="221" spans="3:35" s="36" customFormat="1">
      <c r="C221" s="49"/>
      <c r="D221" s="63"/>
      <c r="E221" s="49"/>
      <c r="F221" s="49"/>
      <c r="AF221" s="49"/>
      <c r="AG221" s="49"/>
      <c r="AI221" s="35"/>
    </row>
    <row r="222" spans="3:35" s="36" customFormat="1">
      <c r="C222" s="49"/>
      <c r="D222" s="63"/>
      <c r="E222" s="49"/>
      <c r="F222" s="49"/>
      <c r="AF222" s="49"/>
      <c r="AG222" s="49"/>
      <c r="AI222" s="35"/>
    </row>
    <row r="223" spans="3:35" s="36" customFormat="1">
      <c r="C223" s="49"/>
      <c r="D223" s="63"/>
      <c r="E223" s="49"/>
      <c r="F223" s="49"/>
      <c r="AF223" s="49"/>
      <c r="AG223" s="49"/>
      <c r="AI223" s="35"/>
    </row>
    <row r="224" spans="3:35" s="36" customFormat="1">
      <c r="C224" s="49"/>
      <c r="D224" s="63"/>
      <c r="E224" s="49"/>
      <c r="F224" s="49"/>
      <c r="AF224" s="49"/>
      <c r="AG224" s="49"/>
      <c r="AI224" s="35"/>
    </row>
    <row r="225" spans="3:35" s="36" customFormat="1">
      <c r="C225" s="49"/>
      <c r="D225" s="63"/>
      <c r="E225" s="49"/>
      <c r="F225" s="49"/>
      <c r="AF225" s="49"/>
      <c r="AG225" s="49"/>
      <c r="AI225" s="35"/>
    </row>
    <row r="226" spans="3:35" s="36" customFormat="1">
      <c r="C226" s="49"/>
      <c r="D226" s="63"/>
      <c r="E226" s="49"/>
      <c r="F226" s="49"/>
      <c r="AF226" s="49"/>
      <c r="AG226" s="49"/>
      <c r="AI226" s="35"/>
    </row>
    <row r="227" spans="3:35" s="36" customFormat="1">
      <c r="C227" s="49"/>
      <c r="D227" s="63"/>
      <c r="E227" s="49"/>
      <c r="F227" s="49"/>
      <c r="AF227" s="49"/>
      <c r="AG227" s="49"/>
      <c r="AI227" s="35"/>
    </row>
    <row r="228" spans="3:35" s="36" customFormat="1">
      <c r="C228" s="49"/>
      <c r="D228" s="63"/>
      <c r="E228" s="49"/>
      <c r="F228" s="49"/>
      <c r="AF228" s="49"/>
      <c r="AG228" s="49"/>
      <c r="AI228" s="35"/>
    </row>
    <row r="229" spans="3:35" s="36" customFormat="1">
      <c r="C229" s="49"/>
      <c r="D229" s="63"/>
      <c r="E229" s="49"/>
      <c r="F229" s="49"/>
      <c r="AF229" s="49"/>
      <c r="AG229" s="49"/>
      <c r="AI229" s="35"/>
    </row>
    <row r="230" spans="3:35" s="36" customFormat="1">
      <c r="C230" s="49"/>
      <c r="D230" s="63"/>
      <c r="E230" s="49"/>
      <c r="F230" s="49"/>
      <c r="AF230" s="49"/>
      <c r="AG230" s="49"/>
      <c r="AI230" s="35"/>
    </row>
    <row r="231" spans="3:35" s="36" customFormat="1">
      <c r="C231" s="49"/>
      <c r="D231" s="63"/>
      <c r="E231" s="49"/>
      <c r="F231" s="49"/>
      <c r="AF231" s="49"/>
      <c r="AG231" s="49"/>
      <c r="AI231" s="35"/>
    </row>
    <row r="232" spans="3:35" s="36" customFormat="1">
      <c r="C232" s="49"/>
      <c r="D232" s="63"/>
      <c r="E232" s="49"/>
      <c r="F232" s="49"/>
      <c r="AF232" s="49"/>
      <c r="AG232" s="49"/>
      <c r="AI232" s="35"/>
    </row>
    <row r="233" spans="3:35" s="36" customFormat="1">
      <c r="C233" s="49"/>
      <c r="D233" s="63"/>
      <c r="E233" s="49"/>
      <c r="F233" s="49"/>
      <c r="AF233" s="49"/>
      <c r="AG233" s="49"/>
      <c r="AI233" s="35"/>
    </row>
    <row r="234" spans="3:35" s="36" customFormat="1">
      <c r="C234" s="49"/>
      <c r="D234" s="63"/>
      <c r="E234" s="49"/>
      <c r="F234" s="49"/>
      <c r="AF234" s="49"/>
      <c r="AG234" s="49"/>
      <c r="AI234" s="35"/>
    </row>
    <row r="235" spans="3:35" s="36" customFormat="1">
      <c r="C235" s="49"/>
      <c r="D235" s="63"/>
      <c r="E235" s="49"/>
      <c r="F235" s="49"/>
      <c r="AF235" s="49"/>
      <c r="AG235" s="49"/>
      <c r="AI235" s="35"/>
    </row>
    <row r="236" spans="3:35" s="36" customFormat="1">
      <c r="C236" s="49"/>
      <c r="D236" s="63"/>
      <c r="E236" s="49"/>
      <c r="F236" s="49"/>
      <c r="AF236" s="49"/>
      <c r="AG236" s="49"/>
      <c r="AI236" s="35"/>
    </row>
    <row r="237" spans="3:35" s="36" customFormat="1">
      <c r="C237" s="49"/>
      <c r="D237" s="63"/>
      <c r="E237" s="49"/>
      <c r="F237" s="49"/>
      <c r="AF237" s="49"/>
      <c r="AG237" s="49"/>
      <c r="AI237" s="35"/>
    </row>
    <row r="238" spans="3:35" s="36" customFormat="1">
      <c r="C238" s="49"/>
      <c r="D238" s="63"/>
      <c r="E238" s="49"/>
      <c r="F238" s="49"/>
      <c r="AF238" s="49"/>
      <c r="AG238" s="49"/>
      <c r="AI238" s="35"/>
    </row>
    <row r="239" spans="3:35" s="36" customFormat="1">
      <c r="C239" s="49"/>
      <c r="D239" s="63"/>
      <c r="E239" s="49"/>
      <c r="F239" s="49"/>
      <c r="AF239" s="49"/>
      <c r="AG239" s="49"/>
      <c r="AI239" s="35"/>
    </row>
    <row r="240" spans="3:35" s="36" customFormat="1">
      <c r="C240" s="49"/>
      <c r="D240" s="63"/>
      <c r="E240" s="49"/>
      <c r="F240" s="49"/>
      <c r="AF240" s="49"/>
      <c r="AG240" s="49"/>
      <c r="AI240" s="35"/>
    </row>
    <row r="241" spans="3:35" s="36" customFormat="1">
      <c r="C241" s="49"/>
      <c r="D241" s="63"/>
      <c r="E241" s="49"/>
      <c r="F241" s="49"/>
      <c r="AF241" s="49"/>
      <c r="AG241" s="49"/>
      <c r="AI241" s="35"/>
    </row>
    <row r="242" spans="3:35" s="36" customFormat="1">
      <c r="C242" s="49"/>
      <c r="D242" s="63"/>
      <c r="E242" s="49"/>
      <c r="F242" s="49"/>
      <c r="AF242" s="49"/>
      <c r="AG242" s="49"/>
      <c r="AI242" s="35"/>
    </row>
    <row r="243" spans="3:35" s="36" customFormat="1">
      <c r="C243" s="49"/>
      <c r="D243" s="63"/>
      <c r="E243" s="49"/>
      <c r="F243" s="49"/>
      <c r="AF243" s="49"/>
      <c r="AG243" s="49"/>
      <c r="AI243" s="35"/>
    </row>
    <row r="244" spans="3:35" s="36" customFormat="1">
      <c r="C244" s="49"/>
      <c r="D244" s="63"/>
      <c r="E244" s="49"/>
      <c r="F244" s="49"/>
      <c r="AF244" s="49"/>
      <c r="AG244" s="49"/>
      <c r="AI244" s="35"/>
    </row>
    <row r="245" spans="3:35" s="36" customFormat="1">
      <c r="C245" s="49"/>
      <c r="D245" s="63"/>
      <c r="E245" s="49"/>
      <c r="F245" s="49"/>
      <c r="AF245" s="49"/>
      <c r="AG245" s="49"/>
      <c r="AI245" s="35"/>
    </row>
    <row r="246" spans="3:35" s="36" customFormat="1">
      <c r="C246" s="49"/>
      <c r="D246" s="63"/>
      <c r="E246" s="49"/>
      <c r="F246" s="49"/>
      <c r="AF246" s="49"/>
      <c r="AG246" s="49"/>
      <c r="AI246" s="35"/>
    </row>
    <row r="247" spans="3:35" s="36" customFormat="1">
      <c r="C247" s="49"/>
      <c r="D247" s="63"/>
      <c r="E247" s="49"/>
      <c r="F247" s="49"/>
      <c r="AF247" s="49"/>
      <c r="AG247" s="49"/>
      <c r="AI247" s="35"/>
    </row>
    <row r="248" spans="3:35" s="36" customFormat="1">
      <c r="C248" s="49"/>
      <c r="D248" s="63"/>
      <c r="E248" s="49"/>
      <c r="F248" s="49"/>
      <c r="AF248" s="49"/>
      <c r="AG248" s="49"/>
      <c r="AI248" s="35"/>
    </row>
    <row r="249" spans="3:35" s="36" customFormat="1">
      <c r="C249" s="49"/>
      <c r="D249" s="63"/>
      <c r="E249" s="49"/>
      <c r="F249" s="49"/>
      <c r="AF249" s="49"/>
      <c r="AG249" s="49"/>
      <c r="AI249" s="35"/>
    </row>
    <row r="250" spans="3:35" s="36" customFormat="1">
      <c r="C250" s="49"/>
      <c r="D250" s="63"/>
      <c r="E250" s="49"/>
      <c r="F250" s="49"/>
      <c r="AF250" s="49"/>
      <c r="AG250" s="49"/>
      <c r="AI250" s="35"/>
    </row>
    <row r="251" spans="3:35" s="36" customFormat="1">
      <c r="C251" s="49"/>
      <c r="D251" s="63"/>
      <c r="E251" s="49"/>
      <c r="F251" s="49"/>
      <c r="AF251" s="49"/>
      <c r="AG251" s="49"/>
      <c r="AI251" s="35"/>
    </row>
    <row r="252" spans="3:35" s="36" customFormat="1">
      <c r="C252" s="49"/>
      <c r="D252" s="63"/>
      <c r="E252" s="49"/>
      <c r="F252" s="49"/>
      <c r="AF252" s="49"/>
      <c r="AG252" s="49"/>
      <c r="AI252" s="35"/>
    </row>
    <row r="253" spans="3:35" s="36" customFormat="1">
      <c r="C253" s="49"/>
      <c r="D253" s="63"/>
      <c r="E253" s="49"/>
      <c r="F253" s="49"/>
      <c r="AF253" s="49"/>
      <c r="AG253" s="49"/>
      <c r="AI253" s="35"/>
    </row>
    <row r="254" spans="3:35" s="36" customFormat="1">
      <c r="C254" s="49"/>
      <c r="D254" s="63"/>
      <c r="E254" s="49"/>
      <c r="F254" s="49"/>
      <c r="AF254" s="49"/>
      <c r="AG254" s="49"/>
      <c r="AI254" s="35"/>
    </row>
    <row r="255" spans="3:35" s="36" customFormat="1">
      <c r="C255" s="49"/>
      <c r="D255" s="63"/>
      <c r="E255" s="49"/>
      <c r="F255" s="49"/>
      <c r="AF255" s="49"/>
      <c r="AG255" s="49"/>
      <c r="AI255" s="35"/>
    </row>
    <row r="256" spans="3:35" s="36" customFormat="1">
      <c r="C256" s="49"/>
      <c r="D256" s="63"/>
      <c r="E256" s="49"/>
      <c r="F256" s="49"/>
      <c r="AF256" s="49"/>
      <c r="AG256" s="49"/>
      <c r="AI256" s="35"/>
    </row>
    <row r="257" spans="3:35" s="36" customFormat="1">
      <c r="C257" s="49"/>
      <c r="D257" s="63"/>
      <c r="E257" s="49"/>
      <c r="F257" s="49"/>
      <c r="AF257" s="49"/>
      <c r="AG257" s="49"/>
      <c r="AI257" s="35"/>
    </row>
    <row r="258" spans="3:35" s="36" customFormat="1">
      <c r="C258" s="49"/>
      <c r="D258" s="63"/>
      <c r="E258" s="49"/>
      <c r="F258" s="49"/>
      <c r="AF258" s="49"/>
      <c r="AG258" s="49"/>
      <c r="AI258" s="35"/>
    </row>
    <row r="259" spans="3:35" s="36" customFormat="1">
      <c r="C259" s="49"/>
      <c r="D259" s="63"/>
      <c r="E259" s="49"/>
      <c r="F259" s="49"/>
      <c r="AF259" s="49"/>
      <c r="AG259" s="49"/>
      <c r="AI259" s="35"/>
    </row>
    <row r="260" spans="3:35" s="36" customFormat="1">
      <c r="C260" s="49"/>
      <c r="D260" s="63"/>
      <c r="E260" s="49"/>
      <c r="F260" s="49"/>
      <c r="AF260" s="49"/>
      <c r="AG260" s="49"/>
      <c r="AI260" s="35"/>
    </row>
    <row r="261" spans="3:35" s="36" customFormat="1">
      <c r="C261" s="49"/>
      <c r="D261" s="63"/>
      <c r="E261" s="49"/>
      <c r="F261" s="49"/>
      <c r="AF261" s="49"/>
      <c r="AG261" s="49"/>
      <c r="AI261" s="35"/>
    </row>
    <row r="262" spans="3:35" s="36" customFormat="1">
      <c r="C262" s="49"/>
      <c r="D262" s="63"/>
      <c r="E262" s="49"/>
      <c r="F262" s="49"/>
      <c r="AF262" s="49"/>
      <c r="AG262" s="49"/>
      <c r="AI262" s="35"/>
    </row>
    <row r="263" spans="3:35" s="36" customFormat="1">
      <c r="C263" s="49"/>
      <c r="D263" s="63"/>
      <c r="E263" s="49"/>
      <c r="F263" s="49"/>
      <c r="AF263" s="49"/>
      <c r="AG263" s="49"/>
      <c r="AI263" s="35"/>
    </row>
    <row r="264" spans="3:35" s="36" customFormat="1">
      <c r="C264" s="49"/>
      <c r="D264" s="63"/>
      <c r="E264" s="49"/>
      <c r="F264" s="49"/>
      <c r="AF264" s="49"/>
      <c r="AG264" s="49"/>
      <c r="AI264" s="35"/>
    </row>
    <row r="265" spans="3:35" s="36" customFormat="1">
      <c r="C265" s="49"/>
      <c r="D265" s="63"/>
      <c r="E265" s="49"/>
      <c r="F265" s="49"/>
      <c r="AF265" s="49"/>
      <c r="AG265" s="49"/>
      <c r="AI265" s="35"/>
    </row>
    <row r="266" spans="3:35" s="36" customFormat="1">
      <c r="C266" s="49"/>
      <c r="D266" s="63"/>
      <c r="E266" s="49"/>
      <c r="F266" s="49"/>
      <c r="AF266" s="49"/>
      <c r="AG266" s="49"/>
      <c r="AI266" s="35"/>
    </row>
    <row r="267" spans="3:35" s="36" customFormat="1">
      <c r="C267" s="49"/>
      <c r="D267" s="63"/>
      <c r="E267" s="49"/>
      <c r="F267" s="49"/>
      <c r="AF267" s="49"/>
      <c r="AG267" s="49"/>
      <c r="AI267" s="35"/>
    </row>
    <row r="268" spans="3:35" s="36" customFormat="1">
      <c r="C268" s="49"/>
      <c r="D268" s="63"/>
      <c r="E268" s="49"/>
      <c r="F268" s="49"/>
      <c r="AF268" s="49"/>
      <c r="AG268" s="49"/>
      <c r="AI268" s="35"/>
    </row>
    <row r="269" spans="3:35" s="36" customFormat="1">
      <c r="C269" s="49"/>
      <c r="D269" s="63"/>
      <c r="E269" s="49"/>
      <c r="F269" s="49"/>
      <c r="AF269" s="49"/>
      <c r="AG269" s="49"/>
      <c r="AI269" s="35"/>
    </row>
    <row r="270" spans="3:35" s="36" customFormat="1">
      <c r="C270" s="49"/>
      <c r="D270" s="63"/>
      <c r="E270" s="49"/>
      <c r="F270" s="49"/>
      <c r="AF270" s="49"/>
      <c r="AG270" s="49"/>
      <c r="AI270" s="35"/>
    </row>
    <row r="271" spans="3:35" s="36" customFormat="1">
      <c r="C271" s="49"/>
      <c r="D271" s="63"/>
      <c r="E271" s="49"/>
      <c r="F271" s="49"/>
      <c r="AF271" s="49"/>
      <c r="AG271" s="49"/>
      <c r="AI271" s="35"/>
    </row>
    <row r="272" spans="3:35" s="36" customFormat="1">
      <c r="C272" s="49"/>
      <c r="D272" s="63"/>
      <c r="E272" s="49"/>
      <c r="F272" s="49"/>
      <c r="AF272" s="49"/>
      <c r="AG272" s="49"/>
      <c r="AI272" s="35"/>
    </row>
    <row r="273" spans="3:35" s="36" customFormat="1">
      <c r="C273" s="49"/>
      <c r="D273" s="63"/>
      <c r="E273" s="49"/>
      <c r="F273" s="49"/>
      <c r="AF273" s="49"/>
      <c r="AG273" s="49"/>
      <c r="AI273" s="35"/>
    </row>
    <row r="274" spans="3:35" s="36" customFormat="1">
      <c r="C274" s="49"/>
      <c r="D274" s="63"/>
      <c r="E274" s="49"/>
      <c r="F274" s="49"/>
      <c r="AF274" s="49"/>
      <c r="AG274" s="49"/>
      <c r="AI274" s="35"/>
    </row>
    <row r="275" spans="3:35" s="36" customFormat="1">
      <c r="C275" s="49"/>
      <c r="D275" s="63"/>
      <c r="E275" s="49"/>
      <c r="F275" s="49"/>
      <c r="AF275" s="49"/>
      <c r="AG275" s="49"/>
      <c r="AI275" s="35"/>
    </row>
    <row r="276" spans="3:35" s="36" customFormat="1">
      <c r="C276" s="49"/>
      <c r="D276" s="63"/>
      <c r="E276" s="49"/>
      <c r="F276" s="49"/>
      <c r="AF276" s="49"/>
      <c r="AG276" s="49"/>
      <c r="AI276" s="35"/>
    </row>
    <row r="277" spans="3:35" s="36" customFormat="1">
      <c r="C277" s="49"/>
      <c r="D277" s="63"/>
      <c r="E277" s="49"/>
      <c r="F277" s="49"/>
      <c r="AF277" s="49"/>
      <c r="AG277" s="49"/>
      <c r="AI277" s="35"/>
    </row>
    <row r="278" spans="3:35" s="36" customFormat="1">
      <c r="C278" s="49"/>
      <c r="D278" s="63"/>
      <c r="E278" s="49"/>
      <c r="F278" s="49"/>
      <c r="AF278" s="49"/>
      <c r="AG278" s="49"/>
      <c r="AI278" s="35"/>
    </row>
    <row r="279" spans="3:35" s="36" customFormat="1">
      <c r="C279" s="49"/>
      <c r="D279" s="63"/>
      <c r="E279" s="49"/>
      <c r="F279" s="49"/>
      <c r="AF279" s="49"/>
      <c r="AG279" s="49"/>
      <c r="AI279" s="35"/>
    </row>
    <row r="280" spans="3:35" s="36" customFormat="1">
      <c r="C280" s="49"/>
      <c r="D280" s="63"/>
      <c r="E280" s="49"/>
      <c r="F280" s="49"/>
      <c r="AF280" s="49"/>
      <c r="AG280" s="49"/>
      <c r="AI280" s="35"/>
    </row>
    <row r="281" spans="3:35" s="36" customFormat="1">
      <c r="C281" s="49"/>
      <c r="D281" s="63"/>
      <c r="E281" s="49"/>
      <c r="F281" s="49"/>
      <c r="AF281" s="49"/>
      <c r="AG281" s="49"/>
      <c r="AI281" s="35"/>
    </row>
    <row r="282" spans="3:35" s="36" customFormat="1">
      <c r="C282" s="49"/>
      <c r="D282" s="63"/>
      <c r="E282" s="49"/>
      <c r="F282" s="49"/>
      <c r="AF282" s="49"/>
      <c r="AG282" s="49"/>
      <c r="AI282" s="35"/>
    </row>
    <row r="283" spans="3:35" s="36" customFormat="1">
      <c r="C283" s="49"/>
      <c r="D283" s="63"/>
      <c r="E283" s="49"/>
      <c r="F283" s="49"/>
      <c r="AF283" s="49"/>
      <c r="AG283" s="49"/>
      <c r="AI283" s="35"/>
    </row>
    <row r="284" spans="3:35" s="36" customFormat="1">
      <c r="C284" s="49"/>
      <c r="D284" s="63"/>
      <c r="E284" s="49"/>
      <c r="F284" s="49"/>
      <c r="AF284" s="49"/>
      <c r="AG284" s="49"/>
      <c r="AI284" s="35"/>
    </row>
    <row r="285" spans="3:35" s="36" customFormat="1">
      <c r="C285" s="49"/>
      <c r="D285" s="63"/>
      <c r="E285" s="49"/>
      <c r="F285" s="49"/>
      <c r="AF285" s="49"/>
      <c r="AG285" s="49"/>
      <c r="AI285" s="35"/>
    </row>
    <row r="286" spans="3:35" s="36" customFormat="1">
      <c r="C286" s="49"/>
      <c r="D286" s="63"/>
      <c r="E286" s="49"/>
      <c r="F286" s="49"/>
      <c r="AF286" s="49"/>
      <c r="AG286" s="49"/>
      <c r="AI286" s="35"/>
    </row>
    <row r="287" spans="3:35" s="36" customFormat="1">
      <c r="C287" s="49"/>
      <c r="D287" s="63"/>
      <c r="E287" s="49"/>
      <c r="F287" s="49"/>
      <c r="AF287" s="49"/>
      <c r="AG287" s="49"/>
      <c r="AI287" s="35"/>
    </row>
    <row r="288" spans="3:35" s="36" customFormat="1">
      <c r="C288" s="49"/>
      <c r="D288" s="63"/>
      <c r="E288" s="49"/>
      <c r="F288" s="49"/>
      <c r="AF288" s="49"/>
      <c r="AG288" s="49"/>
      <c r="AI288" s="35"/>
    </row>
    <row r="289" spans="3:35" s="36" customFormat="1">
      <c r="C289" s="49"/>
      <c r="D289" s="63"/>
      <c r="E289" s="49"/>
      <c r="F289" s="49"/>
      <c r="AF289" s="49"/>
      <c r="AG289" s="49"/>
      <c r="AI289" s="35"/>
    </row>
    <row r="290" spans="3:35" s="36" customFormat="1">
      <c r="C290" s="49"/>
      <c r="D290" s="63"/>
      <c r="E290" s="49"/>
      <c r="F290" s="49"/>
      <c r="AF290" s="49"/>
      <c r="AG290" s="49"/>
      <c r="AI290" s="35"/>
    </row>
    <row r="291" spans="3:35" s="36" customFormat="1">
      <c r="C291" s="49"/>
      <c r="D291" s="63"/>
      <c r="E291" s="49"/>
      <c r="F291" s="49"/>
      <c r="AF291" s="49"/>
      <c r="AG291" s="49"/>
      <c r="AI291" s="35"/>
    </row>
    <row r="292" spans="3:35" s="36" customFormat="1">
      <c r="C292" s="49"/>
      <c r="D292" s="63"/>
      <c r="E292" s="49"/>
      <c r="F292" s="49"/>
      <c r="AF292" s="49"/>
      <c r="AG292" s="49"/>
      <c r="AI292" s="35"/>
    </row>
    <row r="293" spans="3:35" s="36" customFormat="1">
      <c r="C293" s="49"/>
      <c r="D293" s="63"/>
      <c r="E293" s="49"/>
      <c r="F293" s="49"/>
      <c r="AF293" s="49"/>
      <c r="AG293" s="49"/>
      <c r="AI293" s="35"/>
    </row>
    <row r="294" spans="3:35" s="36" customFormat="1">
      <c r="C294" s="49"/>
      <c r="D294" s="63"/>
      <c r="E294" s="49"/>
      <c r="F294" s="49"/>
      <c r="AF294" s="49"/>
      <c r="AG294" s="49"/>
      <c r="AI294" s="35"/>
    </row>
    <row r="295" spans="3:35" s="36" customFormat="1">
      <c r="C295" s="49"/>
      <c r="D295" s="63"/>
      <c r="E295" s="49"/>
      <c r="F295" s="49"/>
      <c r="AF295" s="49"/>
      <c r="AG295" s="49"/>
      <c r="AI295" s="35"/>
    </row>
    <row r="296" spans="3:35" s="36" customFormat="1">
      <c r="C296" s="49"/>
      <c r="D296" s="63"/>
      <c r="E296" s="49"/>
      <c r="F296" s="49"/>
      <c r="AF296" s="49"/>
      <c r="AG296" s="49"/>
      <c r="AI296" s="35"/>
    </row>
    <row r="297" spans="3:35" s="36" customFormat="1">
      <c r="C297" s="49"/>
      <c r="D297" s="63"/>
      <c r="E297" s="49"/>
      <c r="F297" s="49"/>
      <c r="AF297" s="49"/>
      <c r="AG297" s="49"/>
      <c r="AI297" s="35"/>
    </row>
    <row r="298" spans="3:35" s="36" customFormat="1">
      <c r="C298" s="49"/>
      <c r="D298" s="63"/>
      <c r="E298" s="49"/>
      <c r="F298" s="49"/>
      <c r="AF298" s="49"/>
      <c r="AG298" s="49"/>
      <c r="AI298" s="35"/>
    </row>
    <row r="299" spans="3:35" s="36" customFormat="1">
      <c r="C299" s="49"/>
      <c r="D299" s="63"/>
      <c r="E299" s="49"/>
      <c r="F299" s="49"/>
      <c r="AF299" s="49"/>
      <c r="AG299" s="49"/>
      <c r="AI299" s="35"/>
    </row>
    <row r="300" spans="3:35" s="36" customFormat="1">
      <c r="C300" s="49"/>
      <c r="D300" s="63"/>
      <c r="E300" s="49"/>
      <c r="F300" s="49"/>
      <c r="AF300" s="49"/>
      <c r="AG300" s="49"/>
      <c r="AI300" s="35"/>
    </row>
    <row r="301" spans="3:35" s="36" customFormat="1">
      <c r="C301" s="49"/>
      <c r="D301" s="63"/>
      <c r="E301" s="49"/>
      <c r="F301" s="49"/>
      <c r="AF301" s="49"/>
      <c r="AG301" s="49"/>
      <c r="AI301" s="35"/>
    </row>
    <row r="302" spans="3:35" s="36" customFormat="1">
      <c r="C302" s="49"/>
      <c r="D302" s="63"/>
      <c r="E302" s="49"/>
      <c r="F302" s="49"/>
      <c r="AF302" s="49"/>
      <c r="AG302" s="49"/>
      <c r="AI302" s="35"/>
    </row>
    <row r="303" spans="3:35" s="36" customFormat="1">
      <c r="C303" s="49"/>
      <c r="D303" s="63"/>
      <c r="E303" s="49"/>
      <c r="F303" s="49"/>
      <c r="AF303" s="49"/>
      <c r="AG303" s="49"/>
      <c r="AI303" s="35"/>
    </row>
    <row r="304" spans="3:35" s="36" customFormat="1">
      <c r="C304" s="49"/>
      <c r="D304" s="63"/>
      <c r="E304" s="49"/>
      <c r="F304" s="49"/>
      <c r="AF304" s="49"/>
      <c r="AG304" s="49"/>
      <c r="AI304" s="35"/>
    </row>
    <row r="305" spans="3:35" s="36" customFormat="1">
      <c r="C305" s="49"/>
      <c r="D305" s="63"/>
      <c r="E305" s="49"/>
      <c r="F305" s="49"/>
      <c r="AF305" s="49"/>
      <c r="AG305" s="49"/>
      <c r="AI305" s="35"/>
    </row>
    <row r="306" spans="3:35" s="36" customFormat="1">
      <c r="C306" s="49"/>
      <c r="D306" s="63"/>
      <c r="E306" s="49"/>
      <c r="F306" s="49"/>
      <c r="AF306" s="49"/>
      <c r="AG306" s="49"/>
      <c r="AI306" s="35"/>
    </row>
    <row r="307" spans="3:35" s="36" customFormat="1">
      <c r="C307" s="49"/>
      <c r="D307" s="63"/>
      <c r="E307" s="49"/>
      <c r="F307" s="49"/>
      <c r="AF307" s="49"/>
      <c r="AG307" s="49"/>
      <c r="AI307" s="35"/>
    </row>
    <row r="308" spans="3:35" s="36" customFormat="1">
      <c r="C308" s="49"/>
      <c r="D308" s="63"/>
      <c r="E308" s="49"/>
      <c r="F308" s="49"/>
      <c r="AF308" s="49"/>
      <c r="AG308" s="49"/>
      <c r="AI308" s="35"/>
    </row>
    <row r="309" spans="3:35" s="36" customFormat="1">
      <c r="C309" s="49"/>
      <c r="D309" s="63"/>
      <c r="E309" s="49"/>
      <c r="F309" s="49"/>
      <c r="AF309" s="49"/>
      <c r="AG309" s="49"/>
      <c r="AI309" s="35"/>
    </row>
    <row r="310" spans="3:35" s="36" customFormat="1">
      <c r="C310" s="49"/>
      <c r="D310" s="63"/>
      <c r="E310" s="49"/>
      <c r="F310" s="49"/>
      <c r="AF310" s="49"/>
      <c r="AG310" s="49"/>
      <c r="AI310" s="35"/>
    </row>
    <row r="311" spans="3:35" s="36" customFormat="1">
      <c r="C311" s="49"/>
      <c r="D311" s="63"/>
      <c r="E311" s="49"/>
      <c r="F311" s="49"/>
      <c r="AF311" s="49"/>
      <c r="AG311" s="49"/>
      <c r="AI311" s="35"/>
    </row>
    <row r="312" spans="3:35" s="36" customFormat="1">
      <c r="C312" s="49"/>
      <c r="D312" s="63"/>
      <c r="E312" s="49"/>
      <c r="F312" s="49"/>
      <c r="AF312" s="49"/>
      <c r="AG312" s="49"/>
      <c r="AI312" s="35"/>
    </row>
    <row r="313" spans="3:35" s="36" customFormat="1">
      <c r="C313" s="49"/>
      <c r="D313" s="63"/>
      <c r="E313" s="49"/>
      <c r="F313" s="49"/>
      <c r="AF313" s="49"/>
      <c r="AG313" s="49"/>
      <c r="AI313" s="35"/>
    </row>
    <row r="314" spans="3:35" s="36" customFormat="1">
      <c r="C314" s="49"/>
      <c r="D314" s="63"/>
      <c r="E314" s="49"/>
      <c r="F314" s="49"/>
      <c r="AF314" s="49"/>
      <c r="AG314" s="49"/>
      <c r="AI314" s="35"/>
    </row>
    <row r="315" spans="3:35" s="36" customFormat="1">
      <c r="C315" s="49"/>
      <c r="D315" s="63"/>
      <c r="E315" s="49"/>
      <c r="F315" s="49"/>
      <c r="AF315" s="49"/>
      <c r="AG315" s="49"/>
      <c r="AI315" s="35"/>
    </row>
    <row r="316" spans="3:35" s="36" customFormat="1">
      <c r="C316" s="49"/>
      <c r="D316" s="63"/>
      <c r="E316" s="49"/>
      <c r="F316" s="49"/>
      <c r="AF316" s="49"/>
      <c r="AG316" s="49"/>
      <c r="AI316" s="35"/>
    </row>
    <row r="317" spans="3:35" s="36" customFormat="1">
      <c r="C317" s="49"/>
      <c r="D317" s="63"/>
      <c r="E317" s="49"/>
      <c r="F317" s="49"/>
      <c r="AF317" s="49"/>
      <c r="AG317" s="49"/>
      <c r="AI317" s="35"/>
    </row>
    <row r="318" spans="3:35" s="36" customFormat="1">
      <c r="C318" s="49"/>
      <c r="D318" s="63"/>
      <c r="E318" s="49"/>
      <c r="F318" s="49"/>
      <c r="AF318" s="49"/>
      <c r="AG318" s="49"/>
      <c r="AI318" s="35"/>
    </row>
    <row r="319" spans="3:35" s="36" customFormat="1">
      <c r="C319" s="49"/>
      <c r="D319" s="63"/>
      <c r="E319" s="49"/>
      <c r="F319" s="49"/>
      <c r="AF319" s="49"/>
      <c r="AG319" s="49"/>
      <c r="AI319" s="35"/>
    </row>
    <row r="320" spans="3:35" s="36" customFormat="1">
      <c r="C320" s="49"/>
      <c r="D320" s="63"/>
      <c r="E320" s="49"/>
      <c r="F320" s="49"/>
      <c r="AF320" s="49"/>
      <c r="AG320" s="49"/>
      <c r="AI320" s="35"/>
    </row>
    <row r="321" spans="3:35" s="36" customFormat="1">
      <c r="C321" s="49"/>
      <c r="D321" s="63"/>
      <c r="E321" s="49"/>
      <c r="F321" s="49"/>
      <c r="AF321" s="49"/>
      <c r="AG321" s="49"/>
      <c r="AI321" s="35"/>
    </row>
    <row r="322" spans="3:35" s="36" customFormat="1">
      <c r="C322" s="49"/>
      <c r="D322" s="63"/>
      <c r="E322" s="49"/>
      <c r="F322" s="49"/>
      <c r="AF322" s="49"/>
      <c r="AG322" s="49"/>
      <c r="AI322" s="35"/>
    </row>
    <row r="323" spans="3:35" s="36" customFormat="1">
      <c r="C323" s="49"/>
      <c r="D323" s="63"/>
      <c r="E323" s="49"/>
      <c r="F323" s="49"/>
      <c r="AF323" s="49"/>
      <c r="AG323" s="49"/>
      <c r="AI323" s="35"/>
    </row>
    <row r="324" spans="3:35" s="36" customFormat="1">
      <c r="C324" s="49"/>
      <c r="D324" s="63"/>
      <c r="E324" s="49"/>
      <c r="F324" s="49"/>
      <c r="AF324" s="49"/>
      <c r="AG324" s="49"/>
      <c r="AI324" s="35"/>
    </row>
    <row r="325" spans="3:35" s="36" customFormat="1">
      <c r="C325" s="49"/>
      <c r="D325" s="63"/>
      <c r="E325" s="49"/>
      <c r="F325" s="49"/>
      <c r="AF325" s="49"/>
      <c r="AG325" s="49"/>
      <c r="AI325" s="35"/>
    </row>
    <row r="326" spans="3:35" s="36" customFormat="1">
      <c r="C326" s="49"/>
      <c r="D326" s="63"/>
      <c r="E326" s="49"/>
      <c r="F326" s="49"/>
      <c r="AF326" s="49"/>
      <c r="AG326" s="49"/>
      <c r="AI326" s="35"/>
    </row>
    <row r="327" spans="3:35" s="36" customFormat="1">
      <c r="C327" s="49"/>
      <c r="D327" s="63"/>
      <c r="E327" s="49"/>
      <c r="F327" s="49"/>
      <c r="AF327" s="49"/>
      <c r="AG327" s="49"/>
      <c r="AI327" s="35"/>
    </row>
    <row r="328" spans="3:35" s="36" customFormat="1">
      <c r="C328" s="49"/>
      <c r="D328" s="63"/>
      <c r="E328" s="49"/>
      <c r="F328" s="49"/>
      <c r="AF328" s="49"/>
      <c r="AG328" s="49"/>
      <c r="AI328" s="35"/>
    </row>
    <row r="329" spans="3:35" s="36" customFormat="1">
      <c r="C329" s="49"/>
      <c r="D329" s="63"/>
      <c r="E329" s="49"/>
      <c r="F329" s="49"/>
      <c r="AF329" s="49"/>
      <c r="AG329" s="49"/>
      <c r="AI329" s="35"/>
    </row>
    <row r="330" spans="3:35" s="36" customFormat="1">
      <c r="C330" s="49"/>
      <c r="D330" s="63"/>
      <c r="E330" s="49"/>
      <c r="F330" s="49"/>
      <c r="AF330" s="49"/>
      <c r="AG330" s="49"/>
      <c r="AI330" s="35"/>
    </row>
    <row r="331" spans="3:35" s="36" customFormat="1">
      <c r="C331" s="49"/>
      <c r="D331" s="63"/>
      <c r="E331" s="49"/>
      <c r="F331" s="49"/>
      <c r="AF331" s="49"/>
      <c r="AG331" s="49"/>
      <c r="AI331" s="35"/>
    </row>
    <row r="332" spans="3:35" s="36" customFormat="1">
      <c r="C332" s="49"/>
      <c r="D332" s="63"/>
      <c r="E332" s="49"/>
      <c r="F332" s="49"/>
      <c r="AF332" s="49"/>
      <c r="AG332" s="49"/>
      <c r="AI332" s="35"/>
    </row>
    <row r="333" spans="3:35" s="36" customFormat="1">
      <c r="C333" s="49"/>
      <c r="D333" s="63"/>
      <c r="E333" s="49"/>
      <c r="F333" s="49"/>
      <c r="AF333" s="49"/>
      <c r="AG333" s="49"/>
      <c r="AI333" s="35"/>
    </row>
    <row r="334" spans="3:35" s="36" customFormat="1">
      <c r="C334" s="49"/>
      <c r="D334" s="63"/>
      <c r="E334" s="49"/>
      <c r="F334" s="49"/>
      <c r="AF334" s="49"/>
      <c r="AG334" s="49"/>
      <c r="AI334" s="35"/>
    </row>
    <row r="335" spans="3:35" s="36" customFormat="1">
      <c r="C335" s="49"/>
      <c r="D335" s="63"/>
      <c r="E335" s="49"/>
      <c r="F335" s="49"/>
      <c r="AF335" s="49"/>
      <c r="AG335" s="49"/>
      <c r="AI335" s="35"/>
    </row>
    <row r="336" spans="3:35" s="36" customFormat="1">
      <c r="C336" s="49"/>
      <c r="D336" s="63"/>
      <c r="E336" s="49"/>
      <c r="F336" s="49"/>
      <c r="AF336" s="49"/>
      <c r="AG336" s="49"/>
      <c r="AI336" s="35"/>
    </row>
    <row r="337" spans="3:35" s="36" customFormat="1">
      <c r="C337" s="49"/>
      <c r="D337" s="63"/>
      <c r="E337" s="49"/>
      <c r="F337" s="49"/>
      <c r="AF337" s="49"/>
      <c r="AG337" s="49"/>
      <c r="AI337" s="35"/>
    </row>
    <row r="338" spans="3:35" s="36" customFormat="1">
      <c r="C338" s="49"/>
      <c r="D338" s="63"/>
      <c r="E338" s="49"/>
      <c r="F338" s="49"/>
      <c r="AF338" s="49"/>
      <c r="AG338" s="49"/>
      <c r="AI338" s="35"/>
    </row>
    <row r="339" spans="3:35" s="36" customFormat="1">
      <c r="C339" s="49"/>
      <c r="D339" s="63"/>
      <c r="E339" s="49"/>
      <c r="F339" s="49"/>
      <c r="AF339" s="49"/>
      <c r="AG339" s="49"/>
      <c r="AI339" s="35"/>
    </row>
    <row r="340" spans="3:35" s="36" customFormat="1">
      <c r="C340" s="49"/>
      <c r="D340" s="63"/>
      <c r="E340" s="49"/>
      <c r="F340" s="49"/>
      <c r="AF340" s="49"/>
      <c r="AG340" s="49"/>
      <c r="AI340" s="35"/>
    </row>
    <row r="341" spans="3:35" s="36" customFormat="1">
      <c r="C341" s="49"/>
      <c r="D341" s="63"/>
      <c r="E341" s="49"/>
      <c r="F341" s="49"/>
      <c r="AF341" s="49"/>
      <c r="AG341" s="49"/>
      <c r="AI341" s="35"/>
    </row>
    <row r="342" spans="3:35" s="36" customFormat="1">
      <c r="C342" s="49"/>
      <c r="D342" s="63"/>
      <c r="E342" s="49"/>
      <c r="F342" s="49"/>
      <c r="AF342" s="49"/>
      <c r="AG342" s="49"/>
      <c r="AI342" s="35"/>
    </row>
    <row r="343" spans="3:35" s="36" customFormat="1">
      <c r="C343" s="49"/>
      <c r="D343" s="63"/>
      <c r="E343" s="49"/>
      <c r="F343" s="49"/>
      <c r="AF343" s="49"/>
      <c r="AG343" s="49"/>
      <c r="AI343" s="35"/>
    </row>
    <row r="344" spans="3:35" s="36" customFormat="1">
      <c r="C344" s="49"/>
      <c r="D344" s="63"/>
      <c r="E344" s="49"/>
      <c r="F344" s="49"/>
      <c r="AF344" s="49"/>
      <c r="AG344" s="49"/>
      <c r="AI344" s="35"/>
    </row>
    <row r="345" spans="3:35" s="36" customFormat="1">
      <c r="C345" s="49"/>
      <c r="D345" s="63"/>
      <c r="E345" s="49"/>
      <c r="F345" s="49"/>
      <c r="AF345" s="49"/>
      <c r="AG345" s="49"/>
      <c r="AI345" s="35"/>
    </row>
    <row r="346" spans="3:35" s="36" customFormat="1">
      <c r="C346" s="49"/>
      <c r="D346" s="63"/>
      <c r="E346" s="49"/>
      <c r="F346" s="49"/>
      <c r="AF346" s="49"/>
      <c r="AG346" s="49"/>
      <c r="AI346" s="35"/>
    </row>
    <row r="347" spans="3:35" s="36" customFormat="1">
      <c r="C347" s="49"/>
      <c r="D347" s="63"/>
      <c r="E347" s="49"/>
      <c r="F347" s="49"/>
      <c r="AF347" s="49"/>
      <c r="AG347" s="49"/>
      <c r="AI347" s="35"/>
    </row>
    <row r="348" spans="3:35" s="36" customFormat="1">
      <c r="C348" s="49"/>
      <c r="D348" s="63"/>
      <c r="E348" s="49"/>
      <c r="F348" s="49"/>
      <c r="AF348" s="49"/>
      <c r="AG348" s="49"/>
      <c r="AI348" s="35"/>
    </row>
    <row r="349" spans="3:35" s="36" customFormat="1">
      <c r="C349" s="49"/>
      <c r="D349" s="63"/>
      <c r="E349" s="49"/>
      <c r="F349" s="49"/>
      <c r="AF349" s="49"/>
      <c r="AG349" s="49"/>
      <c r="AI349" s="35"/>
    </row>
    <row r="350" spans="3:35" s="36" customFormat="1">
      <c r="C350" s="49"/>
      <c r="D350" s="63"/>
      <c r="E350" s="49"/>
      <c r="F350" s="49"/>
      <c r="AF350" s="49"/>
      <c r="AG350" s="49"/>
      <c r="AI350" s="35"/>
    </row>
    <row r="351" spans="3:35" s="36" customFormat="1">
      <c r="C351" s="49"/>
      <c r="D351" s="63"/>
      <c r="E351" s="49"/>
      <c r="F351" s="49"/>
      <c r="AF351" s="49"/>
      <c r="AG351" s="49"/>
      <c r="AI351" s="35"/>
    </row>
    <row r="352" spans="3:35" s="36" customFormat="1">
      <c r="C352" s="49"/>
      <c r="D352" s="63"/>
      <c r="E352" s="49"/>
      <c r="F352" s="49"/>
      <c r="AF352" s="49"/>
      <c r="AG352" s="49"/>
      <c r="AI352" s="35"/>
    </row>
    <row r="353" spans="3:35" s="36" customFormat="1">
      <c r="C353" s="49"/>
      <c r="D353" s="63"/>
      <c r="E353" s="49"/>
      <c r="F353" s="49"/>
      <c r="AF353" s="49"/>
      <c r="AG353" s="49"/>
      <c r="AI353" s="35"/>
    </row>
    <row r="354" spans="3:35" s="36" customFormat="1">
      <c r="C354" s="49"/>
      <c r="D354" s="63"/>
      <c r="E354" s="49"/>
      <c r="F354" s="49"/>
      <c r="AF354" s="49"/>
      <c r="AG354" s="49"/>
      <c r="AI354" s="35"/>
    </row>
    <row r="355" spans="3:35" s="36" customFormat="1">
      <c r="C355" s="49"/>
      <c r="D355" s="63"/>
      <c r="E355" s="49"/>
      <c r="F355" s="49"/>
      <c r="AF355" s="49"/>
      <c r="AG355" s="49"/>
      <c r="AI355" s="35"/>
    </row>
    <row r="356" spans="3:35" s="36" customFormat="1">
      <c r="C356" s="49"/>
      <c r="D356" s="63"/>
      <c r="E356" s="49"/>
      <c r="F356" s="49"/>
      <c r="AF356" s="49"/>
      <c r="AG356" s="49"/>
      <c r="AI356" s="35"/>
    </row>
    <row r="357" spans="3:35" s="36" customFormat="1">
      <c r="C357" s="49"/>
      <c r="D357" s="63"/>
      <c r="E357" s="49"/>
      <c r="F357" s="49"/>
      <c r="AF357" s="49"/>
      <c r="AG357" s="49"/>
      <c r="AI357" s="35"/>
    </row>
    <row r="358" spans="3:35" s="36" customFormat="1">
      <c r="C358" s="49"/>
      <c r="D358" s="63"/>
      <c r="E358" s="49"/>
      <c r="F358" s="49"/>
      <c r="AF358" s="49"/>
      <c r="AG358" s="49"/>
      <c r="AI358" s="35"/>
    </row>
    <row r="359" spans="3:35" s="36" customFormat="1">
      <c r="C359" s="49"/>
      <c r="D359" s="63"/>
      <c r="E359" s="49"/>
      <c r="F359" s="49"/>
      <c r="AF359" s="49"/>
      <c r="AG359" s="49"/>
      <c r="AI359" s="35"/>
    </row>
    <row r="360" spans="3:35" s="36" customFormat="1">
      <c r="C360" s="49"/>
      <c r="D360" s="63"/>
      <c r="E360" s="49"/>
      <c r="F360" s="49"/>
      <c r="AF360" s="49"/>
      <c r="AG360" s="49"/>
      <c r="AI360" s="35"/>
    </row>
    <row r="361" spans="3:35" s="36" customFormat="1">
      <c r="C361" s="49"/>
      <c r="D361" s="63"/>
      <c r="E361" s="49"/>
      <c r="F361" s="49"/>
      <c r="AF361" s="49"/>
      <c r="AG361" s="49"/>
      <c r="AI361" s="35"/>
    </row>
    <row r="362" spans="3:35" s="36" customFormat="1">
      <c r="C362" s="49"/>
      <c r="D362" s="63"/>
      <c r="E362" s="49"/>
      <c r="F362" s="49"/>
      <c r="AF362" s="49"/>
      <c r="AG362" s="49"/>
      <c r="AI362" s="35"/>
    </row>
    <row r="363" spans="3:35" s="36" customFormat="1">
      <c r="C363" s="49"/>
      <c r="D363" s="63"/>
      <c r="E363" s="49"/>
      <c r="F363" s="49"/>
      <c r="AF363" s="49"/>
      <c r="AG363" s="49"/>
      <c r="AI363" s="35"/>
    </row>
    <row r="364" spans="3:35" s="36" customFormat="1">
      <c r="C364" s="49"/>
      <c r="D364" s="63"/>
      <c r="E364" s="49"/>
      <c r="F364" s="49"/>
      <c r="AF364" s="49"/>
      <c r="AG364" s="49"/>
      <c r="AI364" s="35"/>
    </row>
    <row r="365" spans="3:35" s="36" customFormat="1">
      <c r="C365" s="49"/>
      <c r="D365" s="63"/>
      <c r="E365" s="49"/>
      <c r="F365" s="49"/>
      <c r="AF365" s="49"/>
      <c r="AG365" s="49"/>
      <c r="AI365" s="35"/>
    </row>
    <row r="366" spans="3:35" s="36" customFormat="1">
      <c r="C366" s="49"/>
      <c r="D366" s="63"/>
      <c r="E366" s="49"/>
      <c r="F366" s="49"/>
      <c r="AF366" s="49"/>
      <c r="AG366" s="49"/>
      <c r="AI366" s="35"/>
    </row>
    <row r="367" spans="3:35" s="36" customFormat="1">
      <c r="C367" s="49"/>
      <c r="D367" s="63"/>
      <c r="E367" s="49"/>
      <c r="F367" s="49"/>
      <c r="AF367" s="49"/>
      <c r="AG367" s="49"/>
      <c r="AI367" s="35"/>
    </row>
    <row r="368" spans="3:35" s="36" customFormat="1">
      <c r="C368" s="49"/>
      <c r="D368" s="63"/>
      <c r="E368" s="49"/>
      <c r="F368" s="49"/>
      <c r="AF368" s="49"/>
      <c r="AG368" s="49"/>
      <c r="AI368" s="35"/>
    </row>
    <row r="369" spans="3:35" s="36" customFormat="1">
      <c r="C369" s="49"/>
      <c r="D369" s="63"/>
      <c r="E369" s="49"/>
      <c r="F369" s="49"/>
      <c r="AF369" s="49"/>
      <c r="AG369" s="49"/>
      <c r="AI369" s="35"/>
    </row>
    <row r="370" spans="3:35" s="36" customFormat="1">
      <c r="C370" s="49"/>
      <c r="D370" s="63"/>
      <c r="E370" s="49"/>
      <c r="F370" s="49"/>
      <c r="AF370" s="49"/>
      <c r="AG370" s="49"/>
      <c r="AI370" s="35"/>
    </row>
    <row r="371" spans="3:35" s="36" customFormat="1">
      <c r="C371" s="49"/>
      <c r="D371" s="63"/>
      <c r="E371" s="49"/>
      <c r="F371" s="49"/>
      <c r="AF371" s="49"/>
      <c r="AG371" s="49"/>
      <c r="AI371" s="35"/>
    </row>
    <row r="372" spans="3:35" s="36" customFormat="1">
      <c r="C372" s="49"/>
      <c r="D372" s="63"/>
      <c r="E372" s="49"/>
      <c r="F372" s="49"/>
      <c r="AF372" s="49"/>
      <c r="AG372" s="49"/>
      <c r="AI372" s="35"/>
    </row>
    <row r="373" spans="3:35" s="36" customFormat="1">
      <c r="C373" s="49"/>
      <c r="D373" s="63"/>
      <c r="E373" s="49"/>
      <c r="F373" s="49"/>
      <c r="AF373" s="49"/>
      <c r="AG373" s="49"/>
      <c r="AI373" s="35"/>
    </row>
    <row r="374" spans="3:35" s="36" customFormat="1">
      <c r="C374" s="49"/>
      <c r="D374" s="63"/>
      <c r="E374" s="49"/>
      <c r="F374" s="49"/>
      <c r="AF374" s="49"/>
      <c r="AG374" s="49"/>
      <c r="AI374" s="35"/>
    </row>
    <row r="375" spans="3:35" s="36" customFormat="1">
      <c r="C375" s="49"/>
      <c r="D375" s="63"/>
      <c r="E375" s="49"/>
      <c r="F375" s="49"/>
      <c r="AF375" s="49"/>
      <c r="AG375" s="49"/>
      <c r="AI375" s="35"/>
    </row>
    <row r="376" spans="3:35" s="36" customFormat="1">
      <c r="C376" s="49"/>
      <c r="D376" s="63"/>
      <c r="E376" s="49"/>
      <c r="F376" s="49"/>
      <c r="AF376" s="49"/>
      <c r="AG376" s="49"/>
      <c r="AI376" s="35"/>
    </row>
    <row r="377" spans="3:35" s="36" customFormat="1">
      <c r="C377" s="49"/>
      <c r="D377" s="63"/>
      <c r="E377" s="49"/>
      <c r="F377" s="49"/>
      <c r="AF377" s="49"/>
      <c r="AG377" s="49"/>
      <c r="AI377" s="35"/>
    </row>
    <row r="378" spans="3:35" s="36" customFormat="1">
      <c r="C378" s="49"/>
      <c r="D378" s="63"/>
      <c r="E378" s="49"/>
      <c r="F378" s="49"/>
      <c r="AF378" s="49"/>
      <c r="AG378" s="49"/>
      <c r="AI378" s="35"/>
    </row>
    <row r="379" spans="3:35" s="36" customFormat="1">
      <c r="C379" s="49"/>
      <c r="D379" s="63"/>
      <c r="E379" s="49"/>
      <c r="F379" s="49"/>
      <c r="AF379" s="49"/>
      <c r="AG379" s="49"/>
      <c r="AI379" s="35"/>
    </row>
    <row r="380" spans="3:35" s="36" customFormat="1">
      <c r="C380" s="49"/>
      <c r="D380" s="63"/>
      <c r="E380" s="49"/>
      <c r="F380" s="49"/>
      <c r="AF380" s="49"/>
      <c r="AG380" s="49"/>
      <c r="AI380" s="35"/>
    </row>
    <row r="381" spans="3:35" s="36" customFormat="1">
      <c r="C381" s="49"/>
      <c r="D381" s="63"/>
      <c r="E381" s="49"/>
      <c r="F381" s="49"/>
      <c r="AF381" s="49"/>
      <c r="AG381" s="49"/>
      <c r="AI381" s="35"/>
    </row>
    <row r="382" spans="3:35" s="36" customFormat="1">
      <c r="C382" s="49"/>
      <c r="D382" s="63"/>
      <c r="E382" s="49"/>
      <c r="F382" s="49"/>
      <c r="AF382" s="49"/>
      <c r="AG382" s="49"/>
      <c r="AI382" s="35"/>
    </row>
    <row r="383" spans="3:35" s="36" customFormat="1">
      <c r="C383" s="49"/>
      <c r="D383" s="63"/>
      <c r="E383" s="49"/>
      <c r="F383" s="49"/>
      <c r="AF383" s="49"/>
      <c r="AG383" s="49"/>
      <c r="AI383" s="35"/>
    </row>
    <row r="384" spans="3:35" s="36" customFormat="1">
      <c r="C384" s="49"/>
      <c r="D384" s="63"/>
      <c r="E384" s="49"/>
      <c r="F384" s="49"/>
      <c r="AF384" s="49"/>
      <c r="AG384" s="49"/>
      <c r="AI384" s="35"/>
    </row>
    <row r="385" spans="3:35" s="36" customFormat="1">
      <c r="C385" s="49"/>
      <c r="D385" s="63"/>
      <c r="E385" s="49"/>
      <c r="F385" s="49"/>
      <c r="AF385" s="49"/>
      <c r="AG385" s="49"/>
      <c r="AI385" s="35"/>
    </row>
    <row r="386" spans="3:35" s="36" customFormat="1">
      <c r="C386" s="49"/>
      <c r="D386" s="63"/>
      <c r="E386" s="49"/>
      <c r="F386" s="49"/>
      <c r="AF386" s="49"/>
      <c r="AG386" s="49"/>
      <c r="AI386" s="35"/>
    </row>
    <row r="387" spans="3:35" s="36" customFormat="1">
      <c r="C387" s="49"/>
      <c r="D387" s="63"/>
      <c r="E387" s="49"/>
      <c r="F387" s="49"/>
      <c r="AF387" s="49"/>
      <c r="AG387" s="49"/>
      <c r="AI387" s="35"/>
    </row>
    <row r="388" spans="3:35" s="36" customFormat="1">
      <c r="C388" s="49"/>
      <c r="D388" s="63"/>
      <c r="E388" s="49"/>
      <c r="F388" s="49"/>
      <c r="AF388" s="49"/>
      <c r="AG388" s="49"/>
      <c r="AI388" s="35"/>
    </row>
    <row r="389" spans="3:35" s="36" customFormat="1">
      <c r="C389" s="49"/>
      <c r="D389" s="63"/>
      <c r="E389" s="49"/>
      <c r="F389" s="49"/>
      <c r="AF389" s="49"/>
      <c r="AG389" s="49"/>
      <c r="AI389" s="35"/>
    </row>
    <row r="390" spans="3:35" s="36" customFormat="1">
      <c r="C390" s="49"/>
      <c r="D390" s="63"/>
      <c r="E390" s="49"/>
      <c r="F390" s="49"/>
      <c r="AF390" s="49"/>
      <c r="AG390" s="49"/>
      <c r="AI390" s="35"/>
    </row>
    <row r="391" spans="3:35" s="36" customFormat="1">
      <c r="C391" s="49"/>
      <c r="D391" s="63"/>
      <c r="E391" s="49"/>
      <c r="F391" s="49"/>
      <c r="AF391" s="49"/>
      <c r="AG391" s="49"/>
      <c r="AI391" s="35"/>
    </row>
    <row r="392" spans="3:35" s="36" customFormat="1">
      <c r="C392" s="49"/>
      <c r="D392" s="63"/>
      <c r="E392" s="49"/>
      <c r="F392" s="49"/>
      <c r="AF392" s="49"/>
      <c r="AG392" s="49"/>
      <c r="AI392" s="35"/>
    </row>
    <row r="393" spans="3:35" s="36" customFormat="1">
      <c r="C393" s="49"/>
      <c r="D393" s="63"/>
      <c r="E393" s="49"/>
      <c r="F393" s="49"/>
      <c r="AF393" s="49"/>
      <c r="AG393" s="49"/>
      <c r="AI393" s="35"/>
    </row>
    <row r="394" spans="3:35" s="36" customFormat="1">
      <c r="C394" s="49"/>
      <c r="D394" s="63"/>
      <c r="E394" s="49"/>
      <c r="F394" s="49"/>
      <c r="AF394" s="49"/>
      <c r="AG394" s="49"/>
      <c r="AI394" s="35"/>
    </row>
    <row r="395" spans="3:35" s="36" customFormat="1">
      <c r="C395" s="49"/>
      <c r="D395" s="63"/>
      <c r="E395" s="49"/>
      <c r="F395" s="49"/>
      <c r="AF395" s="49"/>
      <c r="AG395" s="49"/>
      <c r="AI395" s="35"/>
    </row>
    <row r="396" spans="3:35" s="36" customFormat="1">
      <c r="C396" s="49"/>
      <c r="D396" s="63"/>
      <c r="E396" s="49"/>
      <c r="F396" s="49"/>
      <c r="AF396" s="49"/>
      <c r="AG396" s="49"/>
      <c r="AI396" s="35"/>
    </row>
    <row r="397" spans="3:35" s="36" customFormat="1">
      <c r="C397" s="49"/>
      <c r="D397" s="63"/>
      <c r="E397" s="49"/>
      <c r="F397" s="49"/>
      <c r="AF397" s="49"/>
      <c r="AG397" s="49"/>
      <c r="AI397" s="35"/>
    </row>
    <row r="398" spans="3:35" s="36" customFormat="1">
      <c r="C398" s="49"/>
      <c r="D398" s="63"/>
      <c r="E398" s="49"/>
      <c r="F398" s="49"/>
      <c r="AF398" s="49"/>
      <c r="AG398" s="49"/>
      <c r="AI398" s="35"/>
    </row>
    <row r="399" spans="3:35" s="36" customFormat="1">
      <c r="C399" s="49"/>
      <c r="D399" s="63"/>
      <c r="E399" s="49"/>
      <c r="F399" s="49"/>
      <c r="AF399" s="49"/>
      <c r="AG399" s="49"/>
      <c r="AI399" s="35"/>
    </row>
    <row r="400" spans="3:35" s="36" customFormat="1">
      <c r="C400" s="49"/>
      <c r="D400" s="63"/>
      <c r="E400" s="49"/>
      <c r="F400" s="49"/>
      <c r="AF400" s="49"/>
      <c r="AG400" s="49"/>
      <c r="AI400" s="35"/>
    </row>
    <row r="401" spans="3:35" s="36" customFormat="1">
      <c r="C401" s="49"/>
      <c r="D401" s="63"/>
      <c r="E401" s="49"/>
      <c r="F401" s="49"/>
      <c r="AF401" s="49"/>
      <c r="AG401" s="49"/>
      <c r="AI401" s="35"/>
    </row>
    <row r="402" spans="3:35" s="36" customFormat="1">
      <c r="C402" s="49"/>
      <c r="D402" s="63"/>
      <c r="E402" s="49"/>
      <c r="F402" s="49"/>
      <c r="AF402" s="49"/>
      <c r="AG402" s="49"/>
      <c r="AI402" s="35"/>
    </row>
    <row r="403" spans="3:35" s="36" customFormat="1">
      <c r="C403" s="49"/>
      <c r="D403" s="63"/>
      <c r="E403" s="49"/>
      <c r="F403" s="49"/>
      <c r="AF403" s="49"/>
      <c r="AG403" s="49"/>
      <c r="AI403" s="35"/>
    </row>
    <row r="404" spans="3:35" s="36" customFormat="1">
      <c r="C404" s="49"/>
      <c r="D404" s="63"/>
      <c r="E404" s="49"/>
      <c r="F404" s="49"/>
      <c r="AF404" s="49"/>
      <c r="AG404" s="49"/>
      <c r="AI404" s="35"/>
    </row>
    <row r="405" spans="3:35" s="36" customFormat="1">
      <c r="C405" s="49"/>
      <c r="D405" s="63"/>
      <c r="E405" s="49"/>
      <c r="F405" s="49"/>
      <c r="AF405" s="49"/>
      <c r="AG405" s="49"/>
      <c r="AI405" s="35"/>
    </row>
    <row r="406" spans="3:35" s="36" customFormat="1">
      <c r="C406" s="49"/>
      <c r="D406" s="63"/>
      <c r="E406" s="49"/>
      <c r="F406" s="49"/>
      <c r="AF406" s="49"/>
      <c r="AG406" s="49"/>
      <c r="AI406" s="35"/>
    </row>
    <row r="407" spans="3:35" s="36" customFormat="1">
      <c r="C407" s="49"/>
      <c r="D407" s="63"/>
      <c r="E407" s="49"/>
      <c r="F407" s="49"/>
      <c r="AF407" s="49"/>
      <c r="AG407" s="49"/>
      <c r="AI407" s="35"/>
    </row>
    <row r="408" spans="3:35" s="36" customFormat="1">
      <c r="C408" s="49"/>
      <c r="D408" s="63"/>
      <c r="E408" s="49"/>
      <c r="F408" s="49"/>
      <c r="AF408" s="49"/>
      <c r="AG408" s="49"/>
      <c r="AI408" s="35"/>
    </row>
    <row r="409" spans="3:35" s="36" customFormat="1">
      <c r="C409" s="49"/>
      <c r="D409" s="63"/>
      <c r="E409" s="49"/>
      <c r="F409" s="49"/>
      <c r="AF409" s="49"/>
      <c r="AG409" s="49"/>
      <c r="AI409" s="35"/>
    </row>
    <row r="410" spans="3:35" s="36" customFormat="1">
      <c r="C410" s="49"/>
      <c r="D410" s="63"/>
      <c r="E410" s="49"/>
      <c r="F410" s="49"/>
      <c r="AF410" s="49"/>
      <c r="AG410" s="49"/>
      <c r="AI410" s="35"/>
    </row>
    <row r="411" spans="3:35" s="36" customFormat="1">
      <c r="C411" s="49"/>
      <c r="D411" s="63"/>
      <c r="E411" s="49"/>
      <c r="F411" s="49"/>
      <c r="AF411" s="49"/>
      <c r="AG411" s="49"/>
      <c r="AI411" s="35"/>
    </row>
    <row r="412" spans="3:35" s="36" customFormat="1">
      <c r="C412" s="49"/>
      <c r="D412" s="63"/>
      <c r="E412" s="49"/>
      <c r="F412" s="49"/>
      <c r="AF412" s="49"/>
      <c r="AG412" s="49"/>
      <c r="AI412" s="35"/>
    </row>
    <row r="413" spans="3:35" s="36" customFormat="1">
      <c r="C413" s="49"/>
      <c r="D413" s="63"/>
      <c r="E413" s="49"/>
      <c r="F413" s="49"/>
      <c r="AF413" s="49"/>
      <c r="AG413" s="49"/>
      <c r="AI413" s="35"/>
    </row>
    <row r="414" spans="3:35" s="36" customFormat="1">
      <c r="C414" s="49"/>
      <c r="D414" s="63"/>
      <c r="E414" s="49"/>
      <c r="F414" s="49"/>
      <c r="AF414" s="49"/>
      <c r="AG414" s="49"/>
      <c r="AI414" s="35"/>
    </row>
    <row r="415" spans="3:35" s="36" customFormat="1">
      <c r="C415" s="49"/>
      <c r="D415" s="63"/>
      <c r="E415" s="49"/>
      <c r="F415" s="49"/>
      <c r="AF415" s="49"/>
      <c r="AG415" s="49"/>
      <c r="AI415" s="35"/>
    </row>
    <row r="416" spans="3:35" s="36" customFormat="1">
      <c r="C416" s="49"/>
      <c r="D416" s="63"/>
      <c r="E416" s="49"/>
      <c r="F416" s="49"/>
      <c r="AF416" s="49"/>
      <c r="AG416" s="49"/>
      <c r="AI416" s="35"/>
    </row>
    <row r="417" spans="3:35" s="36" customFormat="1">
      <c r="C417" s="49"/>
      <c r="D417" s="63"/>
      <c r="E417" s="49"/>
      <c r="F417" s="49"/>
      <c r="AF417" s="49"/>
      <c r="AG417" s="49"/>
      <c r="AI417" s="35"/>
    </row>
    <row r="418" spans="3:35" s="36" customFormat="1">
      <c r="C418" s="49"/>
      <c r="D418" s="63"/>
      <c r="E418" s="49"/>
      <c r="F418" s="49"/>
      <c r="AF418" s="49"/>
      <c r="AG418" s="49"/>
      <c r="AI418" s="35"/>
    </row>
    <row r="419" spans="3:35" s="36" customFormat="1">
      <c r="C419" s="49"/>
      <c r="D419" s="63"/>
      <c r="E419" s="49"/>
      <c r="F419" s="49"/>
      <c r="AF419" s="49"/>
      <c r="AG419" s="49"/>
      <c r="AI419" s="35"/>
    </row>
    <row r="420" spans="3:35" s="36" customFormat="1">
      <c r="C420" s="49"/>
      <c r="D420" s="63"/>
      <c r="E420" s="49"/>
      <c r="F420" s="49"/>
      <c r="AF420" s="49"/>
      <c r="AG420" s="49"/>
      <c r="AI420" s="35"/>
    </row>
    <row r="421" spans="3:35" s="36" customFormat="1">
      <c r="C421" s="49"/>
      <c r="D421" s="63"/>
      <c r="E421" s="49"/>
      <c r="F421" s="49"/>
      <c r="AF421" s="49"/>
      <c r="AG421" s="49"/>
      <c r="AI421" s="35"/>
    </row>
    <row r="422" spans="3:35" s="36" customFormat="1">
      <c r="C422" s="49"/>
      <c r="D422" s="63"/>
      <c r="E422" s="49"/>
      <c r="F422" s="49"/>
      <c r="AF422" s="49"/>
      <c r="AG422" s="49"/>
      <c r="AI422" s="35"/>
    </row>
    <row r="423" spans="3:35" s="36" customFormat="1">
      <c r="C423" s="49"/>
      <c r="D423" s="63"/>
      <c r="E423" s="49"/>
      <c r="F423" s="49"/>
      <c r="AF423" s="49"/>
      <c r="AG423" s="49"/>
      <c r="AI423" s="35"/>
    </row>
    <row r="424" spans="3:35" s="36" customFormat="1">
      <c r="C424" s="49"/>
      <c r="D424" s="63"/>
      <c r="E424" s="49"/>
      <c r="F424" s="49"/>
      <c r="AF424" s="49"/>
      <c r="AG424" s="49"/>
      <c r="AI424" s="35"/>
    </row>
    <row r="425" spans="3:35" s="36" customFormat="1">
      <c r="C425" s="49"/>
      <c r="D425" s="63"/>
      <c r="E425" s="49"/>
      <c r="F425" s="49"/>
      <c r="AF425" s="49"/>
      <c r="AG425" s="49"/>
      <c r="AI425" s="35"/>
    </row>
    <row r="426" spans="3:35" s="36" customFormat="1">
      <c r="C426" s="49"/>
      <c r="D426" s="63"/>
      <c r="E426" s="49"/>
      <c r="F426" s="49"/>
      <c r="AF426" s="49"/>
      <c r="AG426" s="49"/>
      <c r="AI426" s="35"/>
    </row>
    <row r="427" spans="3:35" s="36" customFormat="1">
      <c r="C427" s="49"/>
      <c r="D427" s="63"/>
      <c r="E427" s="49"/>
      <c r="F427" s="49"/>
      <c r="AF427" s="49"/>
      <c r="AG427" s="49"/>
      <c r="AI427" s="35"/>
    </row>
    <row r="428" spans="3:35" s="36" customFormat="1">
      <c r="C428" s="49"/>
      <c r="D428" s="63"/>
      <c r="E428" s="49"/>
      <c r="F428" s="49"/>
      <c r="AF428" s="49"/>
      <c r="AG428" s="49"/>
      <c r="AI428" s="35"/>
    </row>
    <row r="429" spans="3:35" s="36" customFormat="1">
      <c r="C429" s="49"/>
      <c r="D429" s="63"/>
      <c r="E429" s="49"/>
      <c r="F429" s="49"/>
      <c r="AF429" s="49"/>
      <c r="AG429" s="49"/>
      <c r="AI429" s="35"/>
    </row>
    <row r="430" spans="3:35" s="36" customFormat="1">
      <c r="C430" s="49"/>
      <c r="D430" s="63"/>
      <c r="E430" s="49"/>
      <c r="F430" s="49"/>
      <c r="AF430" s="49"/>
      <c r="AG430" s="49"/>
      <c r="AI430" s="35"/>
    </row>
    <row r="431" spans="3:35" s="36" customFormat="1">
      <c r="C431" s="49"/>
      <c r="D431" s="63"/>
      <c r="E431" s="49"/>
      <c r="F431" s="49"/>
      <c r="AF431" s="49"/>
      <c r="AG431" s="49"/>
      <c r="AI431" s="35"/>
    </row>
    <row r="432" spans="3:35" s="36" customFormat="1">
      <c r="C432" s="49"/>
      <c r="D432" s="63"/>
      <c r="E432" s="49"/>
      <c r="F432" s="49"/>
      <c r="AF432" s="49"/>
      <c r="AG432" s="49"/>
      <c r="AI432" s="35"/>
    </row>
    <row r="433" spans="3:35" s="36" customFormat="1">
      <c r="C433" s="49"/>
      <c r="D433" s="63"/>
      <c r="E433" s="49"/>
      <c r="F433" s="49"/>
      <c r="AF433" s="49"/>
      <c r="AG433" s="49"/>
      <c r="AI433" s="35"/>
    </row>
    <row r="434" spans="3:35" s="36" customFormat="1">
      <c r="C434" s="49"/>
      <c r="D434" s="63"/>
      <c r="E434" s="49"/>
      <c r="F434" s="49"/>
      <c r="AF434" s="49"/>
      <c r="AG434" s="49"/>
      <c r="AI434" s="35"/>
    </row>
    <row r="435" spans="3:35" s="36" customFormat="1">
      <c r="C435" s="49"/>
      <c r="D435" s="63"/>
      <c r="E435" s="49"/>
      <c r="F435" s="49"/>
      <c r="AF435" s="49"/>
      <c r="AG435" s="49"/>
      <c r="AI435" s="35"/>
    </row>
    <row r="436" spans="3:35" s="36" customFormat="1">
      <c r="C436" s="49"/>
      <c r="D436" s="63"/>
      <c r="E436" s="49"/>
      <c r="F436" s="49"/>
      <c r="AF436" s="49"/>
      <c r="AG436" s="49"/>
      <c r="AI436" s="35"/>
    </row>
    <row r="437" spans="3:35" s="36" customFormat="1">
      <c r="C437" s="49"/>
      <c r="D437" s="63"/>
      <c r="E437" s="49"/>
      <c r="F437" s="49"/>
      <c r="AF437" s="49"/>
      <c r="AG437" s="49"/>
      <c r="AI437" s="35"/>
    </row>
    <row r="438" spans="3:35" s="36" customFormat="1">
      <c r="C438" s="49"/>
      <c r="D438" s="63"/>
      <c r="E438" s="49"/>
      <c r="F438" s="49"/>
      <c r="AF438" s="49"/>
      <c r="AG438" s="49"/>
      <c r="AI438" s="35"/>
    </row>
    <row r="439" spans="3:35" s="36" customFormat="1">
      <c r="C439" s="49"/>
      <c r="D439" s="63"/>
      <c r="E439" s="49"/>
      <c r="F439" s="49"/>
      <c r="AF439" s="49"/>
      <c r="AG439" s="49"/>
      <c r="AI439" s="35"/>
    </row>
    <row r="440" spans="3:35" s="36" customFormat="1">
      <c r="C440" s="49"/>
      <c r="D440" s="63"/>
      <c r="E440" s="49"/>
      <c r="F440" s="49"/>
      <c r="AF440" s="49"/>
      <c r="AG440" s="49"/>
      <c r="AI440" s="35"/>
    </row>
    <row r="441" spans="3:35" s="36" customFormat="1">
      <c r="C441" s="49"/>
      <c r="D441" s="63"/>
      <c r="E441" s="49"/>
      <c r="F441" s="49"/>
      <c r="AF441" s="49"/>
      <c r="AG441" s="49"/>
      <c r="AI441" s="35"/>
    </row>
    <row r="442" spans="3:35" s="36" customFormat="1">
      <c r="C442" s="49"/>
      <c r="D442" s="63"/>
      <c r="E442" s="49"/>
      <c r="F442" s="49"/>
      <c r="AF442" s="49"/>
      <c r="AG442" s="49"/>
      <c r="AI442" s="35"/>
    </row>
    <row r="443" spans="3:35" s="36" customFormat="1">
      <c r="C443" s="49"/>
      <c r="D443" s="63"/>
      <c r="E443" s="49"/>
      <c r="F443" s="49"/>
      <c r="AF443" s="49"/>
      <c r="AG443" s="49"/>
      <c r="AI443" s="35"/>
    </row>
    <row r="444" spans="3:35" s="36" customFormat="1">
      <c r="C444" s="49"/>
      <c r="D444" s="63"/>
      <c r="E444" s="49"/>
      <c r="F444" s="49"/>
      <c r="AF444" s="49"/>
      <c r="AG444" s="49"/>
      <c r="AI444" s="35"/>
    </row>
    <row r="445" spans="3:35" s="36" customFormat="1">
      <c r="C445" s="49"/>
      <c r="D445" s="63"/>
      <c r="E445" s="49"/>
      <c r="F445" s="49"/>
      <c r="AF445" s="49"/>
      <c r="AG445" s="49"/>
      <c r="AI445" s="35"/>
    </row>
    <row r="446" spans="3:35" s="36" customFormat="1">
      <c r="C446" s="49"/>
      <c r="D446" s="63"/>
      <c r="E446" s="49"/>
      <c r="F446" s="49"/>
      <c r="AF446" s="49"/>
      <c r="AG446" s="49"/>
      <c r="AI446" s="35"/>
    </row>
    <row r="447" spans="3:35" s="36" customFormat="1">
      <c r="C447" s="49"/>
      <c r="D447" s="63"/>
      <c r="E447" s="49"/>
      <c r="F447" s="49"/>
      <c r="AF447" s="49"/>
      <c r="AG447" s="49"/>
      <c r="AI447" s="35"/>
    </row>
    <row r="448" spans="3:35" s="36" customFormat="1">
      <c r="C448" s="49"/>
      <c r="D448" s="63"/>
      <c r="E448" s="49"/>
      <c r="F448" s="49"/>
      <c r="AF448" s="49"/>
      <c r="AG448" s="49"/>
      <c r="AI448" s="35"/>
    </row>
    <row r="449" spans="3:35" s="36" customFormat="1">
      <c r="C449" s="49"/>
      <c r="D449" s="63"/>
      <c r="E449" s="49"/>
      <c r="F449" s="49"/>
      <c r="AF449" s="49"/>
      <c r="AG449" s="49"/>
      <c r="AI449" s="35"/>
    </row>
    <row r="450" spans="3:35" s="36" customFormat="1">
      <c r="C450" s="49"/>
      <c r="D450" s="63"/>
      <c r="E450" s="49"/>
      <c r="F450" s="49"/>
      <c r="AF450" s="49"/>
      <c r="AG450" s="49"/>
      <c r="AI450" s="35"/>
    </row>
    <row r="451" spans="3:35" s="36" customFormat="1">
      <c r="C451" s="49"/>
      <c r="D451" s="63"/>
      <c r="E451" s="49"/>
      <c r="F451" s="49"/>
      <c r="AF451" s="49"/>
      <c r="AG451" s="49"/>
      <c r="AI451" s="35"/>
    </row>
    <row r="452" spans="3:35" s="36" customFormat="1">
      <c r="C452" s="49"/>
      <c r="D452" s="63"/>
      <c r="E452" s="49"/>
      <c r="F452" s="49"/>
      <c r="AF452" s="49"/>
      <c r="AG452" s="49"/>
      <c r="AI452" s="35"/>
    </row>
    <row r="453" spans="3:35" s="36" customFormat="1">
      <c r="C453" s="49"/>
      <c r="D453" s="63"/>
      <c r="E453" s="49"/>
      <c r="F453" s="49"/>
      <c r="AF453" s="49"/>
      <c r="AG453" s="49"/>
      <c r="AI453" s="35"/>
    </row>
    <row r="454" spans="3:35" s="36" customFormat="1">
      <c r="C454" s="49"/>
      <c r="D454" s="63"/>
      <c r="E454" s="49"/>
      <c r="F454" s="49"/>
      <c r="AF454" s="49"/>
      <c r="AG454" s="49"/>
      <c r="AI454" s="35"/>
    </row>
    <row r="455" spans="3:35" s="36" customFormat="1">
      <c r="C455" s="49"/>
      <c r="D455" s="63"/>
      <c r="E455" s="49"/>
      <c r="F455" s="49"/>
      <c r="AF455" s="49"/>
      <c r="AG455" s="49"/>
      <c r="AI455" s="35"/>
    </row>
    <row r="456" spans="3:35" s="36" customFormat="1">
      <c r="C456" s="49"/>
      <c r="D456" s="63"/>
      <c r="E456" s="49"/>
      <c r="F456" s="49"/>
      <c r="AF456" s="49"/>
      <c r="AG456" s="49"/>
      <c r="AI456" s="35"/>
    </row>
    <row r="457" spans="3:35" s="36" customFormat="1">
      <c r="C457" s="49"/>
      <c r="D457" s="63"/>
      <c r="E457" s="49"/>
      <c r="F457" s="49"/>
      <c r="AF457" s="49"/>
      <c r="AG457" s="49"/>
      <c r="AI457" s="35"/>
    </row>
    <row r="458" spans="3:35" s="36" customFormat="1">
      <c r="C458" s="49"/>
      <c r="D458" s="63"/>
      <c r="E458" s="49"/>
      <c r="F458" s="49"/>
      <c r="AF458" s="49"/>
      <c r="AG458" s="49"/>
      <c r="AI458" s="35"/>
    </row>
    <row r="459" spans="3:35" s="36" customFormat="1">
      <c r="C459" s="49"/>
      <c r="D459" s="63"/>
      <c r="E459" s="49"/>
      <c r="F459" s="49"/>
      <c r="AF459" s="49"/>
      <c r="AG459" s="49"/>
      <c r="AI459" s="35"/>
    </row>
    <row r="460" spans="3:35" s="36" customFormat="1">
      <c r="C460" s="49"/>
      <c r="D460" s="63"/>
      <c r="E460" s="49"/>
      <c r="F460" s="49"/>
      <c r="AF460" s="49"/>
      <c r="AG460" s="49"/>
      <c r="AI460" s="35"/>
    </row>
    <row r="461" spans="3:35" s="36" customFormat="1">
      <c r="C461" s="49"/>
      <c r="D461" s="63"/>
      <c r="E461" s="49"/>
      <c r="F461" s="49"/>
      <c r="AF461" s="49"/>
      <c r="AG461" s="49"/>
      <c r="AI461" s="35"/>
    </row>
    <row r="462" spans="3:35" s="36" customFormat="1">
      <c r="C462" s="49"/>
      <c r="D462" s="63"/>
      <c r="E462" s="49"/>
      <c r="F462" s="49"/>
      <c r="AF462" s="49"/>
      <c r="AG462" s="49"/>
      <c r="AI462" s="35"/>
    </row>
    <row r="463" spans="3:35" s="36" customFormat="1">
      <c r="C463" s="49"/>
      <c r="D463" s="63"/>
      <c r="E463" s="49"/>
      <c r="F463" s="49"/>
      <c r="AF463" s="49"/>
      <c r="AG463" s="49"/>
      <c r="AI463" s="35"/>
    </row>
    <row r="464" spans="3:35" s="36" customFormat="1">
      <c r="C464" s="49"/>
      <c r="D464" s="63"/>
      <c r="E464" s="49"/>
      <c r="F464" s="49"/>
      <c r="AF464" s="49"/>
      <c r="AG464" s="49"/>
      <c r="AI464" s="35"/>
    </row>
    <row r="465" spans="3:35" s="36" customFormat="1">
      <c r="C465" s="49"/>
      <c r="D465" s="63"/>
      <c r="E465" s="49"/>
      <c r="F465" s="49"/>
      <c r="AF465" s="49"/>
      <c r="AG465" s="49"/>
      <c r="AI465" s="35"/>
    </row>
    <row r="466" spans="3:35" s="36" customFormat="1">
      <c r="C466" s="49"/>
      <c r="D466" s="63"/>
      <c r="E466" s="49"/>
      <c r="F466" s="49"/>
      <c r="AF466" s="49"/>
      <c r="AG466" s="49"/>
      <c r="AI466" s="35"/>
    </row>
    <row r="467" spans="3:35" s="36" customFormat="1">
      <c r="C467" s="49"/>
      <c r="D467" s="63"/>
      <c r="E467" s="49"/>
      <c r="F467" s="49"/>
      <c r="AF467" s="49"/>
      <c r="AG467" s="49"/>
      <c r="AI467" s="35"/>
    </row>
    <row r="468" spans="3:35" s="36" customFormat="1">
      <c r="C468" s="49"/>
      <c r="D468" s="63"/>
      <c r="E468" s="49"/>
      <c r="F468" s="49"/>
      <c r="AF468" s="49"/>
      <c r="AG468" s="49"/>
      <c r="AI468" s="35"/>
    </row>
    <row r="469" spans="3:35" s="36" customFormat="1">
      <c r="C469" s="49"/>
      <c r="D469" s="63"/>
      <c r="E469" s="49"/>
      <c r="F469" s="49"/>
      <c r="AF469" s="49"/>
      <c r="AG469" s="49"/>
      <c r="AI469" s="35"/>
    </row>
    <row r="470" spans="3:35" s="36" customFormat="1">
      <c r="C470" s="49"/>
      <c r="D470" s="63"/>
      <c r="E470" s="49"/>
      <c r="F470" s="49"/>
      <c r="AF470" s="49"/>
      <c r="AG470" s="49"/>
      <c r="AI470" s="35"/>
    </row>
    <row r="471" spans="3:35" s="36" customFormat="1">
      <c r="C471" s="49"/>
      <c r="D471" s="63"/>
      <c r="E471" s="49"/>
      <c r="F471" s="49"/>
      <c r="AF471" s="49"/>
      <c r="AG471" s="49"/>
      <c r="AI471" s="35"/>
    </row>
    <row r="472" spans="3:35" s="36" customFormat="1">
      <c r="C472" s="49"/>
      <c r="D472" s="63"/>
      <c r="E472" s="49"/>
      <c r="F472" s="49"/>
      <c r="AF472" s="49"/>
      <c r="AG472" s="49"/>
      <c r="AI472" s="35"/>
    </row>
    <row r="473" spans="3:35" s="36" customFormat="1">
      <c r="C473" s="49"/>
      <c r="D473" s="63"/>
      <c r="E473" s="49"/>
      <c r="F473" s="49"/>
      <c r="AF473" s="49"/>
      <c r="AG473" s="49"/>
      <c r="AI473" s="35"/>
    </row>
    <row r="474" spans="3:35" s="36" customFormat="1">
      <c r="C474" s="49"/>
      <c r="D474" s="63"/>
      <c r="E474" s="49"/>
      <c r="F474" s="49"/>
      <c r="AF474" s="49"/>
      <c r="AG474" s="49"/>
      <c r="AI474" s="35"/>
    </row>
    <row r="475" spans="3:35" s="36" customFormat="1">
      <c r="C475" s="49"/>
      <c r="D475" s="63"/>
      <c r="E475" s="49"/>
      <c r="F475" s="49"/>
      <c r="AF475" s="49"/>
      <c r="AG475" s="49"/>
      <c r="AI475" s="35"/>
    </row>
    <row r="476" spans="3:35" s="36" customFormat="1">
      <c r="C476" s="49"/>
      <c r="D476" s="63"/>
      <c r="E476" s="49"/>
      <c r="F476" s="49"/>
      <c r="AF476" s="49"/>
      <c r="AG476" s="49"/>
      <c r="AI476" s="35"/>
    </row>
    <row r="477" spans="3:35" s="36" customFormat="1">
      <c r="C477" s="49"/>
      <c r="D477" s="63"/>
      <c r="E477" s="49"/>
      <c r="F477" s="49"/>
      <c r="AF477" s="49"/>
      <c r="AG477" s="49"/>
      <c r="AI477" s="35"/>
    </row>
    <row r="478" spans="3:35" s="36" customFormat="1">
      <c r="C478" s="49"/>
      <c r="D478" s="63"/>
      <c r="E478" s="49"/>
      <c r="F478" s="49"/>
      <c r="AF478" s="49"/>
      <c r="AG478" s="49"/>
      <c r="AI478" s="35"/>
    </row>
    <row r="479" spans="3:35" s="36" customFormat="1">
      <c r="C479" s="49"/>
      <c r="D479" s="63"/>
      <c r="E479" s="49"/>
      <c r="F479" s="49"/>
      <c r="AF479" s="49"/>
      <c r="AG479" s="49"/>
      <c r="AI479" s="35"/>
    </row>
    <row r="480" spans="3:35" s="36" customFormat="1">
      <c r="C480" s="49"/>
      <c r="D480" s="63"/>
      <c r="E480" s="49"/>
      <c r="F480" s="49"/>
      <c r="AF480" s="49"/>
      <c r="AG480" s="49"/>
      <c r="AI480" s="35"/>
    </row>
    <row r="481" spans="3:35" s="36" customFormat="1">
      <c r="C481" s="49"/>
      <c r="D481" s="63"/>
      <c r="E481" s="49"/>
      <c r="F481" s="49"/>
      <c r="AF481" s="49"/>
      <c r="AG481" s="49"/>
      <c r="AI481" s="35"/>
    </row>
    <row r="482" spans="3:35" s="36" customFormat="1">
      <c r="C482" s="49"/>
      <c r="D482" s="63"/>
      <c r="E482" s="49"/>
      <c r="F482" s="49"/>
      <c r="AF482" s="49"/>
      <c r="AG482" s="49"/>
      <c r="AI482" s="35"/>
    </row>
    <row r="483" spans="3:35" s="36" customFormat="1">
      <c r="C483" s="49"/>
      <c r="D483" s="63"/>
      <c r="E483" s="49"/>
      <c r="F483" s="49"/>
      <c r="AF483" s="49"/>
      <c r="AG483" s="49"/>
      <c r="AI483" s="35"/>
    </row>
    <row r="484" spans="3:35" s="36" customFormat="1">
      <c r="C484" s="49"/>
      <c r="D484" s="63"/>
      <c r="E484" s="49"/>
      <c r="F484" s="49"/>
      <c r="AF484" s="49"/>
      <c r="AG484" s="49"/>
      <c r="AI484" s="35"/>
    </row>
    <row r="485" spans="3:35" s="36" customFormat="1">
      <c r="C485" s="49"/>
      <c r="D485" s="63"/>
      <c r="E485" s="49"/>
      <c r="F485" s="49"/>
      <c r="AF485" s="49"/>
      <c r="AG485" s="49"/>
      <c r="AI485" s="35"/>
    </row>
    <row r="486" spans="3:35" s="36" customFormat="1">
      <c r="C486" s="49"/>
      <c r="D486" s="63"/>
      <c r="E486" s="49"/>
      <c r="F486" s="49"/>
      <c r="AF486" s="49"/>
      <c r="AG486" s="49"/>
      <c r="AI486" s="35"/>
    </row>
    <row r="487" spans="3:35" s="36" customFormat="1">
      <c r="C487" s="49"/>
      <c r="D487" s="63"/>
      <c r="E487" s="49"/>
      <c r="F487" s="49"/>
      <c r="AF487" s="49"/>
      <c r="AG487" s="49"/>
      <c r="AI487" s="35"/>
    </row>
    <row r="488" spans="3:35" s="36" customFormat="1">
      <c r="C488" s="49"/>
      <c r="D488" s="63"/>
      <c r="E488" s="49"/>
      <c r="F488" s="49"/>
      <c r="AF488" s="49"/>
      <c r="AG488" s="49"/>
      <c r="AI488" s="35"/>
    </row>
    <row r="489" spans="3:35" s="36" customFormat="1">
      <c r="C489" s="49"/>
      <c r="D489" s="63"/>
      <c r="E489" s="49"/>
      <c r="F489" s="49"/>
      <c r="AF489" s="49"/>
      <c r="AG489" s="49"/>
      <c r="AI489" s="35"/>
    </row>
    <row r="490" spans="3:35" s="36" customFormat="1">
      <c r="C490" s="49"/>
      <c r="D490" s="63"/>
      <c r="E490" s="49"/>
      <c r="F490" s="49"/>
      <c r="AF490" s="49"/>
      <c r="AG490" s="49"/>
      <c r="AI490" s="35"/>
    </row>
    <row r="491" spans="3:35" s="36" customFormat="1">
      <c r="C491" s="49"/>
      <c r="D491" s="63"/>
      <c r="E491" s="49"/>
      <c r="F491" s="49"/>
      <c r="AF491" s="49"/>
      <c r="AG491" s="49"/>
      <c r="AI491" s="35"/>
    </row>
    <row r="492" spans="3:35" s="36" customFormat="1">
      <c r="C492" s="49"/>
      <c r="D492" s="63"/>
      <c r="E492" s="49"/>
      <c r="F492" s="49"/>
      <c r="AF492" s="49"/>
      <c r="AG492" s="49"/>
      <c r="AI492" s="35"/>
    </row>
    <row r="493" spans="3:35" s="36" customFormat="1">
      <c r="C493" s="49"/>
      <c r="D493" s="63"/>
      <c r="E493" s="49"/>
      <c r="F493" s="49"/>
      <c r="AF493" s="49"/>
      <c r="AG493" s="49"/>
      <c r="AI493" s="35"/>
    </row>
    <row r="494" spans="3:35" s="36" customFormat="1">
      <c r="C494" s="49"/>
      <c r="D494" s="63"/>
      <c r="E494" s="49"/>
      <c r="F494" s="49"/>
      <c r="AF494" s="49"/>
      <c r="AG494" s="49"/>
      <c r="AI494" s="35"/>
    </row>
    <row r="495" spans="3:35" s="36" customFormat="1">
      <c r="C495" s="49"/>
      <c r="D495" s="63"/>
      <c r="E495" s="49"/>
      <c r="F495" s="49"/>
      <c r="AF495" s="49"/>
      <c r="AG495" s="49"/>
      <c r="AI495" s="35"/>
    </row>
    <row r="496" spans="3:35" s="36" customFormat="1">
      <c r="C496" s="49"/>
      <c r="D496" s="63"/>
      <c r="E496" s="49"/>
      <c r="F496" s="49"/>
      <c r="AF496" s="49"/>
      <c r="AG496" s="49"/>
      <c r="AI496" s="35"/>
    </row>
    <row r="497" spans="3:35" s="36" customFormat="1">
      <c r="C497" s="49"/>
      <c r="D497" s="63"/>
      <c r="E497" s="49"/>
      <c r="F497" s="49"/>
      <c r="AF497" s="49"/>
      <c r="AG497" s="49"/>
      <c r="AI497" s="35"/>
    </row>
    <row r="498" spans="3:35" s="36" customFormat="1">
      <c r="C498" s="49"/>
      <c r="D498" s="63"/>
      <c r="E498" s="49"/>
      <c r="F498" s="49"/>
      <c r="AF498" s="49"/>
      <c r="AG498" s="49"/>
      <c r="AI498" s="35"/>
    </row>
    <row r="499" spans="3:35" s="36" customFormat="1">
      <c r="C499" s="49"/>
      <c r="D499" s="63"/>
      <c r="E499" s="49"/>
      <c r="F499" s="49"/>
      <c r="AF499" s="49"/>
      <c r="AG499" s="49"/>
      <c r="AI499" s="35"/>
    </row>
    <row r="500" spans="3:35" s="36" customFormat="1">
      <c r="C500" s="49"/>
      <c r="D500" s="63"/>
      <c r="E500" s="49"/>
      <c r="F500" s="49"/>
      <c r="AF500" s="49"/>
      <c r="AG500" s="49"/>
      <c r="AI500" s="35"/>
    </row>
    <row r="501" spans="3:35" s="36" customFormat="1">
      <c r="C501" s="49"/>
      <c r="D501" s="63"/>
      <c r="E501" s="49"/>
      <c r="F501" s="49"/>
      <c r="AF501" s="49"/>
      <c r="AG501" s="49"/>
      <c r="AI501" s="35"/>
    </row>
    <row r="502" spans="3:35" s="36" customFormat="1">
      <c r="C502" s="49"/>
      <c r="D502" s="63"/>
      <c r="E502" s="49"/>
      <c r="F502" s="49"/>
      <c r="AF502" s="49"/>
      <c r="AG502" s="49"/>
      <c r="AI502" s="35"/>
    </row>
    <row r="503" spans="3:35" s="36" customFormat="1">
      <c r="C503" s="49"/>
      <c r="D503" s="63"/>
      <c r="E503" s="49"/>
      <c r="F503" s="49"/>
      <c r="AF503" s="49"/>
      <c r="AG503" s="49"/>
      <c r="AI503" s="35"/>
    </row>
    <row r="504" spans="3:35" s="36" customFormat="1">
      <c r="C504" s="49"/>
      <c r="D504" s="63"/>
      <c r="E504" s="49"/>
      <c r="F504" s="49"/>
      <c r="AF504" s="49"/>
      <c r="AG504" s="49"/>
      <c r="AI504" s="35"/>
    </row>
    <row r="505" spans="3:35" s="36" customFormat="1">
      <c r="C505" s="49"/>
      <c r="D505" s="63"/>
      <c r="E505" s="49"/>
      <c r="F505" s="49"/>
      <c r="AF505" s="49"/>
      <c r="AG505" s="49"/>
      <c r="AI505" s="35"/>
    </row>
    <row r="506" spans="3:35" s="36" customFormat="1">
      <c r="C506" s="49"/>
      <c r="D506" s="63"/>
      <c r="E506" s="49"/>
      <c r="F506" s="49"/>
      <c r="AF506" s="49"/>
      <c r="AG506" s="49"/>
      <c r="AI506" s="35"/>
    </row>
    <row r="507" spans="3:35" s="36" customFormat="1">
      <c r="C507" s="49"/>
      <c r="D507" s="63"/>
      <c r="E507" s="49"/>
      <c r="F507" s="49"/>
      <c r="AF507" s="49"/>
      <c r="AG507" s="49"/>
      <c r="AI507" s="35"/>
    </row>
    <row r="508" spans="3:35" s="36" customFormat="1">
      <c r="C508" s="49"/>
      <c r="D508" s="63"/>
      <c r="E508" s="49"/>
      <c r="F508" s="49"/>
      <c r="AF508" s="49"/>
      <c r="AG508" s="49"/>
      <c r="AI508" s="35"/>
    </row>
    <row r="509" spans="3:35" s="36" customFormat="1">
      <c r="C509" s="49"/>
      <c r="D509" s="63"/>
      <c r="E509" s="49"/>
      <c r="F509" s="49"/>
      <c r="AF509" s="49"/>
      <c r="AG509" s="49"/>
      <c r="AI509" s="35"/>
    </row>
    <row r="510" spans="3:35" s="36" customFormat="1">
      <c r="C510" s="49"/>
      <c r="D510" s="63"/>
      <c r="E510" s="49"/>
      <c r="F510" s="49"/>
      <c r="AF510" s="49"/>
      <c r="AG510" s="49"/>
      <c r="AI510" s="35"/>
    </row>
    <row r="511" spans="3:35" s="36" customFormat="1">
      <c r="C511" s="49"/>
      <c r="D511" s="63"/>
      <c r="E511" s="49"/>
      <c r="F511" s="49"/>
      <c r="AF511" s="49"/>
      <c r="AG511" s="49"/>
      <c r="AI511" s="35"/>
    </row>
    <row r="512" spans="3:35" s="36" customFormat="1">
      <c r="C512" s="49"/>
      <c r="D512" s="63"/>
      <c r="E512" s="49"/>
      <c r="F512" s="49"/>
      <c r="AF512" s="49"/>
      <c r="AG512" s="49"/>
      <c r="AI512" s="35"/>
    </row>
    <row r="513" spans="3:35" s="36" customFormat="1">
      <c r="C513" s="49"/>
      <c r="D513" s="63"/>
      <c r="E513" s="49"/>
      <c r="F513" s="49"/>
      <c r="AF513" s="49"/>
      <c r="AG513" s="49"/>
      <c r="AI513" s="35"/>
    </row>
    <row r="514" spans="3:35" s="36" customFormat="1">
      <c r="C514" s="49"/>
      <c r="D514" s="63"/>
      <c r="E514" s="49"/>
      <c r="F514" s="49"/>
      <c r="AF514" s="49"/>
      <c r="AG514" s="49"/>
      <c r="AI514" s="35"/>
    </row>
    <row r="515" spans="3:35" s="36" customFormat="1">
      <c r="C515" s="49"/>
      <c r="D515" s="63"/>
      <c r="E515" s="49"/>
      <c r="F515" s="49"/>
      <c r="AF515" s="49"/>
      <c r="AG515" s="49"/>
      <c r="AI515" s="35"/>
    </row>
    <row r="516" spans="3:35" s="36" customFormat="1">
      <c r="C516" s="49"/>
      <c r="D516" s="63"/>
      <c r="E516" s="49"/>
      <c r="F516" s="49"/>
      <c r="AF516" s="49"/>
      <c r="AG516" s="49"/>
      <c r="AI516" s="35"/>
    </row>
    <row r="517" spans="3:35" s="36" customFormat="1">
      <c r="C517" s="49"/>
      <c r="D517" s="63"/>
      <c r="E517" s="49"/>
      <c r="F517" s="49"/>
      <c r="AF517" s="49"/>
      <c r="AG517" s="49"/>
      <c r="AI517" s="35"/>
    </row>
    <row r="518" spans="3:35" s="36" customFormat="1">
      <c r="C518" s="49"/>
      <c r="D518" s="63"/>
      <c r="E518" s="49"/>
      <c r="F518" s="49"/>
      <c r="AF518" s="49"/>
      <c r="AG518" s="49"/>
      <c r="AI518" s="35"/>
    </row>
    <row r="519" spans="3:35" s="36" customFormat="1">
      <c r="C519" s="49"/>
      <c r="D519" s="63"/>
      <c r="E519" s="49"/>
      <c r="F519" s="49"/>
      <c r="AF519" s="49"/>
      <c r="AG519" s="49"/>
      <c r="AI519" s="35"/>
    </row>
    <row r="520" spans="3:35" s="36" customFormat="1">
      <c r="C520" s="49"/>
      <c r="D520" s="63"/>
      <c r="E520" s="49"/>
      <c r="F520" s="49"/>
      <c r="AF520" s="49"/>
      <c r="AG520" s="49"/>
      <c r="AI520" s="35"/>
    </row>
    <row r="521" spans="3:35" s="36" customFormat="1">
      <c r="C521" s="49"/>
      <c r="D521" s="63"/>
      <c r="E521" s="49"/>
      <c r="F521" s="49"/>
      <c r="AF521" s="49"/>
      <c r="AG521" s="49"/>
      <c r="AI521" s="35"/>
    </row>
    <row r="522" spans="3:35" s="36" customFormat="1">
      <c r="C522" s="49"/>
      <c r="D522" s="63"/>
      <c r="E522" s="49"/>
      <c r="F522" s="49"/>
      <c r="AF522" s="49"/>
      <c r="AG522" s="49"/>
      <c r="AI522" s="35"/>
    </row>
    <row r="523" spans="3:35" s="36" customFormat="1">
      <c r="C523" s="49"/>
      <c r="D523" s="63"/>
      <c r="E523" s="49"/>
      <c r="F523" s="49"/>
      <c r="AF523" s="49"/>
      <c r="AG523" s="49"/>
      <c r="AI523" s="35"/>
    </row>
    <row r="524" spans="3:35" s="36" customFormat="1">
      <c r="C524" s="49"/>
      <c r="D524" s="63"/>
      <c r="E524" s="49"/>
      <c r="F524" s="49"/>
      <c r="AF524" s="49"/>
      <c r="AG524" s="49"/>
      <c r="AI524" s="35"/>
    </row>
    <row r="525" spans="3:35" s="36" customFormat="1">
      <c r="C525" s="49"/>
      <c r="D525" s="63"/>
      <c r="E525" s="49"/>
      <c r="F525" s="49"/>
      <c r="AF525" s="49"/>
      <c r="AG525" s="49"/>
      <c r="AI525" s="35"/>
    </row>
    <row r="526" spans="3:35" s="36" customFormat="1">
      <c r="C526" s="49"/>
      <c r="D526" s="63"/>
      <c r="E526" s="49"/>
      <c r="F526" s="49"/>
      <c r="AF526" s="49"/>
      <c r="AG526" s="49"/>
      <c r="AI526" s="35"/>
    </row>
    <row r="527" spans="3:35" s="36" customFormat="1">
      <c r="C527" s="49"/>
      <c r="D527" s="63"/>
      <c r="E527" s="49"/>
      <c r="F527" s="49"/>
      <c r="AF527" s="49"/>
      <c r="AG527" s="49"/>
      <c r="AI527" s="35"/>
    </row>
    <row r="528" spans="3:35" s="36" customFormat="1">
      <c r="C528" s="49"/>
      <c r="D528" s="63"/>
      <c r="E528" s="49"/>
      <c r="F528" s="49"/>
      <c r="AF528" s="49"/>
      <c r="AG528" s="49"/>
      <c r="AI528" s="35"/>
    </row>
    <row r="529" spans="3:35" s="36" customFormat="1">
      <c r="C529" s="49"/>
      <c r="D529" s="63"/>
      <c r="E529" s="49"/>
      <c r="F529" s="49"/>
      <c r="AF529" s="49"/>
      <c r="AG529" s="49"/>
      <c r="AI529" s="35"/>
    </row>
    <row r="530" spans="3:35" s="36" customFormat="1">
      <c r="C530" s="49"/>
      <c r="D530" s="63"/>
      <c r="E530" s="49"/>
      <c r="F530" s="49"/>
      <c r="AF530" s="49"/>
      <c r="AG530" s="49"/>
      <c r="AI530" s="35"/>
    </row>
    <row r="531" spans="3:35" s="36" customFormat="1">
      <c r="C531" s="49"/>
      <c r="D531" s="63"/>
      <c r="E531" s="49"/>
      <c r="F531" s="49"/>
      <c r="AF531" s="49"/>
      <c r="AG531" s="49"/>
      <c r="AI531" s="35"/>
    </row>
    <row r="532" spans="3:35" s="36" customFormat="1">
      <c r="C532" s="49"/>
      <c r="D532" s="63"/>
      <c r="E532" s="49"/>
      <c r="F532" s="49"/>
      <c r="AF532" s="49"/>
      <c r="AG532" s="49"/>
      <c r="AI532" s="35"/>
    </row>
    <row r="533" spans="3:35" s="36" customFormat="1">
      <c r="C533" s="49"/>
      <c r="D533" s="63"/>
      <c r="E533" s="49"/>
      <c r="F533" s="49"/>
      <c r="AF533" s="49"/>
      <c r="AG533" s="49"/>
      <c r="AI533" s="35"/>
    </row>
    <row r="534" spans="3:35" s="36" customFormat="1">
      <c r="C534" s="49"/>
      <c r="D534" s="63"/>
      <c r="E534" s="49"/>
      <c r="F534" s="49"/>
      <c r="AF534" s="49"/>
      <c r="AG534" s="49"/>
      <c r="AI534" s="35"/>
    </row>
    <row r="535" spans="3:35" s="36" customFormat="1">
      <c r="C535" s="49"/>
      <c r="D535" s="63"/>
      <c r="E535" s="49"/>
      <c r="F535" s="49"/>
      <c r="AF535" s="49"/>
      <c r="AG535" s="49"/>
      <c r="AI535" s="35"/>
    </row>
    <row r="536" spans="3:35" s="36" customFormat="1">
      <c r="C536" s="49"/>
      <c r="D536" s="63"/>
      <c r="E536" s="49"/>
      <c r="F536" s="49"/>
      <c r="AF536" s="49"/>
      <c r="AG536" s="49"/>
      <c r="AI536" s="35"/>
    </row>
    <row r="537" spans="3:35" s="36" customFormat="1">
      <c r="C537" s="49"/>
      <c r="D537" s="63"/>
      <c r="E537" s="49"/>
      <c r="F537" s="49"/>
      <c r="AF537" s="49"/>
      <c r="AG537" s="49"/>
      <c r="AI537" s="35"/>
    </row>
    <row r="538" spans="3:35" s="36" customFormat="1">
      <c r="C538" s="49"/>
      <c r="D538" s="63"/>
      <c r="E538" s="49"/>
      <c r="F538" s="49"/>
      <c r="AF538" s="49"/>
      <c r="AG538" s="49"/>
      <c r="AI538" s="35"/>
    </row>
    <row r="539" spans="3:35" s="36" customFormat="1">
      <c r="C539" s="49"/>
      <c r="D539" s="63"/>
      <c r="E539" s="49"/>
      <c r="F539" s="49"/>
      <c r="AF539" s="49"/>
      <c r="AG539" s="49"/>
      <c r="AI539" s="35"/>
    </row>
    <row r="540" spans="3:35" s="36" customFormat="1">
      <c r="C540" s="49"/>
      <c r="D540" s="63"/>
      <c r="E540" s="49"/>
      <c r="F540" s="49"/>
      <c r="AF540" s="49"/>
      <c r="AG540" s="49"/>
      <c r="AI540" s="35"/>
    </row>
    <row r="541" spans="3:35" s="36" customFormat="1">
      <c r="C541" s="49"/>
      <c r="D541" s="63"/>
      <c r="E541" s="49"/>
      <c r="F541" s="49"/>
      <c r="AF541" s="49"/>
      <c r="AG541" s="49"/>
      <c r="AI541" s="35"/>
    </row>
    <row r="542" spans="3:35" s="36" customFormat="1">
      <c r="C542" s="49"/>
      <c r="D542" s="63"/>
      <c r="E542" s="49"/>
      <c r="F542" s="49"/>
      <c r="AF542" s="49"/>
      <c r="AG542" s="49"/>
      <c r="AI542" s="35"/>
    </row>
    <row r="543" spans="3:35" s="36" customFormat="1">
      <c r="C543" s="49"/>
      <c r="D543" s="63"/>
      <c r="E543" s="49"/>
      <c r="F543" s="49"/>
      <c r="AF543" s="49"/>
      <c r="AG543" s="49"/>
      <c r="AI543" s="35"/>
    </row>
    <row r="544" spans="3:35" s="36" customFormat="1">
      <c r="C544" s="49"/>
      <c r="D544" s="63"/>
      <c r="E544" s="49"/>
      <c r="F544" s="49"/>
      <c r="AF544" s="49"/>
      <c r="AG544" s="49"/>
      <c r="AI544" s="35"/>
    </row>
    <row r="545" spans="3:35" s="36" customFormat="1">
      <c r="C545" s="49"/>
      <c r="D545" s="63"/>
      <c r="E545" s="49"/>
      <c r="F545" s="49"/>
      <c r="AF545" s="49"/>
      <c r="AG545" s="49"/>
      <c r="AI545" s="35"/>
    </row>
    <row r="546" spans="3:35" s="36" customFormat="1">
      <c r="C546" s="49"/>
      <c r="D546" s="63"/>
      <c r="E546" s="49"/>
      <c r="F546" s="49"/>
      <c r="AF546" s="49"/>
      <c r="AG546" s="49"/>
      <c r="AI546" s="35"/>
    </row>
    <row r="547" spans="3:35" s="36" customFormat="1">
      <c r="C547" s="49"/>
      <c r="D547" s="63"/>
      <c r="E547" s="49"/>
      <c r="F547" s="49"/>
      <c r="AF547" s="49"/>
      <c r="AG547" s="49"/>
      <c r="AI547" s="35"/>
    </row>
    <row r="548" spans="3:35" s="36" customFormat="1">
      <c r="C548" s="49"/>
      <c r="D548" s="63"/>
      <c r="E548" s="49"/>
      <c r="F548" s="49"/>
      <c r="AF548" s="49"/>
      <c r="AG548" s="49"/>
      <c r="AI548" s="35"/>
    </row>
    <row r="549" spans="3:35" s="36" customFormat="1">
      <c r="C549" s="49"/>
      <c r="D549" s="63"/>
      <c r="E549" s="49"/>
      <c r="F549" s="49"/>
      <c r="AF549" s="49"/>
      <c r="AG549" s="49"/>
      <c r="AI549" s="35"/>
    </row>
    <row r="550" spans="3:35" s="36" customFormat="1">
      <c r="C550" s="49"/>
      <c r="D550" s="63"/>
      <c r="E550" s="49"/>
      <c r="F550" s="49"/>
      <c r="AF550" s="49"/>
      <c r="AG550" s="49"/>
      <c r="AI550" s="35"/>
    </row>
    <row r="551" spans="3:35" s="36" customFormat="1">
      <c r="C551" s="49"/>
      <c r="D551" s="63"/>
      <c r="E551" s="49"/>
      <c r="F551" s="49"/>
      <c r="AF551" s="49"/>
      <c r="AG551" s="49"/>
      <c r="AI551" s="35"/>
    </row>
    <row r="552" spans="3:35" s="36" customFormat="1">
      <c r="C552" s="49"/>
      <c r="D552" s="63"/>
      <c r="E552" s="49"/>
      <c r="F552" s="49"/>
      <c r="AF552" s="49"/>
      <c r="AG552" s="49"/>
      <c r="AI552" s="35"/>
    </row>
    <row r="553" spans="3:35" s="36" customFormat="1">
      <c r="C553" s="49"/>
      <c r="D553" s="63"/>
      <c r="E553" s="49"/>
      <c r="F553" s="49"/>
      <c r="AF553" s="49"/>
      <c r="AG553" s="49"/>
      <c r="AI553" s="35"/>
    </row>
    <row r="554" spans="3:35" s="36" customFormat="1">
      <c r="C554" s="49"/>
      <c r="D554" s="63"/>
      <c r="E554" s="49"/>
      <c r="F554" s="49"/>
      <c r="AF554" s="49"/>
      <c r="AG554" s="49"/>
      <c r="AI554" s="35"/>
    </row>
    <row r="555" spans="3:35" s="36" customFormat="1">
      <c r="C555" s="49"/>
      <c r="D555" s="63"/>
      <c r="E555" s="49"/>
      <c r="F555" s="49"/>
      <c r="AF555" s="49"/>
      <c r="AG555" s="49"/>
      <c r="AI555" s="35"/>
    </row>
    <row r="556" spans="3:35" s="36" customFormat="1">
      <c r="C556" s="49"/>
      <c r="D556" s="63"/>
      <c r="E556" s="49"/>
      <c r="F556" s="49"/>
      <c r="AF556" s="49"/>
      <c r="AG556" s="49"/>
      <c r="AI556" s="35"/>
    </row>
    <row r="557" spans="3:35" s="36" customFormat="1">
      <c r="C557" s="49"/>
      <c r="D557" s="63"/>
      <c r="E557" s="49"/>
      <c r="F557" s="49"/>
      <c r="AF557" s="49"/>
      <c r="AG557" s="49"/>
      <c r="AI557" s="35"/>
    </row>
    <row r="558" spans="3:35" s="36" customFormat="1">
      <c r="C558" s="49"/>
      <c r="D558" s="63"/>
      <c r="E558" s="49"/>
      <c r="F558" s="49"/>
      <c r="AF558" s="49"/>
      <c r="AG558" s="49"/>
      <c r="AI558" s="35"/>
    </row>
    <row r="559" spans="3:35" s="36" customFormat="1">
      <c r="C559" s="49"/>
      <c r="D559" s="63"/>
      <c r="E559" s="49"/>
      <c r="F559" s="49"/>
      <c r="AF559" s="49"/>
      <c r="AG559" s="49"/>
      <c r="AI559" s="35"/>
    </row>
    <row r="560" spans="3:35" s="36" customFormat="1">
      <c r="C560" s="49"/>
      <c r="D560" s="63"/>
      <c r="E560" s="49"/>
      <c r="F560" s="49"/>
      <c r="AF560" s="49"/>
      <c r="AG560" s="49"/>
      <c r="AI560" s="35"/>
    </row>
    <row r="561" spans="3:35" s="36" customFormat="1">
      <c r="C561" s="49"/>
      <c r="D561" s="63"/>
      <c r="E561" s="49"/>
      <c r="F561" s="49"/>
      <c r="AF561" s="49"/>
      <c r="AG561" s="49"/>
      <c r="AI561" s="35"/>
    </row>
    <row r="562" spans="3:35" s="36" customFormat="1">
      <c r="C562" s="49"/>
      <c r="D562" s="63"/>
      <c r="E562" s="49"/>
      <c r="F562" s="49"/>
      <c r="AF562" s="49"/>
      <c r="AG562" s="49"/>
      <c r="AI562" s="35"/>
    </row>
    <row r="563" spans="3:35" s="36" customFormat="1">
      <c r="C563" s="49"/>
      <c r="D563" s="63"/>
      <c r="E563" s="49"/>
      <c r="F563" s="49"/>
      <c r="AF563" s="49"/>
      <c r="AG563" s="49"/>
      <c r="AI563" s="35"/>
    </row>
    <row r="564" spans="3:35" s="36" customFormat="1">
      <c r="C564" s="49"/>
      <c r="D564" s="63"/>
      <c r="E564" s="49"/>
      <c r="F564" s="49"/>
      <c r="AF564" s="49"/>
      <c r="AG564" s="49"/>
      <c r="AI564" s="35"/>
    </row>
    <row r="565" spans="3:35" s="36" customFormat="1">
      <c r="C565" s="49"/>
      <c r="D565" s="63"/>
      <c r="E565" s="49"/>
      <c r="F565" s="49"/>
      <c r="AF565" s="49"/>
      <c r="AG565" s="49"/>
      <c r="AI565" s="35"/>
    </row>
    <row r="566" spans="3:35" s="36" customFormat="1">
      <c r="C566" s="49"/>
      <c r="D566" s="63"/>
      <c r="E566" s="49"/>
      <c r="F566" s="49"/>
      <c r="AF566" s="49"/>
      <c r="AG566" s="49"/>
      <c r="AI566" s="35"/>
    </row>
    <row r="567" spans="3:35" s="36" customFormat="1">
      <c r="C567" s="49"/>
      <c r="D567" s="63"/>
      <c r="E567" s="49"/>
      <c r="F567" s="49"/>
      <c r="AF567" s="49"/>
      <c r="AG567" s="49"/>
      <c r="AI567" s="35"/>
    </row>
    <row r="568" spans="3:35" s="36" customFormat="1">
      <c r="C568" s="49"/>
      <c r="D568" s="63"/>
      <c r="E568" s="49"/>
      <c r="F568" s="49"/>
      <c r="AF568" s="49"/>
      <c r="AG568" s="49"/>
      <c r="AI568" s="35"/>
    </row>
    <row r="569" spans="3:35" s="36" customFormat="1">
      <c r="C569" s="49"/>
      <c r="D569" s="63"/>
      <c r="E569" s="49"/>
      <c r="F569" s="49"/>
      <c r="AF569" s="49"/>
      <c r="AG569" s="49"/>
      <c r="AI569" s="35"/>
    </row>
    <row r="570" spans="3:35" s="36" customFormat="1">
      <c r="C570" s="49"/>
      <c r="D570" s="63"/>
      <c r="E570" s="49"/>
      <c r="F570" s="49"/>
      <c r="AF570" s="49"/>
      <c r="AG570" s="49"/>
      <c r="AI570" s="35"/>
    </row>
    <row r="571" spans="3:35" s="36" customFormat="1">
      <c r="C571" s="49"/>
      <c r="D571" s="63"/>
      <c r="E571" s="49"/>
      <c r="F571" s="49"/>
      <c r="AF571" s="49"/>
      <c r="AG571" s="49"/>
      <c r="AI571" s="35"/>
    </row>
    <row r="572" spans="3:35" s="36" customFormat="1">
      <c r="C572" s="49"/>
      <c r="D572" s="63"/>
      <c r="E572" s="49"/>
      <c r="F572" s="49"/>
      <c r="AF572" s="49"/>
      <c r="AG572" s="49"/>
      <c r="AI572" s="35"/>
    </row>
    <row r="573" spans="3:35" s="36" customFormat="1">
      <c r="C573" s="49"/>
      <c r="D573" s="63"/>
      <c r="E573" s="49"/>
      <c r="F573" s="49"/>
      <c r="AF573" s="49"/>
      <c r="AG573" s="49"/>
      <c r="AI573" s="35"/>
    </row>
    <row r="574" spans="3:35" s="36" customFormat="1">
      <c r="C574" s="49"/>
      <c r="D574" s="63"/>
      <c r="E574" s="49"/>
      <c r="F574" s="49"/>
      <c r="AF574" s="49"/>
      <c r="AG574" s="49"/>
      <c r="AI574" s="35"/>
    </row>
    <row r="575" spans="3:35" s="36" customFormat="1">
      <c r="C575" s="49"/>
      <c r="D575" s="63"/>
      <c r="E575" s="49"/>
      <c r="F575" s="49"/>
      <c r="AF575" s="49"/>
      <c r="AG575" s="49"/>
      <c r="AI575" s="35"/>
    </row>
    <row r="576" spans="3:35" s="36" customFormat="1">
      <c r="C576" s="49"/>
      <c r="D576" s="63"/>
      <c r="E576" s="49"/>
      <c r="F576" s="49"/>
      <c r="AF576" s="49"/>
      <c r="AG576" s="49"/>
      <c r="AI576" s="35"/>
    </row>
    <row r="577" spans="3:35" s="36" customFormat="1">
      <c r="C577" s="49"/>
      <c r="D577" s="63"/>
      <c r="E577" s="49"/>
      <c r="F577" s="49"/>
      <c r="AF577" s="49"/>
      <c r="AG577" s="49"/>
      <c r="AI577" s="35"/>
    </row>
    <row r="578" spans="3:35" s="36" customFormat="1">
      <c r="C578" s="49"/>
      <c r="D578" s="63"/>
      <c r="E578" s="49"/>
      <c r="F578" s="49"/>
      <c r="AF578" s="49"/>
      <c r="AG578" s="49"/>
      <c r="AI578" s="35"/>
    </row>
    <row r="579" spans="3:35" s="36" customFormat="1">
      <c r="C579" s="49"/>
      <c r="D579" s="63"/>
      <c r="E579" s="49"/>
      <c r="F579" s="49"/>
      <c r="AF579" s="49"/>
      <c r="AG579" s="49"/>
      <c r="AI579" s="35"/>
    </row>
    <row r="580" spans="3:35" s="36" customFormat="1">
      <c r="C580" s="49"/>
      <c r="D580" s="63"/>
      <c r="E580" s="49"/>
      <c r="F580" s="49"/>
      <c r="AF580" s="49"/>
      <c r="AG580" s="49"/>
      <c r="AI580" s="35"/>
    </row>
    <row r="581" spans="3:35" s="36" customFormat="1">
      <c r="C581" s="49"/>
      <c r="D581" s="63"/>
      <c r="E581" s="49"/>
      <c r="F581" s="49"/>
      <c r="AF581" s="49"/>
      <c r="AG581" s="49"/>
      <c r="AI581" s="35"/>
    </row>
    <row r="582" spans="3:35" s="36" customFormat="1">
      <c r="C582" s="49"/>
      <c r="D582" s="63"/>
      <c r="E582" s="49"/>
      <c r="F582" s="49"/>
      <c r="AF582" s="49"/>
      <c r="AG582" s="49"/>
      <c r="AI582" s="35"/>
    </row>
    <row r="583" spans="3:35" s="36" customFormat="1">
      <c r="C583" s="49"/>
      <c r="D583" s="63"/>
      <c r="E583" s="49"/>
      <c r="F583" s="49"/>
      <c r="AF583" s="49"/>
      <c r="AG583" s="49"/>
      <c r="AI583" s="35"/>
    </row>
    <row r="584" spans="3:35" s="36" customFormat="1">
      <c r="C584" s="49"/>
      <c r="D584" s="63"/>
      <c r="E584" s="49"/>
      <c r="F584" s="49"/>
      <c r="AF584" s="49"/>
      <c r="AG584" s="49"/>
      <c r="AI584" s="35"/>
    </row>
    <row r="585" spans="3:35" s="36" customFormat="1">
      <c r="C585" s="49"/>
      <c r="D585" s="63"/>
      <c r="E585" s="49"/>
      <c r="F585" s="49"/>
      <c r="AF585" s="49"/>
      <c r="AG585" s="49"/>
      <c r="AI585" s="35"/>
    </row>
    <row r="586" spans="3:35" s="36" customFormat="1">
      <c r="C586" s="49"/>
      <c r="D586" s="63"/>
      <c r="E586" s="49"/>
      <c r="F586" s="49"/>
      <c r="AF586" s="49"/>
      <c r="AG586" s="49"/>
      <c r="AI586" s="35"/>
    </row>
    <row r="587" spans="3:35" s="36" customFormat="1">
      <c r="C587" s="49"/>
      <c r="D587" s="63"/>
      <c r="E587" s="49"/>
      <c r="F587" s="49"/>
      <c r="AF587" s="49"/>
      <c r="AG587" s="49"/>
      <c r="AI587" s="35"/>
    </row>
    <row r="588" spans="3:35" s="36" customFormat="1">
      <c r="C588" s="49"/>
      <c r="D588" s="63"/>
      <c r="E588" s="49"/>
      <c r="F588" s="49"/>
      <c r="AF588" s="49"/>
      <c r="AG588" s="49"/>
      <c r="AI588" s="35"/>
    </row>
    <row r="589" spans="3:35" s="36" customFormat="1">
      <c r="C589" s="49"/>
      <c r="D589" s="63"/>
      <c r="E589" s="49"/>
      <c r="F589" s="49"/>
      <c r="AF589" s="49"/>
      <c r="AG589" s="49"/>
      <c r="AI589" s="35"/>
    </row>
    <row r="590" spans="3:35" s="36" customFormat="1">
      <c r="C590" s="49"/>
      <c r="D590" s="63"/>
      <c r="E590" s="49"/>
      <c r="F590" s="49"/>
      <c r="AF590" s="49"/>
      <c r="AG590" s="49"/>
      <c r="AI590" s="35"/>
    </row>
    <row r="591" spans="3:35" s="36" customFormat="1">
      <c r="C591" s="49"/>
      <c r="D591" s="63"/>
      <c r="E591" s="49"/>
      <c r="F591" s="49"/>
      <c r="AF591" s="49"/>
      <c r="AG591" s="49"/>
      <c r="AI591" s="35"/>
    </row>
    <row r="592" spans="3:35" s="36" customFormat="1">
      <c r="C592" s="49"/>
      <c r="D592" s="63"/>
      <c r="E592" s="49"/>
      <c r="F592" s="49"/>
      <c r="AF592" s="49"/>
      <c r="AG592" s="49"/>
      <c r="AI592" s="35"/>
    </row>
    <row r="593" spans="3:35" s="36" customFormat="1">
      <c r="C593" s="49"/>
      <c r="D593" s="63"/>
      <c r="E593" s="49"/>
      <c r="F593" s="49"/>
      <c r="AF593" s="49"/>
      <c r="AG593" s="49"/>
      <c r="AI593" s="35"/>
    </row>
    <row r="594" spans="3:35" s="36" customFormat="1">
      <c r="C594" s="49"/>
      <c r="D594" s="63"/>
      <c r="E594" s="49"/>
      <c r="F594" s="49"/>
      <c r="AF594" s="49"/>
      <c r="AG594" s="49"/>
      <c r="AI594" s="35"/>
    </row>
    <row r="595" spans="3:35" s="36" customFormat="1">
      <c r="C595" s="49"/>
      <c r="D595" s="63"/>
      <c r="E595" s="49"/>
      <c r="F595" s="49"/>
      <c r="AF595" s="49"/>
      <c r="AG595" s="49"/>
      <c r="AI595" s="35"/>
    </row>
    <row r="596" spans="3:35" s="36" customFormat="1">
      <c r="C596" s="49"/>
      <c r="D596" s="63"/>
      <c r="E596" s="49"/>
      <c r="F596" s="49"/>
      <c r="AF596" s="49"/>
      <c r="AG596" s="49"/>
      <c r="AI596" s="35"/>
    </row>
    <row r="597" spans="3:35" s="36" customFormat="1">
      <c r="C597" s="49"/>
      <c r="D597" s="63"/>
      <c r="E597" s="49"/>
      <c r="F597" s="49"/>
      <c r="AF597" s="49"/>
      <c r="AG597" s="49"/>
      <c r="AI597" s="35"/>
    </row>
    <row r="598" spans="3:35" s="36" customFormat="1">
      <c r="C598" s="49"/>
      <c r="D598" s="63"/>
      <c r="E598" s="49"/>
      <c r="F598" s="49"/>
      <c r="AF598" s="49"/>
      <c r="AG598" s="49"/>
      <c r="AI598" s="35"/>
    </row>
    <row r="599" spans="3:35" s="36" customFormat="1">
      <c r="C599" s="49"/>
      <c r="D599" s="63"/>
      <c r="E599" s="49"/>
      <c r="F599" s="49"/>
      <c r="AF599" s="49"/>
      <c r="AG599" s="49"/>
      <c r="AI599" s="35"/>
    </row>
    <row r="600" spans="3:35" s="36" customFormat="1">
      <c r="C600" s="49"/>
      <c r="D600" s="63"/>
      <c r="E600" s="49"/>
      <c r="F600" s="49"/>
      <c r="AF600" s="49"/>
      <c r="AG600" s="49"/>
      <c r="AI600" s="35"/>
    </row>
    <row r="601" spans="3:35" s="36" customFormat="1">
      <c r="C601" s="49"/>
      <c r="D601" s="63"/>
      <c r="E601" s="49"/>
      <c r="F601" s="49"/>
      <c r="AF601" s="49"/>
      <c r="AG601" s="49"/>
      <c r="AI601" s="35"/>
    </row>
    <row r="602" spans="3:35" s="36" customFormat="1">
      <c r="C602" s="49"/>
      <c r="D602" s="63"/>
      <c r="E602" s="49"/>
      <c r="F602" s="49"/>
      <c r="AF602" s="49"/>
      <c r="AG602" s="49"/>
      <c r="AI602" s="35"/>
    </row>
    <row r="603" spans="3:35" s="36" customFormat="1">
      <c r="C603" s="49"/>
      <c r="D603" s="63"/>
      <c r="E603" s="49"/>
      <c r="F603" s="49"/>
      <c r="AF603" s="49"/>
      <c r="AG603" s="49"/>
      <c r="AI603" s="35"/>
    </row>
    <row r="604" spans="3:35" s="36" customFormat="1">
      <c r="C604" s="49"/>
      <c r="D604" s="63"/>
      <c r="E604" s="49"/>
      <c r="F604" s="49"/>
      <c r="AF604" s="49"/>
      <c r="AG604" s="49"/>
      <c r="AI604" s="35"/>
    </row>
    <row r="605" spans="3:35" s="36" customFormat="1">
      <c r="C605" s="49"/>
      <c r="D605" s="63"/>
      <c r="E605" s="49"/>
      <c r="F605" s="49"/>
      <c r="AF605" s="49"/>
      <c r="AG605" s="49"/>
      <c r="AI605" s="35"/>
    </row>
    <row r="606" spans="3:35" s="36" customFormat="1">
      <c r="C606" s="49"/>
      <c r="D606" s="63"/>
      <c r="E606" s="49"/>
      <c r="F606" s="49"/>
      <c r="AF606" s="49"/>
      <c r="AG606" s="49"/>
      <c r="AI606" s="35"/>
    </row>
    <row r="607" spans="3:35" s="36" customFormat="1">
      <c r="C607" s="49"/>
      <c r="D607" s="63"/>
      <c r="E607" s="49"/>
      <c r="F607" s="49"/>
      <c r="AF607" s="49"/>
      <c r="AG607" s="49"/>
      <c r="AI607" s="35"/>
    </row>
    <row r="608" spans="3:35" s="36" customFormat="1">
      <c r="C608" s="49"/>
      <c r="D608" s="63"/>
      <c r="E608" s="49"/>
      <c r="F608" s="49"/>
      <c r="AF608" s="49"/>
      <c r="AG608" s="49"/>
      <c r="AI608" s="35"/>
    </row>
    <row r="609" spans="3:35" s="36" customFormat="1">
      <c r="C609" s="49"/>
      <c r="D609" s="63"/>
      <c r="E609" s="49"/>
      <c r="F609" s="49"/>
      <c r="AF609" s="49"/>
      <c r="AG609" s="49"/>
      <c r="AI609" s="35"/>
    </row>
    <row r="610" spans="3:35" s="36" customFormat="1">
      <c r="C610" s="49"/>
      <c r="D610" s="63"/>
      <c r="E610" s="49"/>
      <c r="F610" s="49"/>
      <c r="AF610" s="49"/>
      <c r="AG610" s="49"/>
      <c r="AI610" s="35"/>
    </row>
    <row r="611" spans="3:35" s="36" customFormat="1">
      <c r="C611" s="49"/>
      <c r="D611" s="63"/>
      <c r="E611" s="49"/>
      <c r="F611" s="49"/>
      <c r="AF611" s="49"/>
      <c r="AG611" s="49"/>
      <c r="AI611" s="35"/>
    </row>
    <row r="612" spans="3:35" s="36" customFormat="1">
      <c r="C612" s="49"/>
      <c r="D612" s="63"/>
      <c r="E612" s="49"/>
      <c r="F612" s="49"/>
      <c r="AF612" s="49"/>
      <c r="AG612" s="49"/>
      <c r="AI612" s="35"/>
    </row>
    <row r="613" spans="3:35" s="36" customFormat="1">
      <c r="C613" s="49"/>
      <c r="D613" s="63"/>
      <c r="E613" s="49"/>
      <c r="F613" s="49"/>
      <c r="AF613" s="49"/>
      <c r="AG613" s="49"/>
      <c r="AI613" s="35"/>
    </row>
    <row r="614" spans="3:35" s="36" customFormat="1">
      <c r="C614" s="49"/>
      <c r="D614" s="63"/>
      <c r="E614" s="49"/>
      <c r="F614" s="49"/>
      <c r="AF614" s="49"/>
      <c r="AG614" s="49"/>
      <c r="AI614" s="35"/>
    </row>
    <row r="615" spans="3:35" s="36" customFormat="1">
      <c r="C615" s="49"/>
      <c r="D615" s="63"/>
      <c r="E615" s="49"/>
      <c r="F615" s="49"/>
      <c r="AF615" s="49"/>
      <c r="AG615" s="49"/>
      <c r="AI615" s="35"/>
    </row>
    <row r="616" spans="3:35" s="36" customFormat="1">
      <c r="C616" s="49"/>
      <c r="D616" s="63"/>
      <c r="E616" s="49"/>
      <c r="F616" s="49"/>
      <c r="AF616" s="49"/>
      <c r="AG616" s="49"/>
      <c r="AI616" s="35"/>
    </row>
    <row r="617" spans="3:35" s="36" customFormat="1">
      <c r="C617" s="49"/>
      <c r="D617" s="63"/>
      <c r="E617" s="49"/>
      <c r="F617" s="49"/>
      <c r="AF617" s="49"/>
      <c r="AG617" s="49"/>
      <c r="AI617" s="35"/>
    </row>
    <row r="618" spans="3:35" s="36" customFormat="1">
      <c r="C618" s="49"/>
      <c r="D618" s="63"/>
      <c r="E618" s="49"/>
      <c r="F618" s="49"/>
      <c r="AF618" s="49"/>
      <c r="AG618" s="49"/>
      <c r="AI618" s="35"/>
    </row>
    <row r="619" spans="3:35" s="36" customFormat="1">
      <c r="C619" s="49"/>
      <c r="D619" s="63"/>
      <c r="E619" s="49"/>
      <c r="F619" s="49"/>
      <c r="AF619" s="49"/>
      <c r="AG619" s="49"/>
      <c r="AI619" s="35"/>
    </row>
    <row r="620" spans="3:35" s="36" customFormat="1">
      <c r="C620" s="49"/>
      <c r="D620" s="63"/>
      <c r="E620" s="49"/>
      <c r="F620" s="49"/>
      <c r="AF620" s="49"/>
      <c r="AG620" s="49"/>
      <c r="AI620" s="35"/>
    </row>
    <row r="621" spans="3:35" s="36" customFormat="1">
      <c r="C621" s="49"/>
      <c r="D621" s="63"/>
      <c r="E621" s="49"/>
      <c r="F621" s="49"/>
      <c r="AF621" s="49"/>
      <c r="AG621" s="49"/>
      <c r="AI621" s="35"/>
    </row>
    <row r="622" spans="3:35" s="36" customFormat="1">
      <c r="C622" s="49"/>
      <c r="D622" s="63"/>
      <c r="E622" s="49"/>
      <c r="F622" s="49"/>
      <c r="AF622" s="49"/>
      <c r="AG622" s="49"/>
      <c r="AI622" s="35"/>
    </row>
    <row r="623" spans="3:35" s="36" customFormat="1">
      <c r="C623" s="49"/>
      <c r="D623" s="63"/>
      <c r="E623" s="49"/>
      <c r="F623" s="49"/>
      <c r="AF623" s="49"/>
      <c r="AG623" s="49"/>
      <c r="AI623" s="35"/>
    </row>
    <row r="624" spans="3:35" s="36" customFormat="1">
      <c r="C624" s="49"/>
      <c r="D624" s="63"/>
      <c r="E624" s="49"/>
      <c r="F624" s="49"/>
      <c r="AF624" s="49"/>
      <c r="AG624" s="49"/>
      <c r="AI624" s="35"/>
    </row>
    <row r="625" spans="3:35" s="36" customFormat="1">
      <c r="C625" s="49"/>
      <c r="D625" s="63"/>
      <c r="E625" s="49"/>
      <c r="F625" s="49"/>
      <c r="AF625" s="49"/>
      <c r="AG625" s="49"/>
      <c r="AI625" s="35"/>
    </row>
    <row r="626" spans="3:35" s="36" customFormat="1">
      <c r="C626" s="49"/>
      <c r="D626" s="63"/>
      <c r="E626" s="49"/>
      <c r="F626" s="49"/>
      <c r="AF626" s="49"/>
      <c r="AG626" s="49"/>
      <c r="AI626" s="35"/>
    </row>
    <row r="627" spans="3:35" s="36" customFormat="1">
      <c r="C627" s="49"/>
      <c r="D627" s="63"/>
      <c r="E627" s="49"/>
      <c r="F627" s="49"/>
      <c r="AF627" s="49"/>
      <c r="AG627" s="49"/>
      <c r="AI627" s="35"/>
    </row>
    <row r="628" spans="3:35" s="36" customFormat="1">
      <c r="C628" s="49"/>
      <c r="D628" s="63"/>
      <c r="E628" s="49"/>
      <c r="F628" s="49"/>
      <c r="AF628" s="49"/>
      <c r="AG628" s="49"/>
      <c r="AI628" s="35"/>
    </row>
    <row r="629" spans="3:35" s="36" customFormat="1">
      <c r="C629" s="49"/>
      <c r="D629" s="63"/>
      <c r="E629" s="49"/>
      <c r="F629" s="49"/>
      <c r="AF629" s="49"/>
      <c r="AG629" s="49"/>
      <c r="AI629" s="35"/>
    </row>
    <row r="630" spans="3:35" s="36" customFormat="1">
      <c r="C630" s="49"/>
      <c r="D630" s="63"/>
      <c r="E630" s="49"/>
      <c r="F630" s="49"/>
      <c r="AF630" s="49"/>
      <c r="AG630" s="49"/>
      <c r="AI630" s="35"/>
    </row>
    <row r="631" spans="3:35" s="36" customFormat="1">
      <c r="C631" s="49"/>
      <c r="D631" s="63"/>
      <c r="E631" s="49"/>
      <c r="F631" s="49"/>
      <c r="AF631" s="49"/>
      <c r="AG631" s="49"/>
      <c r="AI631" s="35"/>
    </row>
    <row r="632" spans="3:35" s="36" customFormat="1">
      <c r="C632" s="49"/>
      <c r="D632" s="63"/>
      <c r="E632" s="49"/>
      <c r="F632" s="49"/>
      <c r="AF632" s="49"/>
      <c r="AG632" s="49"/>
      <c r="AI632" s="35"/>
    </row>
    <row r="633" spans="3:35" s="36" customFormat="1">
      <c r="C633" s="49"/>
      <c r="D633" s="63"/>
      <c r="E633" s="49"/>
      <c r="F633" s="49"/>
      <c r="AF633" s="49"/>
      <c r="AG633" s="49"/>
      <c r="AI633" s="35"/>
    </row>
    <row r="634" spans="3:35" s="36" customFormat="1">
      <c r="C634" s="49"/>
      <c r="D634" s="63"/>
      <c r="E634" s="49"/>
      <c r="F634" s="49"/>
      <c r="AF634" s="49"/>
      <c r="AG634" s="49"/>
      <c r="AI634" s="35"/>
    </row>
    <row r="635" spans="3:35" s="36" customFormat="1">
      <c r="C635" s="49"/>
      <c r="D635" s="63"/>
      <c r="E635" s="49"/>
      <c r="F635" s="49"/>
      <c r="AF635" s="49"/>
      <c r="AG635" s="49"/>
      <c r="AI635" s="35"/>
    </row>
    <row r="636" spans="3:35" s="36" customFormat="1">
      <c r="C636" s="49"/>
      <c r="D636" s="63"/>
      <c r="E636" s="49"/>
      <c r="F636" s="49"/>
      <c r="AF636" s="49"/>
      <c r="AG636" s="49"/>
      <c r="AI636" s="35"/>
    </row>
    <row r="637" spans="3:35" s="36" customFormat="1">
      <c r="C637" s="49"/>
      <c r="D637" s="63"/>
      <c r="E637" s="49"/>
      <c r="F637" s="49"/>
      <c r="AF637" s="49"/>
      <c r="AG637" s="49"/>
      <c r="AI637" s="35"/>
    </row>
    <row r="638" spans="3:35" s="36" customFormat="1">
      <c r="C638" s="49"/>
      <c r="D638" s="63"/>
      <c r="E638" s="49"/>
      <c r="F638" s="49"/>
      <c r="AF638" s="49"/>
      <c r="AG638" s="49"/>
      <c r="AI638" s="35"/>
    </row>
    <row r="639" spans="3:35" s="36" customFormat="1">
      <c r="C639" s="49"/>
      <c r="D639" s="63"/>
      <c r="E639" s="49"/>
      <c r="F639" s="49"/>
      <c r="AF639" s="49"/>
      <c r="AG639" s="49"/>
      <c r="AI639" s="35"/>
    </row>
    <row r="640" spans="3:35" s="36" customFormat="1">
      <c r="C640" s="49"/>
      <c r="D640" s="63"/>
      <c r="E640" s="49"/>
      <c r="F640" s="49"/>
      <c r="AF640" s="49"/>
      <c r="AG640" s="49"/>
      <c r="AI640" s="35"/>
    </row>
    <row r="641" spans="3:35" s="36" customFormat="1">
      <c r="C641" s="49"/>
      <c r="D641" s="63"/>
      <c r="E641" s="49"/>
      <c r="F641" s="49"/>
      <c r="AF641" s="49"/>
      <c r="AG641" s="49"/>
      <c r="AI641" s="35"/>
    </row>
    <row r="642" spans="3:35" s="36" customFormat="1">
      <c r="C642" s="49"/>
      <c r="D642" s="63"/>
      <c r="E642" s="49"/>
      <c r="F642" s="49"/>
      <c r="AF642" s="49"/>
      <c r="AG642" s="49"/>
      <c r="AI642" s="35"/>
    </row>
    <row r="643" spans="3:35" s="36" customFormat="1">
      <c r="C643" s="49"/>
      <c r="D643" s="63"/>
      <c r="E643" s="49"/>
      <c r="F643" s="49"/>
      <c r="AF643" s="49"/>
      <c r="AG643" s="49"/>
      <c r="AI643" s="35"/>
    </row>
    <row r="644" spans="3:35" s="36" customFormat="1">
      <c r="C644" s="49"/>
      <c r="D644" s="63"/>
      <c r="E644" s="49"/>
      <c r="F644" s="49"/>
      <c r="AF644" s="49"/>
      <c r="AG644" s="49"/>
      <c r="AI644" s="35"/>
    </row>
    <row r="645" spans="3:35" s="36" customFormat="1">
      <c r="C645" s="49"/>
      <c r="D645" s="63"/>
      <c r="E645" s="49"/>
      <c r="F645" s="49"/>
      <c r="AF645" s="49"/>
      <c r="AG645" s="49"/>
      <c r="AI645" s="35"/>
    </row>
    <row r="646" spans="3:35" s="36" customFormat="1">
      <c r="C646" s="49"/>
      <c r="D646" s="63"/>
      <c r="E646" s="49"/>
      <c r="F646" s="49"/>
      <c r="AF646" s="49"/>
      <c r="AG646" s="49"/>
      <c r="AI646" s="35"/>
    </row>
    <row r="647" spans="3:35" s="36" customFormat="1">
      <c r="C647" s="49"/>
      <c r="D647" s="63"/>
      <c r="E647" s="49"/>
      <c r="F647" s="49"/>
      <c r="AF647" s="49"/>
      <c r="AG647" s="49"/>
      <c r="AI647" s="35"/>
    </row>
    <row r="648" spans="3:35" s="36" customFormat="1">
      <c r="C648" s="49"/>
      <c r="D648" s="63"/>
      <c r="E648" s="49"/>
      <c r="F648" s="49"/>
      <c r="AF648" s="49"/>
      <c r="AG648" s="49"/>
      <c r="AI648" s="35"/>
    </row>
    <row r="649" spans="3:35" s="36" customFormat="1">
      <c r="C649" s="49"/>
      <c r="D649" s="63"/>
      <c r="E649" s="49"/>
      <c r="F649" s="49"/>
      <c r="AF649" s="49"/>
      <c r="AG649" s="49"/>
      <c r="AI649" s="35"/>
    </row>
    <row r="650" spans="3:35" s="36" customFormat="1">
      <c r="C650" s="49"/>
      <c r="D650" s="63"/>
      <c r="E650" s="49"/>
      <c r="F650" s="49"/>
      <c r="AF650" s="49"/>
      <c r="AG650" s="49"/>
      <c r="AI650" s="35"/>
    </row>
    <row r="651" spans="3:35" s="36" customFormat="1">
      <c r="C651" s="49"/>
      <c r="D651" s="63"/>
      <c r="E651" s="49"/>
      <c r="F651" s="49"/>
      <c r="AF651" s="49"/>
      <c r="AG651" s="49"/>
      <c r="AI651" s="35"/>
    </row>
    <row r="652" spans="3:35" s="36" customFormat="1">
      <c r="C652" s="49"/>
      <c r="D652" s="63"/>
      <c r="E652" s="49"/>
      <c r="F652" s="49"/>
      <c r="AF652" s="49"/>
      <c r="AG652" s="49"/>
      <c r="AI652" s="35"/>
    </row>
    <row r="653" spans="3:35" s="36" customFormat="1">
      <c r="C653" s="49"/>
      <c r="D653" s="63"/>
      <c r="E653" s="49"/>
      <c r="F653" s="49"/>
      <c r="AF653" s="49"/>
      <c r="AG653" s="49"/>
      <c r="AI653" s="35"/>
    </row>
    <row r="654" spans="3:35" s="36" customFormat="1">
      <c r="C654" s="49"/>
      <c r="D654" s="63"/>
      <c r="E654" s="49"/>
      <c r="F654" s="49"/>
      <c r="AF654" s="49"/>
      <c r="AG654" s="49"/>
      <c r="AI654" s="35"/>
    </row>
    <row r="655" spans="3:35" s="36" customFormat="1">
      <c r="C655" s="49"/>
      <c r="D655" s="63"/>
      <c r="E655" s="49"/>
      <c r="F655" s="49"/>
      <c r="AF655" s="49"/>
      <c r="AG655" s="49"/>
      <c r="AI655" s="35"/>
    </row>
    <row r="656" spans="3:35" s="36" customFormat="1">
      <c r="C656" s="49"/>
      <c r="D656" s="63"/>
      <c r="E656" s="49"/>
      <c r="F656" s="49"/>
      <c r="AF656" s="49"/>
      <c r="AG656" s="49"/>
      <c r="AI656" s="35"/>
    </row>
    <row r="657" spans="3:35" s="36" customFormat="1">
      <c r="C657" s="49"/>
      <c r="D657" s="63"/>
      <c r="E657" s="49"/>
      <c r="F657" s="49"/>
      <c r="AF657" s="49"/>
      <c r="AG657" s="49"/>
      <c r="AI657" s="35"/>
    </row>
    <row r="658" spans="3:35" s="36" customFormat="1">
      <c r="C658" s="49"/>
      <c r="D658" s="63"/>
      <c r="E658" s="49"/>
      <c r="F658" s="49"/>
      <c r="AF658" s="49"/>
      <c r="AG658" s="49"/>
      <c r="AI658" s="35"/>
    </row>
    <row r="659" spans="3:35" s="36" customFormat="1">
      <c r="C659" s="49"/>
      <c r="D659" s="63"/>
      <c r="E659" s="49"/>
      <c r="F659" s="49"/>
      <c r="AF659" s="49"/>
      <c r="AG659" s="49"/>
      <c r="AI659" s="35"/>
    </row>
    <row r="660" spans="3:35" s="36" customFormat="1">
      <c r="C660" s="49"/>
      <c r="D660" s="63"/>
      <c r="E660" s="49"/>
      <c r="F660" s="49"/>
      <c r="AF660" s="49"/>
      <c r="AG660" s="49"/>
      <c r="AI660" s="35"/>
    </row>
    <row r="661" spans="3:35" s="36" customFormat="1">
      <c r="C661" s="49"/>
      <c r="D661" s="63"/>
      <c r="E661" s="49"/>
      <c r="F661" s="49"/>
      <c r="AF661" s="49"/>
      <c r="AG661" s="49"/>
      <c r="AI661" s="35"/>
    </row>
    <row r="662" spans="3:35" s="36" customFormat="1">
      <c r="C662" s="49"/>
      <c r="D662" s="63"/>
      <c r="E662" s="49"/>
      <c r="F662" s="49"/>
      <c r="AF662" s="49"/>
      <c r="AG662" s="49"/>
      <c r="AI662" s="35"/>
    </row>
    <row r="663" spans="3:35" s="36" customFormat="1">
      <c r="C663" s="49"/>
      <c r="D663" s="63"/>
      <c r="E663" s="49"/>
      <c r="F663" s="49"/>
      <c r="AF663" s="49"/>
      <c r="AG663" s="49"/>
      <c r="AI663" s="35"/>
    </row>
    <row r="664" spans="3:35" s="36" customFormat="1">
      <c r="C664" s="49"/>
      <c r="D664" s="63"/>
      <c r="E664" s="49"/>
      <c r="F664" s="49"/>
      <c r="AF664" s="49"/>
      <c r="AG664" s="49"/>
      <c r="AI664" s="35"/>
    </row>
    <row r="665" spans="3:35" s="36" customFormat="1">
      <c r="C665" s="49"/>
      <c r="D665" s="63"/>
      <c r="E665" s="49"/>
      <c r="F665" s="49"/>
      <c r="AF665" s="49"/>
      <c r="AG665" s="49"/>
      <c r="AI665" s="35"/>
    </row>
    <row r="666" spans="3:35" s="36" customFormat="1">
      <c r="C666" s="49"/>
      <c r="D666" s="63"/>
      <c r="E666" s="49"/>
      <c r="F666" s="49"/>
      <c r="AF666" s="49"/>
      <c r="AG666" s="49"/>
      <c r="AI666" s="35"/>
    </row>
    <row r="667" spans="3:35" s="36" customFormat="1">
      <c r="C667" s="49"/>
      <c r="D667" s="63"/>
      <c r="E667" s="49"/>
      <c r="F667" s="49"/>
      <c r="AF667" s="49"/>
      <c r="AG667" s="49"/>
      <c r="AI667" s="35"/>
    </row>
    <row r="668" spans="3:35" s="36" customFormat="1">
      <c r="C668" s="49"/>
      <c r="D668" s="63"/>
      <c r="E668" s="49"/>
      <c r="F668" s="49"/>
      <c r="AF668" s="49"/>
      <c r="AG668" s="49"/>
      <c r="AI668" s="35"/>
    </row>
    <row r="669" spans="3:35" s="36" customFormat="1">
      <c r="C669" s="49"/>
      <c r="D669" s="63"/>
      <c r="E669" s="49"/>
      <c r="F669" s="49"/>
      <c r="AF669" s="49"/>
      <c r="AG669" s="49"/>
      <c r="AI669" s="35"/>
    </row>
    <row r="670" spans="3:35" s="36" customFormat="1">
      <c r="C670" s="49"/>
      <c r="D670" s="63"/>
      <c r="E670" s="49"/>
      <c r="F670" s="49"/>
      <c r="AF670" s="49"/>
      <c r="AG670" s="49"/>
      <c r="AI670" s="35"/>
    </row>
    <row r="671" spans="3:35" s="36" customFormat="1">
      <c r="C671" s="49"/>
      <c r="D671" s="63"/>
      <c r="E671" s="49"/>
      <c r="F671" s="49"/>
      <c r="AF671" s="49"/>
      <c r="AG671" s="49"/>
      <c r="AI671" s="35"/>
    </row>
    <row r="672" spans="3:35" s="36" customFormat="1">
      <c r="C672" s="49"/>
      <c r="D672" s="63"/>
      <c r="E672" s="49"/>
      <c r="F672" s="49"/>
      <c r="AF672" s="49"/>
      <c r="AG672" s="49"/>
      <c r="AI672" s="35"/>
    </row>
    <row r="673" spans="3:35" s="36" customFormat="1">
      <c r="C673" s="49"/>
      <c r="D673" s="63"/>
      <c r="E673" s="49"/>
      <c r="F673" s="49"/>
      <c r="AF673" s="49"/>
      <c r="AG673" s="49"/>
      <c r="AI673" s="35"/>
    </row>
    <row r="674" spans="3:35" s="36" customFormat="1">
      <c r="C674" s="49"/>
      <c r="D674" s="63"/>
      <c r="E674" s="49"/>
      <c r="F674" s="49"/>
      <c r="AF674" s="49"/>
      <c r="AG674" s="49"/>
      <c r="AI674" s="35"/>
    </row>
    <row r="675" spans="3:35" s="36" customFormat="1">
      <c r="C675" s="49"/>
      <c r="D675" s="63"/>
      <c r="E675" s="49"/>
      <c r="F675" s="49"/>
      <c r="AF675" s="49"/>
      <c r="AG675" s="49"/>
      <c r="AI675" s="35"/>
    </row>
    <row r="676" spans="3:35" s="36" customFormat="1">
      <c r="C676" s="49"/>
      <c r="D676" s="63"/>
      <c r="E676" s="49"/>
      <c r="F676" s="49"/>
      <c r="AF676" s="49"/>
      <c r="AG676" s="49"/>
      <c r="AI676" s="35"/>
    </row>
    <row r="677" spans="3:35" s="36" customFormat="1">
      <c r="C677" s="49"/>
      <c r="D677" s="63"/>
      <c r="E677" s="49"/>
      <c r="F677" s="49"/>
      <c r="AF677" s="49"/>
      <c r="AG677" s="49"/>
      <c r="AI677" s="35"/>
    </row>
    <row r="678" spans="3:35" s="36" customFormat="1">
      <c r="C678" s="49"/>
      <c r="D678" s="63"/>
      <c r="E678" s="49"/>
      <c r="F678" s="49"/>
      <c r="AF678" s="49"/>
      <c r="AG678" s="49"/>
      <c r="AI678" s="35"/>
    </row>
    <row r="679" spans="3:35" s="36" customFormat="1">
      <c r="C679" s="49"/>
      <c r="D679" s="63"/>
      <c r="E679" s="49"/>
      <c r="F679" s="49"/>
      <c r="AF679" s="49"/>
      <c r="AG679" s="49"/>
      <c r="AI679" s="35"/>
    </row>
    <row r="680" spans="3:35" s="36" customFormat="1">
      <c r="C680" s="49"/>
      <c r="D680" s="63"/>
      <c r="E680" s="49"/>
      <c r="F680" s="49"/>
      <c r="AF680" s="49"/>
      <c r="AG680" s="49"/>
      <c r="AI680" s="35"/>
    </row>
    <row r="681" spans="3:35" s="36" customFormat="1">
      <c r="C681" s="49"/>
      <c r="D681" s="63"/>
      <c r="E681" s="49"/>
      <c r="F681" s="49"/>
      <c r="AF681" s="49"/>
      <c r="AG681" s="49"/>
      <c r="AI681" s="35"/>
    </row>
    <row r="682" spans="3:35" s="36" customFormat="1">
      <c r="C682" s="49"/>
      <c r="D682" s="63"/>
      <c r="E682" s="49"/>
      <c r="F682" s="49"/>
      <c r="AF682" s="49"/>
      <c r="AG682" s="49"/>
      <c r="AI682" s="35"/>
    </row>
    <row r="683" spans="3:35" s="36" customFormat="1">
      <c r="C683" s="49"/>
      <c r="D683" s="63"/>
      <c r="E683" s="49"/>
      <c r="F683" s="49"/>
      <c r="AF683" s="49"/>
      <c r="AG683" s="49"/>
      <c r="AI683" s="35"/>
    </row>
    <row r="684" spans="3:35" s="36" customFormat="1">
      <c r="C684" s="49"/>
      <c r="D684" s="63"/>
      <c r="E684" s="49"/>
      <c r="F684" s="49"/>
      <c r="AF684" s="49"/>
      <c r="AG684" s="49"/>
      <c r="AI684" s="35"/>
    </row>
    <row r="685" spans="3:35" s="36" customFormat="1">
      <c r="C685" s="49"/>
      <c r="D685" s="63"/>
      <c r="E685" s="49"/>
      <c r="F685" s="49"/>
      <c r="AF685" s="49"/>
      <c r="AG685" s="49"/>
      <c r="AI685" s="35"/>
    </row>
    <row r="686" spans="3:35" s="36" customFormat="1">
      <c r="C686" s="49"/>
      <c r="D686" s="63"/>
      <c r="E686" s="49"/>
      <c r="F686" s="49"/>
      <c r="AF686" s="49"/>
      <c r="AG686" s="49"/>
      <c r="AI686" s="35"/>
    </row>
    <row r="687" spans="3:35" s="36" customFormat="1">
      <c r="C687" s="49"/>
      <c r="D687" s="63"/>
      <c r="E687" s="49"/>
      <c r="F687" s="49"/>
      <c r="AF687" s="49"/>
      <c r="AG687" s="49"/>
      <c r="AI687" s="35"/>
    </row>
    <row r="688" spans="3:35" s="36" customFormat="1">
      <c r="C688" s="49"/>
      <c r="D688" s="63"/>
      <c r="E688" s="49"/>
      <c r="F688" s="49"/>
      <c r="AF688" s="49"/>
      <c r="AG688" s="49"/>
      <c r="AI688" s="35"/>
    </row>
    <row r="689" spans="3:35" s="36" customFormat="1">
      <c r="C689" s="49"/>
      <c r="D689" s="63"/>
      <c r="E689" s="49"/>
      <c r="F689" s="49"/>
      <c r="AF689" s="49"/>
      <c r="AG689" s="49"/>
      <c r="AI689" s="35"/>
    </row>
    <row r="690" spans="3:35" s="36" customFormat="1">
      <c r="C690" s="49"/>
      <c r="D690" s="63"/>
      <c r="E690" s="49"/>
      <c r="F690" s="49"/>
      <c r="AF690" s="49"/>
      <c r="AG690" s="49"/>
      <c r="AI690" s="35"/>
    </row>
    <row r="691" spans="3:35" s="36" customFormat="1">
      <c r="C691" s="49"/>
      <c r="D691" s="63"/>
      <c r="E691" s="49"/>
      <c r="F691" s="49"/>
      <c r="AF691" s="49"/>
      <c r="AG691" s="49"/>
      <c r="AI691" s="35"/>
    </row>
    <row r="692" spans="3:35" s="36" customFormat="1">
      <c r="C692" s="49"/>
      <c r="D692" s="63"/>
      <c r="E692" s="49"/>
      <c r="F692" s="49"/>
      <c r="AF692" s="49"/>
      <c r="AG692" s="49"/>
      <c r="AI692" s="35"/>
    </row>
    <row r="693" spans="3:35" s="36" customFormat="1">
      <c r="C693" s="49"/>
      <c r="D693" s="63"/>
      <c r="E693" s="49"/>
      <c r="F693" s="49"/>
      <c r="AF693" s="49"/>
      <c r="AG693" s="49"/>
      <c r="AI693" s="35"/>
    </row>
    <row r="694" spans="3:35" s="36" customFormat="1">
      <c r="C694" s="49"/>
      <c r="D694" s="63"/>
      <c r="E694" s="49"/>
      <c r="F694" s="49"/>
      <c r="AF694" s="49"/>
      <c r="AG694" s="49"/>
      <c r="AI694" s="35"/>
    </row>
    <row r="695" spans="3:35" s="36" customFormat="1">
      <c r="C695" s="49"/>
      <c r="D695" s="63"/>
      <c r="E695" s="49"/>
      <c r="F695" s="49"/>
      <c r="AF695" s="49"/>
      <c r="AG695" s="49"/>
      <c r="AI695" s="35"/>
    </row>
    <row r="696" spans="3:35" s="36" customFormat="1">
      <c r="C696" s="49"/>
      <c r="D696" s="63"/>
      <c r="E696" s="49"/>
      <c r="F696" s="49"/>
      <c r="AF696" s="49"/>
      <c r="AG696" s="49"/>
      <c r="AI696" s="35"/>
    </row>
    <row r="697" spans="3:35" s="36" customFormat="1">
      <c r="C697" s="49"/>
      <c r="D697" s="63"/>
      <c r="E697" s="49"/>
      <c r="F697" s="49"/>
      <c r="AF697" s="49"/>
      <c r="AG697" s="49"/>
      <c r="AI697" s="35"/>
    </row>
    <row r="698" spans="3:35" s="36" customFormat="1">
      <c r="C698" s="49"/>
      <c r="D698" s="63"/>
      <c r="E698" s="49"/>
      <c r="F698" s="49"/>
      <c r="AF698" s="49"/>
      <c r="AG698" s="49"/>
      <c r="AI698" s="35"/>
    </row>
    <row r="699" spans="3:35" s="36" customFormat="1">
      <c r="C699" s="49"/>
      <c r="D699" s="63"/>
      <c r="E699" s="49"/>
      <c r="F699" s="49"/>
      <c r="AF699" s="49"/>
      <c r="AG699" s="49"/>
      <c r="AI699" s="35"/>
    </row>
    <row r="700" spans="3:35" s="36" customFormat="1">
      <c r="C700" s="49"/>
      <c r="D700" s="63"/>
      <c r="E700" s="49"/>
      <c r="F700" s="49"/>
      <c r="AF700" s="49"/>
      <c r="AG700" s="49"/>
      <c r="AI700" s="35"/>
    </row>
    <row r="701" spans="3:35" s="36" customFormat="1">
      <c r="C701" s="49"/>
      <c r="D701" s="63"/>
      <c r="E701" s="49"/>
      <c r="F701" s="49"/>
      <c r="AF701" s="49"/>
      <c r="AG701" s="49"/>
      <c r="AI701" s="35"/>
    </row>
    <row r="702" spans="3:35" s="36" customFormat="1">
      <c r="C702" s="49"/>
      <c r="D702" s="63"/>
      <c r="E702" s="49"/>
      <c r="F702" s="49"/>
      <c r="AF702" s="49"/>
      <c r="AG702" s="49"/>
      <c r="AI702" s="35"/>
    </row>
    <row r="703" spans="3:35" s="36" customFormat="1">
      <c r="C703" s="49"/>
      <c r="D703" s="63"/>
      <c r="E703" s="49"/>
      <c r="F703" s="49"/>
      <c r="AF703" s="49"/>
      <c r="AG703" s="49"/>
      <c r="AI703" s="35"/>
    </row>
    <row r="704" spans="3:35" s="36" customFormat="1">
      <c r="C704" s="49"/>
      <c r="D704" s="63"/>
      <c r="E704" s="49"/>
      <c r="F704" s="49"/>
      <c r="AF704" s="49"/>
      <c r="AG704" s="49"/>
      <c r="AI704" s="35"/>
    </row>
    <row r="705" spans="3:35" s="36" customFormat="1">
      <c r="C705" s="49"/>
      <c r="D705" s="63"/>
      <c r="E705" s="49"/>
      <c r="F705" s="49"/>
      <c r="AF705" s="49"/>
      <c r="AG705" s="49"/>
      <c r="AI705" s="35"/>
    </row>
    <row r="706" spans="3:35" s="36" customFormat="1">
      <c r="C706" s="49"/>
      <c r="D706" s="63"/>
      <c r="E706" s="49"/>
      <c r="F706" s="49"/>
      <c r="AF706" s="49"/>
      <c r="AG706" s="49"/>
      <c r="AI706" s="35"/>
    </row>
    <row r="707" spans="3:35" s="36" customFormat="1">
      <c r="C707" s="49"/>
      <c r="D707" s="63"/>
      <c r="E707" s="49"/>
      <c r="F707" s="49"/>
      <c r="AF707" s="49"/>
      <c r="AG707" s="49"/>
      <c r="AI707" s="35"/>
    </row>
    <row r="708" spans="3:35" s="36" customFormat="1">
      <c r="C708" s="49"/>
      <c r="D708" s="63"/>
      <c r="E708" s="49"/>
      <c r="F708" s="49"/>
      <c r="AF708" s="49"/>
      <c r="AG708" s="49"/>
      <c r="AI708" s="35"/>
    </row>
    <row r="709" spans="3:35" s="36" customFormat="1">
      <c r="C709" s="49"/>
      <c r="D709" s="63"/>
      <c r="E709" s="49"/>
      <c r="F709" s="49"/>
      <c r="AF709" s="49"/>
      <c r="AG709" s="49"/>
      <c r="AI709" s="35"/>
    </row>
    <row r="710" spans="3:35" s="36" customFormat="1">
      <c r="C710" s="49"/>
      <c r="D710" s="63"/>
      <c r="E710" s="49"/>
      <c r="F710" s="49"/>
      <c r="AF710" s="49"/>
      <c r="AG710" s="49"/>
      <c r="AI710" s="35"/>
    </row>
    <row r="711" spans="3:35" s="36" customFormat="1">
      <c r="C711" s="49"/>
      <c r="D711" s="63"/>
      <c r="E711" s="49"/>
      <c r="F711" s="49"/>
      <c r="AF711" s="49"/>
      <c r="AG711" s="49"/>
      <c r="AI711" s="35"/>
    </row>
    <row r="712" spans="3:35" s="36" customFormat="1">
      <c r="C712" s="49"/>
      <c r="D712" s="63"/>
      <c r="E712" s="49"/>
      <c r="F712" s="49"/>
      <c r="AF712" s="49"/>
      <c r="AG712" s="49"/>
      <c r="AI712" s="35"/>
    </row>
    <row r="713" spans="3:35" s="36" customFormat="1">
      <c r="C713" s="49"/>
      <c r="D713" s="63"/>
      <c r="E713" s="49"/>
      <c r="F713" s="49"/>
      <c r="AF713" s="49"/>
      <c r="AG713" s="49"/>
      <c r="AI713" s="35"/>
    </row>
    <row r="714" spans="3:35" s="36" customFormat="1">
      <c r="C714" s="49"/>
      <c r="D714" s="63"/>
      <c r="E714" s="49"/>
      <c r="F714" s="49"/>
      <c r="AF714" s="49"/>
      <c r="AG714" s="49"/>
      <c r="AI714" s="35"/>
    </row>
    <row r="715" spans="3:35" s="36" customFormat="1">
      <c r="C715" s="49"/>
      <c r="D715" s="63"/>
      <c r="E715" s="49"/>
      <c r="F715" s="49"/>
      <c r="AF715" s="49"/>
      <c r="AG715" s="49"/>
      <c r="AI715" s="35"/>
    </row>
    <row r="716" spans="3:35" s="36" customFormat="1">
      <c r="C716" s="49"/>
      <c r="D716" s="63"/>
      <c r="E716" s="49"/>
      <c r="F716" s="49"/>
      <c r="AF716" s="49"/>
      <c r="AG716" s="49"/>
      <c r="AI716" s="35"/>
    </row>
    <row r="717" spans="3:35" s="36" customFormat="1">
      <c r="C717" s="49"/>
      <c r="D717" s="63"/>
      <c r="E717" s="49"/>
      <c r="F717" s="49"/>
      <c r="AF717" s="49"/>
      <c r="AG717" s="49"/>
      <c r="AI717" s="35"/>
    </row>
    <row r="718" spans="3:35" s="36" customFormat="1">
      <c r="C718" s="49"/>
      <c r="D718" s="63"/>
      <c r="E718" s="49"/>
      <c r="F718" s="49"/>
      <c r="AF718" s="49"/>
      <c r="AG718" s="49"/>
      <c r="AI718" s="35"/>
    </row>
    <row r="719" spans="3:35" s="36" customFormat="1">
      <c r="C719" s="49"/>
      <c r="D719" s="63"/>
      <c r="E719" s="49"/>
      <c r="F719" s="49"/>
      <c r="AF719" s="49"/>
      <c r="AG719" s="49"/>
      <c r="AI719" s="35"/>
    </row>
    <row r="720" spans="3:35" s="36" customFormat="1">
      <c r="C720" s="49"/>
      <c r="D720" s="63"/>
      <c r="E720" s="49"/>
      <c r="F720" s="49"/>
      <c r="AF720" s="49"/>
      <c r="AG720" s="49"/>
      <c r="AI720" s="35"/>
    </row>
    <row r="721" spans="3:35" s="36" customFormat="1">
      <c r="C721" s="49"/>
      <c r="D721" s="63"/>
      <c r="E721" s="49"/>
      <c r="F721" s="49"/>
      <c r="AF721" s="49"/>
      <c r="AG721" s="49"/>
      <c r="AI721" s="35"/>
    </row>
  </sheetData>
  <sheetProtection password="C8F1" sheet="1"/>
  <mergeCells count="41">
    <mergeCell ref="G6:G7"/>
    <mergeCell ref="J6:J7"/>
    <mergeCell ref="X6:X7"/>
    <mergeCell ref="W6:W7"/>
    <mergeCell ref="Z6:Z7"/>
    <mergeCell ref="S6:S7"/>
    <mergeCell ref="K6:K7"/>
    <mergeCell ref="B1:C1"/>
    <mergeCell ref="B2:C2"/>
    <mergeCell ref="B3:C3"/>
    <mergeCell ref="B4:C4"/>
    <mergeCell ref="F6:F7"/>
    <mergeCell ref="B5:B7"/>
    <mergeCell ref="C5:C7"/>
    <mergeCell ref="F5:S5"/>
    <mergeCell ref="P6:P7"/>
    <mergeCell ref="F2:T3"/>
    <mergeCell ref="N6:N7"/>
    <mergeCell ref="L6:L7"/>
    <mergeCell ref="E5:E7"/>
    <mergeCell ref="T5:AA5"/>
    <mergeCell ref="I6:I7"/>
    <mergeCell ref="V6:V7"/>
    <mergeCell ref="O6:O7"/>
    <mergeCell ref="Y6:Y7"/>
    <mergeCell ref="M6:M7"/>
    <mergeCell ref="H6:H7"/>
    <mergeCell ref="AB5:AC5"/>
    <mergeCell ref="T6:T7"/>
    <mergeCell ref="AB6:AB7"/>
    <mergeCell ref="AE5:AE7"/>
    <mergeCell ref="Q6:Q7"/>
    <mergeCell ref="U2:AH3"/>
    <mergeCell ref="AF5:AG5"/>
    <mergeCell ref="AF6:AF7"/>
    <mergeCell ref="AG6:AG7"/>
    <mergeCell ref="R6:R7"/>
    <mergeCell ref="AC6:AC7"/>
    <mergeCell ref="U6:U7"/>
    <mergeCell ref="AA6:AA7"/>
    <mergeCell ref="AD5:AD7"/>
  </mergeCells>
  <phoneticPr fontId="24" type="noConversion"/>
  <printOptions horizontalCentered="1" verticalCentered="1"/>
  <pageMargins left="0.19685039370078741" right="0.19685039370078741" top="0.19685039370078741" bottom="0.19685039370078741" header="0" footer="0"/>
  <pageSetup paperSize="9" scale="70" orientation="landscape" horizontalDpi="1200" verticalDpi="1200" r:id="rId1"/>
  <headerFooter alignWithMargins="0"/>
  <rowBreaks count="3" manualBreakCount="3">
    <brk id="57" min="4" max="32" man="1"/>
    <brk id="102" min="4" max="32" man="1"/>
    <brk id="153" min="4" max="43" man="1"/>
  </rowBreaks>
  <colBreaks count="1" manualBreakCount="1">
    <brk id="19" min="7" max="150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K202"/>
  <sheetViews>
    <sheetView showGridLines="0" view="pageBreakPreview" zoomScale="70" zoomScaleNormal="75" zoomScaleSheetLayoutView="70" workbookViewId="0">
      <pane xSplit="5" ySplit="7" topLeftCell="F8" activePane="bottomRight" state="frozen"/>
      <selection pane="topRight" activeCell="F1" sqref="F1"/>
      <selection pane="bottomLeft" activeCell="A8" sqref="A8"/>
      <selection pane="bottomRight" activeCell="F10" sqref="F10"/>
    </sheetView>
  </sheetViews>
  <sheetFormatPr baseColWidth="10" defaultRowHeight="15.75"/>
  <cols>
    <col min="1" max="1" width="1.7109375" style="1" customWidth="1"/>
    <col min="2" max="2" width="8.85546875" style="1" customWidth="1"/>
    <col min="3" max="3" width="37.28515625" style="1" bestFit="1" customWidth="1"/>
    <col min="4" max="4" width="10.28515625" style="1" hidden="1" customWidth="1"/>
    <col min="5" max="5" width="12.7109375" style="1" customWidth="1"/>
    <col min="6" max="15" width="10.7109375" style="1" customWidth="1"/>
    <col min="16" max="16" width="9.5703125" style="1" customWidth="1"/>
    <col min="17" max="29" width="10.7109375" style="1" customWidth="1"/>
    <col min="30" max="30" width="13.28515625" style="1" customWidth="1"/>
    <col min="31" max="31" width="10.7109375" style="1" customWidth="1"/>
    <col min="32" max="32" width="11.28515625" style="1" customWidth="1"/>
    <col min="33" max="33" width="10.85546875" style="1" customWidth="1"/>
    <col min="34" max="34" width="8.28515625" style="1" hidden="1" customWidth="1"/>
    <col min="35" max="35" width="9.5703125" style="57" hidden="1" customWidth="1"/>
    <col min="36" max="36" width="11.42578125" style="1" hidden="1" customWidth="1"/>
    <col min="37" max="37" width="11.42578125" style="1" customWidth="1"/>
    <col min="38" max="16384" width="11.42578125" style="1"/>
  </cols>
  <sheetData>
    <row r="1" spans="2:34">
      <c r="B1" s="475" t="s">
        <v>0</v>
      </c>
      <c r="C1" s="475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</row>
    <row r="2" spans="2:34">
      <c r="B2" s="493" t="s">
        <v>1</v>
      </c>
      <c r="C2" s="493"/>
      <c r="F2" s="465" t="s">
        <v>235</v>
      </c>
      <c r="G2" s="465"/>
      <c r="H2" s="465"/>
      <c r="I2" s="465"/>
      <c r="J2" s="465"/>
      <c r="K2" s="465"/>
      <c r="L2" s="465"/>
      <c r="M2" s="465"/>
      <c r="N2" s="465"/>
      <c r="O2" s="465"/>
      <c r="P2" s="465"/>
      <c r="Q2" s="465"/>
      <c r="R2" s="465"/>
      <c r="S2" s="465"/>
      <c r="T2" s="465"/>
      <c r="U2" s="465" t="s">
        <v>235</v>
      </c>
      <c r="V2" s="465"/>
      <c r="W2" s="465"/>
      <c r="X2" s="465"/>
      <c r="Y2" s="465"/>
      <c r="Z2" s="465"/>
      <c r="AA2" s="465"/>
      <c r="AB2" s="465"/>
      <c r="AC2" s="465"/>
      <c r="AD2" s="465"/>
      <c r="AE2" s="465"/>
      <c r="AF2" s="465"/>
      <c r="AG2" s="465"/>
      <c r="AH2" s="465"/>
    </row>
    <row r="3" spans="2:34">
      <c r="B3" s="493" t="s">
        <v>2</v>
      </c>
      <c r="C3" s="493"/>
      <c r="F3" s="465"/>
      <c r="G3" s="465"/>
      <c r="H3" s="465"/>
      <c r="I3" s="465"/>
      <c r="J3" s="465"/>
      <c r="K3" s="465"/>
      <c r="L3" s="465"/>
      <c r="M3" s="465"/>
      <c r="N3" s="465"/>
      <c r="O3" s="465"/>
      <c r="P3" s="465"/>
      <c r="Q3" s="465"/>
      <c r="R3" s="465"/>
      <c r="S3" s="465"/>
      <c r="T3" s="465"/>
      <c r="U3" s="465"/>
      <c r="V3" s="465"/>
      <c r="W3" s="465"/>
      <c r="X3" s="465"/>
      <c r="Y3" s="465"/>
      <c r="Z3" s="465"/>
      <c r="AA3" s="465"/>
      <c r="AB3" s="465"/>
      <c r="AC3" s="465"/>
      <c r="AD3" s="465"/>
      <c r="AE3" s="465"/>
      <c r="AF3" s="465"/>
      <c r="AG3" s="465"/>
      <c r="AH3" s="465"/>
    </row>
    <row r="4" spans="2:34" ht="14.25" customHeight="1" thickBot="1">
      <c r="B4" s="494" t="s">
        <v>3</v>
      </c>
      <c r="C4" s="494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</row>
    <row r="5" spans="2:34" ht="18" customHeight="1" thickBot="1">
      <c r="B5" s="495" t="s">
        <v>4</v>
      </c>
      <c r="C5" s="481" t="s">
        <v>5</v>
      </c>
      <c r="D5" s="452"/>
      <c r="E5" s="481" t="s">
        <v>259</v>
      </c>
      <c r="F5" s="484" t="s">
        <v>6</v>
      </c>
      <c r="G5" s="485"/>
      <c r="H5" s="485"/>
      <c r="I5" s="485"/>
      <c r="J5" s="485"/>
      <c r="K5" s="485"/>
      <c r="L5" s="485"/>
      <c r="M5" s="485"/>
      <c r="N5" s="485"/>
      <c r="O5" s="485"/>
      <c r="P5" s="485"/>
      <c r="Q5" s="485"/>
      <c r="R5" s="485"/>
      <c r="S5" s="486"/>
      <c r="T5" s="484" t="s">
        <v>6</v>
      </c>
      <c r="U5" s="485"/>
      <c r="V5" s="485"/>
      <c r="W5" s="485"/>
      <c r="X5" s="485"/>
      <c r="Y5" s="485"/>
      <c r="Z5" s="485"/>
      <c r="AA5" s="486"/>
      <c r="AB5" s="484" t="s">
        <v>263</v>
      </c>
      <c r="AC5" s="485"/>
      <c r="AD5" s="468" t="s">
        <v>7</v>
      </c>
      <c r="AE5" s="472" t="s">
        <v>8</v>
      </c>
      <c r="AF5" s="488" t="s">
        <v>252</v>
      </c>
      <c r="AG5" s="466"/>
    </row>
    <row r="6" spans="2:34" ht="15.75" customHeight="1" thickBot="1">
      <c r="B6" s="496"/>
      <c r="C6" s="482"/>
      <c r="D6" s="453"/>
      <c r="E6" s="482"/>
      <c r="F6" s="467" t="s">
        <v>258</v>
      </c>
      <c r="G6" s="464">
        <v>1</v>
      </c>
      <c r="H6" s="464">
        <v>2</v>
      </c>
      <c r="I6" s="464">
        <v>3</v>
      </c>
      <c r="J6" s="464">
        <v>4</v>
      </c>
      <c r="K6" s="464" t="s">
        <v>238</v>
      </c>
      <c r="L6" s="464" t="s">
        <v>261</v>
      </c>
      <c r="M6" s="464" t="s">
        <v>262</v>
      </c>
      <c r="N6" s="464" t="s">
        <v>260</v>
      </c>
      <c r="O6" s="464" t="s">
        <v>239</v>
      </c>
      <c r="P6" s="464" t="s">
        <v>240</v>
      </c>
      <c r="Q6" s="464" t="s">
        <v>241</v>
      </c>
      <c r="R6" s="464" t="s">
        <v>242</v>
      </c>
      <c r="S6" s="464" t="s">
        <v>243</v>
      </c>
      <c r="T6" s="464" t="s">
        <v>244</v>
      </c>
      <c r="U6" s="464" t="s">
        <v>245</v>
      </c>
      <c r="V6" s="464" t="s">
        <v>246</v>
      </c>
      <c r="W6" s="464" t="s">
        <v>247</v>
      </c>
      <c r="X6" s="464" t="s">
        <v>248</v>
      </c>
      <c r="Y6" s="464" t="s">
        <v>249</v>
      </c>
      <c r="Z6" s="464" t="s">
        <v>250</v>
      </c>
      <c r="AA6" s="490" t="s">
        <v>251</v>
      </c>
      <c r="AB6" s="470" t="s">
        <v>237</v>
      </c>
      <c r="AC6" s="491" t="s">
        <v>264</v>
      </c>
      <c r="AD6" s="489"/>
      <c r="AE6" s="472"/>
      <c r="AF6" s="464" t="s">
        <v>253</v>
      </c>
      <c r="AG6" s="464" t="s">
        <v>254</v>
      </c>
    </row>
    <row r="7" spans="2:34" ht="16.5" thickBot="1">
      <c r="B7" s="497"/>
      <c r="C7" s="483"/>
      <c r="D7" s="454"/>
      <c r="E7" s="483">
        <v>2010</v>
      </c>
      <c r="F7" s="467"/>
      <c r="G7" s="464"/>
      <c r="H7" s="464"/>
      <c r="I7" s="464"/>
      <c r="J7" s="464"/>
      <c r="K7" s="464"/>
      <c r="L7" s="464"/>
      <c r="M7" s="464"/>
      <c r="N7" s="464"/>
      <c r="O7" s="464"/>
      <c r="P7" s="464"/>
      <c r="Q7" s="464"/>
      <c r="R7" s="464"/>
      <c r="S7" s="464"/>
      <c r="T7" s="464"/>
      <c r="U7" s="464"/>
      <c r="V7" s="464"/>
      <c r="W7" s="464"/>
      <c r="X7" s="464"/>
      <c r="Y7" s="464"/>
      <c r="Z7" s="464"/>
      <c r="AA7" s="490"/>
      <c r="AB7" s="471"/>
      <c r="AC7" s="492"/>
      <c r="AD7" s="469"/>
      <c r="AE7" s="472"/>
      <c r="AF7" s="464"/>
      <c r="AG7" s="464"/>
    </row>
    <row r="8" spans="2:34" ht="5.25" customHeight="1">
      <c r="B8" s="346"/>
      <c r="C8" s="182"/>
      <c r="D8" s="109"/>
      <c r="E8" s="220"/>
      <c r="F8" s="441"/>
      <c r="G8" s="440"/>
      <c r="H8" s="440"/>
      <c r="I8" s="440"/>
      <c r="J8" s="440"/>
      <c r="K8" s="440"/>
      <c r="L8" s="440"/>
      <c r="M8" s="440"/>
      <c r="N8" s="440"/>
      <c r="O8" s="440"/>
      <c r="P8" s="440"/>
      <c r="Q8" s="440"/>
      <c r="R8" s="442"/>
      <c r="S8" s="440"/>
      <c r="T8" s="440"/>
      <c r="U8" s="440"/>
      <c r="V8" s="440"/>
      <c r="W8" s="440"/>
      <c r="X8" s="440"/>
      <c r="Y8" s="440"/>
      <c r="Z8" s="440"/>
      <c r="AA8" s="440"/>
      <c r="AB8" s="270"/>
      <c r="AC8" s="440"/>
      <c r="AD8" s="270"/>
      <c r="AE8" s="270"/>
      <c r="AF8" s="270"/>
      <c r="AG8" s="270"/>
    </row>
    <row r="9" spans="2:34" hidden="1">
      <c r="B9" s="347"/>
      <c r="C9" s="358"/>
      <c r="D9" s="107"/>
      <c r="E9" s="128"/>
      <c r="F9" s="276">
        <f t="shared" ref="F9:AG9" si="0">+F11*100/$E$11</f>
        <v>1.9107494354453378</v>
      </c>
      <c r="G9" s="276">
        <f t="shared" si="0"/>
        <v>1.9013091374631601</v>
      </c>
      <c r="H9" s="276">
        <f t="shared" si="0"/>
        <v>1.9036278071429933</v>
      </c>
      <c r="I9" s="276">
        <f t="shared" si="0"/>
        <v>1.897251465523452</v>
      </c>
      <c r="J9" s="276"/>
      <c r="K9" s="276">
        <f t="shared" si="0"/>
        <v>9.8220503830359505</v>
      </c>
      <c r="L9" s="276">
        <f t="shared" si="0"/>
        <v>4.0088142571686225</v>
      </c>
      <c r="M9" s="276">
        <f t="shared" si="0"/>
        <v>12.166722287135773</v>
      </c>
      <c r="N9" s="276"/>
      <c r="O9" s="276">
        <f t="shared" si="0"/>
        <v>9.282380015054791</v>
      </c>
      <c r="P9" s="276">
        <f t="shared" si="0"/>
        <v>8.0086022645121808</v>
      </c>
      <c r="Q9" s="276">
        <f t="shared" si="0"/>
        <v>7.4187492598889193</v>
      </c>
      <c r="R9" s="276">
        <f t="shared" si="0"/>
        <v>6.7493161994685273</v>
      </c>
      <c r="S9" s="276">
        <f t="shared" si="0"/>
        <v>6.1606225296851829</v>
      </c>
      <c r="T9" s="276">
        <f t="shared" si="0"/>
        <v>5.472557302194704</v>
      </c>
      <c r="U9" s="276">
        <f t="shared" si="0"/>
        <v>4.5667027440627566</v>
      </c>
      <c r="V9" s="276">
        <f t="shared" si="0"/>
        <v>3.6886722220888069</v>
      </c>
      <c r="W9" s="276">
        <f t="shared" si="0"/>
        <v>2.8282801516078733</v>
      </c>
      <c r="X9" s="276">
        <f t="shared" si="0"/>
        <v>2.1916397052308358</v>
      </c>
      <c r="Y9" s="276">
        <f t="shared" si="0"/>
        <v>1.7288994848412829</v>
      </c>
      <c r="Z9" s="276">
        <f t="shared" si="0"/>
        <v>1.2537378197383382</v>
      </c>
      <c r="AA9" s="276">
        <f t="shared" si="0"/>
        <v>1.1499773515658058</v>
      </c>
      <c r="AB9" s="371"/>
      <c r="AC9" s="443">
        <f>+AC11*100/$E$11</f>
        <v>2.1891554162881577</v>
      </c>
      <c r="AD9" s="459">
        <f>+AD11*100/$E$11</f>
        <v>1.916049251856385</v>
      </c>
      <c r="AE9" s="459">
        <f>+AE11*100/$E$11</f>
        <v>0.14665585724944497</v>
      </c>
      <c r="AF9" s="459">
        <f t="shared" si="0"/>
        <v>9.9760762974820079</v>
      </c>
      <c r="AG9" s="459">
        <f t="shared" si="0"/>
        <v>27.686737789098775</v>
      </c>
    </row>
    <row r="10" spans="2:34" ht="6.75" customHeight="1">
      <c r="B10" s="347"/>
      <c r="C10" s="358"/>
      <c r="D10" s="107"/>
      <c r="E10" s="128"/>
      <c r="F10" s="276"/>
      <c r="G10" s="276"/>
      <c r="H10" s="276"/>
      <c r="I10" s="276"/>
      <c r="J10" s="276"/>
      <c r="K10" s="276"/>
      <c r="L10" s="276"/>
      <c r="M10" s="276"/>
      <c r="N10" s="276"/>
      <c r="O10" s="276"/>
      <c r="P10" s="276"/>
      <c r="Q10" s="276"/>
      <c r="R10" s="276"/>
      <c r="S10" s="276"/>
      <c r="T10" s="276"/>
      <c r="U10" s="276"/>
      <c r="V10" s="276"/>
      <c r="W10" s="276"/>
      <c r="X10" s="276"/>
      <c r="Y10" s="276"/>
      <c r="Z10" s="276"/>
      <c r="AA10" s="276"/>
      <c r="AB10" s="371"/>
      <c r="AC10" s="443"/>
      <c r="AD10" s="459"/>
      <c r="AE10" s="459"/>
      <c r="AF10" s="459"/>
      <c r="AG10" s="459"/>
    </row>
    <row r="11" spans="2:34">
      <c r="B11" s="348">
        <f>B14+FERREÑAFE!B13+'CHICLAYO '!B13</f>
        <v>174</v>
      </c>
      <c r="C11" s="359" t="s">
        <v>102</v>
      </c>
      <c r="D11" s="110"/>
      <c r="E11" s="126">
        <f>E14+FERREÑAFE!E13+'CHICLAYO '!E13</f>
        <v>1207589</v>
      </c>
      <c r="F11" s="72">
        <f>F14+FERREÑAFE!F13+'CHICLAYO '!F13</f>
        <v>23074</v>
      </c>
      <c r="G11" s="39">
        <f>G14+FERREÑAFE!G13+'CHICLAYO '!G13</f>
        <v>22960</v>
      </c>
      <c r="H11" s="39">
        <f>H14+FERREÑAFE!H13+'CHICLAYO '!H13</f>
        <v>22988</v>
      </c>
      <c r="I11" s="444">
        <f>I14+FERREÑAFE!I13+'CHICLAYO '!I13</f>
        <v>22911</v>
      </c>
      <c r="J11" s="444">
        <f>J14+FERREÑAFE!J13+'CHICLAYO '!J13</f>
        <v>23083</v>
      </c>
      <c r="K11" s="444">
        <f>K14+FERREÑAFE!K13+'CHICLAYO '!K13</f>
        <v>118610</v>
      </c>
      <c r="L11" s="444">
        <f>L14+FERREÑAFE!L13+'CHICLAYO '!L13</f>
        <v>48410</v>
      </c>
      <c r="M11" s="444">
        <f>M14+FERREÑAFE!M13+'CHICLAYO '!M13</f>
        <v>146924</v>
      </c>
      <c r="N11" s="444">
        <f>N14+FERREÑAFE!N13+'CHICLAYO '!N13</f>
        <v>48036</v>
      </c>
      <c r="O11" s="39">
        <f>O14+FERREÑAFE!O13+'CHICLAYO '!O13</f>
        <v>112093</v>
      </c>
      <c r="P11" s="39">
        <f>P14+FERREÑAFE!P13+'CHICLAYO '!P13</f>
        <v>96711</v>
      </c>
      <c r="Q11" s="39">
        <f>Q14+FERREÑAFE!Q13+'CHICLAYO '!Q13</f>
        <v>89588</v>
      </c>
      <c r="R11" s="39">
        <f>R14+FERREÑAFE!R13+'CHICLAYO '!R13</f>
        <v>81504</v>
      </c>
      <c r="S11" s="39">
        <f>S14+FERREÑAFE!S13+'CHICLAYO '!S13</f>
        <v>74395</v>
      </c>
      <c r="T11" s="39">
        <f>T14+FERREÑAFE!T13+'CHICLAYO '!T13</f>
        <v>66086</v>
      </c>
      <c r="U11" s="39">
        <f>U14+FERREÑAFE!U13+'CHICLAYO '!U13</f>
        <v>55147</v>
      </c>
      <c r="V11" s="39">
        <f>V14+FERREÑAFE!V13+'CHICLAYO '!V13</f>
        <v>44544</v>
      </c>
      <c r="W11" s="39">
        <f>W14+FERREÑAFE!W13+'CHICLAYO '!W13</f>
        <v>34154</v>
      </c>
      <c r="X11" s="39">
        <f>X14+FERREÑAFE!X13+'CHICLAYO '!X13</f>
        <v>26466</v>
      </c>
      <c r="Y11" s="39">
        <f>Y14+FERREÑAFE!Y13+'CHICLAYO '!Y13</f>
        <v>20878</v>
      </c>
      <c r="Z11" s="39">
        <f>Z14+FERREÑAFE!Z13+'CHICLAYO '!Z13</f>
        <v>15140</v>
      </c>
      <c r="AA11" s="75">
        <f>AA14+FERREÑAFE!AA13+'CHICLAYO '!AA13</f>
        <v>13887</v>
      </c>
      <c r="AB11" s="372">
        <f>AB14+FERREÑAFE!AB13+'CHICLAYO '!AB13</f>
        <v>37122</v>
      </c>
      <c r="AC11" s="235">
        <f>AC14+FERREÑAFE!AC13+'CHICLAYO '!AC13</f>
        <v>26436</v>
      </c>
      <c r="AD11" s="372">
        <f>AD14+FERREÑAFE!AD13+'CHICLAYO '!AD13</f>
        <v>23138</v>
      </c>
      <c r="AE11" s="372">
        <f>AE14+FERREÑAFE!AE13+'CHICLAYO '!AE13</f>
        <v>1771</v>
      </c>
      <c r="AF11" s="404">
        <f>AF14+FERREÑAFE!AF13+'CHICLAYO '!AF13</f>
        <v>120470</v>
      </c>
      <c r="AG11" s="404">
        <f>AG14+FERREÑAFE!AG13+'CHICLAYO '!AG13</f>
        <v>334342</v>
      </c>
      <c r="AH11" s="6"/>
    </row>
    <row r="12" spans="2:34" ht="6" customHeight="1">
      <c r="B12" s="349"/>
      <c r="C12" s="360"/>
      <c r="D12" s="105"/>
      <c r="E12" s="127"/>
      <c r="F12" s="117"/>
      <c r="G12" s="27"/>
      <c r="H12" s="27"/>
      <c r="I12" s="54"/>
      <c r="J12" s="54"/>
      <c r="K12" s="54"/>
      <c r="L12" s="54"/>
      <c r="M12" s="54"/>
      <c r="N12" s="54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73"/>
      <c r="AB12" s="127"/>
      <c r="AC12" s="456"/>
      <c r="AD12" s="377"/>
      <c r="AE12" s="377"/>
      <c r="AF12" s="126"/>
      <c r="AG12" s="126"/>
      <c r="AH12" s="6"/>
    </row>
    <row r="13" spans="2:34" hidden="1">
      <c r="B13" s="350"/>
      <c r="C13" s="360"/>
      <c r="D13" s="106"/>
      <c r="E13" s="128"/>
      <c r="F13" s="116">
        <f t="shared" ref="F13:AG13" si="1">+F14*100/$E$14</f>
        <v>1.9108911241389315</v>
      </c>
      <c r="G13" s="4">
        <f t="shared" si="1"/>
        <v>1.9013384375342748</v>
      </c>
      <c r="H13" s="4">
        <f t="shared" si="1"/>
        <v>1.903461256779754</v>
      </c>
      <c r="I13" s="4">
        <f t="shared" si="1"/>
        <v>1.8970927990433162</v>
      </c>
      <c r="J13" s="4"/>
      <c r="K13" s="4">
        <f t="shared" si="1"/>
        <v>9.8219308456250456</v>
      </c>
      <c r="L13" s="4">
        <f t="shared" si="1"/>
        <v>4.0089441450876198</v>
      </c>
      <c r="M13" s="4">
        <f t="shared" si="1"/>
        <v>12.166230899049332</v>
      </c>
      <c r="N13" s="4"/>
      <c r="O13" s="4">
        <f t="shared" si="1"/>
        <v>9.2823809540657294</v>
      </c>
      <c r="P13" s="4">
        <f t="shared" si="1"/>
        <v>8.0086894067781618</v>
      </c>
      <c r="Q13" s="4">
        <f t="shared" si="1"/>
        <v>7.4188994597425024</v>
      </c>
      <c r="R13" s="4">
        <f t="shared" si="1"/>
        <v>6.7491499877937891</v>
      </c>
      <c r="S13" s="4">
        <f t="shared" si="1"/>
        <v>6.160775253588449</v>
      </c>
      <c r="T13" s="4">
        <f t="shared" si="1"/>
        <v>5.4726280148455828</v>
      </c>
      <c r="U13" s="4">
        <f t="shared" si="1"/>
        <v>4.5665380002335105</v>
      </c>
      <c r="V13" s="4">
        <f t="shared" si="1"/>
        <v>3.688752242227828</v>
      </c>
      <c r="W13" s="4">
        <f t="shared" si="1"/>
        <v>2.82830284139356</v>
      </c>
      <c r="X13" s="4">
        <f t="shared" si="1"/>
        <v>2.1914570677497762</v>
      </c>
      <c r="Y13" s="4">
        <f t="shared" si="1"/>
        <v>1.7290362754428732</v>
      </c>
      <c r="Z13" s="4">
        <f t="shared" si="1"/>
        <v>1.2538785676630944</v>
      </c>
      <c r="AA13" s="147">
        <f t="shared" si="1"/>
        <v>1.1498604246346098</v>
      </c>
      <c r="AB13" s="371"/>
      <c r="AC13" s="443">
        <f>+AC14*100/$E$14</f>
        <v>2.1932260837876756</v>
      </c>
      <c r="AD13" s="312">
        <f>+AD14*100/$E$14</f>
        <v>1.9197362043284285</v>
      </c>
      <c r="AE13" s="312">
        <f>+AE14*100/$E$14</f>
        <v>0.14647452793807028</v>
      </c>
      <c r="AF13" s="312">
        <f t="shared" si="1"/>
        <v>9.9761890441298746</v>
      </c>
      <c r="AG13" s="312">
        <f t="shared" si="1"/>
        <v>27.686870009163503</v>
      </c>
      <c r="AH13" s="6"/>
    </row>
    <row r="14" spans="2:34">
      <c r="B14" s="351">
        <f>+B17+B27+B31+B37+B43+B50+B59+B83+B101+B106+B119+B129</f>
        <v>76</v>
      </c>
      <c r="C14" s="359" t="s">
        <v>103</v>
      </c>
      <c r="D14" s="107"/>
      <c r="E14" s="129">
        <f t="shared" ref="E14:AG14" si="2">+E17+E27+E31+E37+E43+E50+E59+E83+E101+E106+E119+E129</f>
        <v>282643</v>
      </c>
      <c r="F14" s="102">
        <f t="shared" si="2"/>
        <v>5401</v>
      </c>
      <c r="G14" s="5">
        <f t="shared" si="2"/>
        <v>5374</v>
      </c>
      <c r="H14" s="5">
        <f t="shared" si="2"/>
        <v>5380</v>
      </c>
      <c r="I14" s="5">
        <f t="shared" si="2"/>
        <v>5362</v>
      </c>
      <c r="J14" s="5">
        <f t="shared" si="2"/>
        <v>5403</v>
      </c>
      <c r="K14" s="5">
        <f t="shared" si="2"/>
        <v>27761</v>
      </c>
      <c r="L14" s="5">
        <f t="shared" si="2"/>
        <v>11331</v>
      </c>
      <c r="M14" s="5">
        <f t="shared" si="2"/>
        <v>34387</v>
      </c>
      <c r="N14" s="5">
        <f>+N17+N27+N31+N37+N43+N50+N59+N83+N101+N106+N119+N129</f>
        <v>11244</v>
      </c>
      <c r="O14" s="5">
        <f t="shared" si="2"/>
        <v>26236</v>
      </c>
      <c r="P14" s="5">
        <f t="shared" si="2"/>
        <v>22636</v>
      </c>
      <c r="Q14" s="5">
        <f t="shared" si="2"/>
        <v>20969</v>
      </c>
      <c r="R14" s="5">
        <f t="shared" si="2"/>
        <v>19076</v>
      </c>
      <c r="S14" s="5">
        <f t="shared" si="2"/>
        <v>17413</v>
      </c>
      <c r="T14" s="3">
        <f t="shared" si="2"/>
        <v>15468</v>
      </c>
      <c r="U14" s="3">
        <f t="shared" si="2"/>
        <v>12907</v>
      </c>
      <c r="V14" s="3">
        <f t="shared" si="2"/>
        <v>10426</v>
      </c>
      <c r="W14" s="3">
        <f t="shared" si="2"/>
        <v>7994</v>
      </c>
      <c r="X14" s="3">
        <f t="shared" si="2"/>
        <v>6194</v>
      </c>
      <c r="Y14" s="3">
        <f t="shared" si="2"/>
        <v>4887</v>
      </c>
      <c r="Z14" s="3">
        <f t="shared" si="2"/>
        <v>3544</v>
      </c>
      <c r="AA14" s="60">
        <f t="shared" si="2"/>
        <v>3250</v>
      </c>
      <c r="AB14" s="373">
        <f t="shared" si="2"/>
        <v>9551</v>
      </c>
      <c r="AC14" s="325">
        <f>+AC17+AC27+AC31+AC37+AC43+AC50+AC59+AC83+AC101+AC106+AC119+AC129</f>
        <v>6199</v>
      </c>
      <c r="AD14" s="300">
        <f>+AD17+AD27+AD31+AD37+AD43+AD50+AD59+AD83+AD101+AD106+AD119+AD129</f>
        <v>5426</v>
      </c>
      <c r="AE14" s="300">
        <f>+AE17+AE27+AE31+AE37+AE43+AE50+AE59+AE83+AE101+AE106+AE119+AE129</f>
        <v>414</v>
      </c>
      <c r="AF14" s="380">
        <f t="shared" si="2"/>
        <v>28197</v>
      </c>
      <c r="AG14" s="380">
        <f t="shared" si="2"/>
        <v>78255</v>
      </c>
      <c r="AH14" s="6"/>
    </row>
    <row r="15" spans="2:34" ht="9.75" customHeight="1">
      <c r="B15" s="352"/>
      <c r="C15" s="360"/>
      <c r="D15" s="106"/>
      <c r="E15" s="128"/>
      <c r="F15" s="106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7"/>
      <c r="S15" s="7"/>
      <c r="T15" s="7"/>
      <c r="U15" s="18"/>
      <c r="V15" s="18"/>
      <c r="W15" s="18"/>
      <c r="X15" s="18"/>
      <c r="Y15" s="18"/>
      <c r="Z15" s="18"/>
      <c r="AA15" s="18"/>
      <c r="AB15" s="271"/>
      <c r="AC15" s="457"/>
      <c r="AD15" s="302"/>
      <c r="AE15" s="302"/>
      <c r="AF15" s="302"/>
      <c r="AG15" s="302"/>
    </row>
    <row r="16" spans="2:34" hidden="1">
      <c r="B16" s="350"/>
      <c r="C16" s="360"/>
      <c r="D16" s="106"/>
      <c r="E16" s="128"/>
      <c r="F16" s="118">
        <f>+F17*100/$E$17</f>
        <v>1.9102749638205498</v>
      </c>
      <c r="G16" s="118">
        <f t="shared" ref="G16:AG16" si="3">+G17*100/$E$17</f>
        <v>1.9015918958031839</v>
      </c>
      <c r="H16" s="118">
        <f t="shared" si="3"/>
        <v>1.9030390738060781</v>
      </c>
      <c r="I16" s="118">
        <f t="shared" si="3"/>
        <v>1.8972503617945007</v>
      </c>
      <c r="J16" s="118">
        <f t="shared" si="3"/>
        <v>1.9117221418234442</v>
      </c>
      <c r="K16" s="118">
        <f t="shared" si="3"/>
        <v>9.8219971056439945</v>
      </c>
      <c r="L16" s="118">
        <f t="shared" si="3"/>
        <v>4.0101302460202604</v>
      </c>
      <c r="M16" s="118">
        <f t="shared" si="3"/>
        <v>12.164978292329957</v>
      </c>
      <c r="N16" s="118">
        <f t="shared" si="3"/>
        <v>3.9782923299565844</v>
      </c>
      <c r="O16" s="118">
        <f t="shared" si="3"/>
        <v>9.2821997105643987</v>
      </c>
      <c r="P16" s="118">
        <f t="shared" si="3"/>
        <v>8.0086830680173655</v>
      </c>
      <c r="Q16" s="118">
        <f t="shared" si="3"/>
        <v>7.4182344428364688</v>
      </c>
      <c r="R16" s="118">
        <f t="shared" si="3"/>
        <v>6.7496382054992763</v>
      </c>
      <c r="S16" s="118">
        <f t="shared" si="3"/>
        <v>6.1606367583212736</v>
      </c>
      <c r="T16" s="118">
        <f t="shared" si="3"/>
        <v>5.4732272069464543</v>
      </c>
      <c r="U16" s="118">
        <f t="shared" si="3"/>
        <v>4.5658465991316932</v>
      </c>
      <c r="V16" s="118">
        <f t="shared" si="3"/>
        <v>3.6888567293777133</v>
      </c>
      <c r="W16" s="118">
        <f t="shared" si="3"/>
        <v>2.8292329956584661</v>
      </c>
      <c r="X16" s="118">
        <f t="shared" si="3"/>
        <v>2.1910274963820551</v>
      </c>
      <c r="Y16" s="118">
        <f t="shared" si="3"/>
        <v>1.7293777134587554</v>
      </c>
      <c r="Z16" s="118">
        <f t="shared" si="3"/>
        <v>1.2532561505065123</v>
      </c>
      <c r="AA16" s="276">
        <f t="shared" si="3"/>
        <v>1.150506512301013</v>
      </c>
      <c r="AB16" s="371">
        <f t="shared" si="3"/>
        <v>3.3661360347322722</v>
      </c>
      <c r="AC16" s="276">
        <f t="shared" si="3"/>
        <v>2.1866859623733719</v>
      </c>
      <c r="AD16" s="313">
        <f t="shared" si="3"/>
        <v>1.9117221418234442</v>
      </c>
      <c r="AE16" s="313">
        <f t="shared" si="3"/>
        <v>0.14616497829232997</v>
      </c>
      <c r="AF16" s="313">
        <f t="shared" si="3"/>
        <v>9.9768451519536896</v>
      </c>
      <c r="AG16" s="313">
        <f t="shared" si="3"/>
        <v>27.685962373371925</v>
      </c>
      <c r="AH16" s="6"/>
    </row>
    <row r="17" spans="2:37">
      <c r="B17" s="344">
        <v>5</v>
      </c>
      <c r="C17" s="361" t="s">
        <v>104</v>
      </c>
      <c r="D17" s="450"/>
      <c r="E17" s="451">
        <v>69100</v>
      </c>
      <c r="F17" s="119">
        <v>1320</v>
      </c>
      <c r="G17" s="12">
        <v>1314</v>
      </c>
      <c r="H17" s="12">
        <v>1315</v>
      </c>
      <c r="I17" s="12">
        <v>1311</v>
      </c>
      <c r="J17" s="12">
        <v>1321</v>
      </c>
      <c r="K17" s="12">
        <v>6787</v>
      </c>
      <c r="L17" s="12">
        <v>2771</v>
      </c>
      <c r="M17" s="12">
        <v>8406</v>
      </c>
      <c r="N17" s="12">
        <v>2749</v>
      </c>
      <c r="O17" s="12">
        <v>6414</v>
      </c>
      <c r="P17" s="12">
        <v>5534</v>
      </c>
      <c r="Q17" s="12">
        <v>5126</v>
      </c>
      <c r="R17" s="11">
        <v>4664</v>
      </c>
      <c r="S17" s="12">
        <v>4257</v>
      </c>
      <c r="T17" s="12">
        <v>3782</v>
      </c>
      <c r="U17" s="12">
        <v>3155</v>
      </c>
      <c r="V17" s="12">
        <v>2549</v>
      </c>
      <c r="W17" s="12">
        <v>1955</v>
      </c>
      <c r="X17" s="12">
        <v>1514</v>
      </c>
      <c r="Y17" s="12">
        <v>1195</v>
      </c>
      <c r="Z17" s="12">
        <v>866</v>
      </c>
      <c r="AA17" s="370">
        <v>795</v>
      </c>
      <c r="AB17" s="374">
        <v>2326</v>
      </c>
      <c r="AC17" s="458">
        <v>1511</v>
      </c>
      <c r="AD17" s="378">
        <v>1321</v>
      </c>
      <c r="AE17" s="378">
        <v>101</v>
      </c>
      <c r="AF17" s="136">
        <v>6894</v>
      </c>
      <c r="AG17" s="136">
        <v>19131</v>
      </c>
      <c r="AH17" s="6">
        <f t="shared" ref="AH17:AH25" si="4">SUM(F17:AA17)</f>
        <v>69100</v>
      </c>
      <c r="AI17" s="56"/>
    </row>
    <row r="18" spans="2:37" ht="17.25">
      <c r="B18" s="352">
        <v>1</v>
      </c>
      <c r="C18" s="362" t="s">
        <v>105</v>
      </c>
      <c r="D18" s="104">
        <v>32.39</v>
      </c>
      <c r="E18" s="134">
        <v>22381</v>
      </c>
      <c r="F18" s="120">
        <f>ROUND($E$18*F16/100,0)</f>
        <v>428</v>
      </c>
      <c r="G18" s="81">
        <f t="shared" ref="G18:AA18" si="5">ROUND($E$18*G16/100,0)</f>
        <v>426</v>
      </c>
      <c r="H18" s="81">
        <f t="shared" si="5"/>
        <v>426</v>
      </c>
      <c r="I18" s="81">
        <f>ROUND($E$18*I16/100,0)</f>
        <v>425</v>
      </c>
      <c r="J18" s="81">
        <f>ROUND($E$18*J16/100,0)</f>
        <v>428</v>
      </c>
      <c r="K18" s="81">
        <f>ROUND($E$18*K16/100,0)+1</f>
        <v>2199</v>
      </c>
      <c r="L18" s="81">
        <f>ROUND($E$18*L16/100,0)-1</f>
        <v>897</v>
      </c>
      <c r="M18" s="81">
        <f>ROUND($E$18*M16/100,0)</f>
        <v>2723</v>
      </c>
      <c r="N18" s="81">
        <f>ROUND($E$18*N16/100,0)</f>
        <v>890</v>
      </c>
      <c r="O18" s="81">
        <f t="shared" si="5"/>
        <v>2077</v>
      </c>
      <c r="P18" s="81">
        <f t="shared" si="5"/>
        <v>1792</v>
      </c>
      <c r="Q18" s="81">
        <f t="shared" si="5"/>
        <v>1660</v>
      </c>
      <c r="R18" s="81">
        <f t="shared" si="5"/>
        <v>1511</v>
      </c>
      <c r="S18" s="81">
        <f t="shared" si="5"/>
        <v>1379</v>
      </c>
      <c r="T18" s="81">
        <f t="shared" si="5"/>
        <v>1225</v>
      </c>
      <c r="U18" s="81">
        <f t="shared" si="5"/>
        <v>1022</v>
      </c>
      <c r="V18" s="81">
        <f t="shared" si="5"/>
        <v>826</v>
      </c>
      <c r="W18" s="81">
        <f t="shared" si="5"/>
        <v>633</v>
      </c>
      <c r="X18" s="81">
        <f t="shared" si="5"/>
        <v>490</v>
      </c>
      <c r="Y18" s="81">
        <f t="shared" si="5"/>
        <v>387</v>
      </c>
      <c r="Z18" s="81">
        <f t="shared" si="5"/>
        <v>280</v>
      </c>
      <c r="AA18" s="150">
        <f t="shared" si="5"/>
        <v>257</v>
      </c>
      <c r="AB18" s="273">
        <f>ROUND($E$18*AB16/100,0)-1</f>
        <v>752</v>
      </c>
      <c r="AC18" s="155">
        <f>ROUND($E$18*AC16/100,0)-1</f>
        <v>488</v>
      </c>
      <c r="AD18" s="317">
        <f>ROUND($E$18*AD16/100,0)</f>
        <v>428</v>
      </c>
      <c r="AE18" s="317">
        <f>ROUND($E$18*AE16/100,0)-1</f>
        <v>32</v>
      </c>
      <c r="AF18" s="317">
        <f>ROUND($E$18*AF16/100,0)-2</f>
        <v>2231</v>
      </c>
      <c r="AG18" s="317">
        <f>ROUND($E$18*AG16/100,0)+1</f>
        <v>6197</v>
      </c>
      <c r="AH18" s="6">
        <f t="shared" si="4"/>
        <v>22381</v>
      </c>
      <c r="AI18" s="238">
        <f t="shared" ref="AI18:AI24" si="6">+E18-AH18</f>
        <v>0</v>
      </c>
      <c r="AJ18" s="248"/>
      <c r="AK18" s="248"/>
    </row>
    <row r="19" spans="2:37" ht="17.25">
      <c r="B19" s="352">
        <f>1+B18</f>
        <v>2</v>
      </c>
      <c r="C19" s="362" t="s">
        <v>106</v>
      </c>
      <c r="D19" s="104">
        <v>26.25</v>
      </c>
      <c r="E19" s="131">
        <v>18139</v>
      </c>
      <c r="F19" s="89">
        <f>+ROUND($E$19*F16/100,0)-1</f>
        <v>346</v>
      </c>
      <c r="G19" s="82">
        <f t="shared" ref="G19:AG19" si="7">+ROUND($E$19*G16/100,0)</f>
        <v>345</v>
      </c>
      <c r="H19" s="82">
        <f t="shared" si="7"/>
        <v>345</v>
      </c>
      <c r="I19" s="82">
        <f>+ROUND($E$19*I16/100,0)</f>
        <v>344</v>
      </c>
      <c r="J19" s="82">
        <f>+ROUND($E$19*J16/100,0)</f>
        <v>347</v>
      </c>
      <c r="K19" s="82">
        <f t="shared" si="7"/>
        <v>1782</v>
      </c>
      <c r="L19" s="82">
        <f>+ROUND($E$19*L16/100,0)</f>
        <v>727</v>
      </c>
      <c r="M19" s="82">
        <f>+ROUND($E$19*M16/100,0)</f>
        <v>2207</v>
      </c>
      <c r="N19" s="82">
        <f>+ROUND($E$19*N16/100,0)</f>
        <v>722</v>
      </c>
      <c r="O19" s="82">
        <f t="shared" si="7"/>
        <v>1684</v>
      </c>
      <c r="P19" s="82">
        <f t="shared" si="7"/>
        <v>1453</v>
      </c>
      <c r="Q19" s="82">
        <f t="shared" si="7"/>
        <v>1346</v>
      </c>
      <c r="R19" s="82">
        <f t="shared" si="7"/>
        <v>1224</v>
      </c>
      <c r="S19" s="82">
        <f t="shared" si="7"/>
        <v>1117</v>
      </c>
      <c r="T19" s="82">
        <f t="shared" si="7"/>
        <v>993</v>
      </c>
      <c r="U19" s="82">
        <f t="shared" si="7"/>
        <v>828</v>
      </c>
      <c r="V19" s="82">
        <f t="shared" si="7"/>
        <v>669</v>
      </c>
      <c r="W19" s="82">
        <f t="shared" si="7"/>
        <v>513</v>
      </c>
      <c r="X19" s="82">
        <f t="shared" si="7"/>
        <v>397</v>
      </c>
      <c r="Y19" s="82">
        <f t="shared" si="7"/>
        <v>314</v>
      </c>
      <c r="Z19" s="82">
        <f t="shared" si="7"/>
        <v>227</v>
      </c>
      <c r="AA19" s="150">
        <f t="shared" si="7"/>
        <v>209</v>
      </c>
      <c r="AB19" s="273">
        <f>+ROUND($E$19*AB16/100,0)</f>
        <v>611</v>
      </c>
      <c r="AC19" s="155">
        <f>+ROUND($E$19*AC16/100,0)</f>
        <v>397</v>
      </c>
      <c r="AD19" s="273">
        <f>+ROUND($E$19*AD16/100,0)</f>
        <v>347</v>
      </c>
      <c r="AE19" s="273">
        <f>+ROUND($E$19*AE16/100,0)</f>
        <v>27</v>
      </c>
      <c r="AF19" s="273">
        <f t="shared" si="7"/>
        <v>1810</v>
      </c>
      <c r="AG19" s="273">
        <f t="shared" si="7"/>
        <v>5022</v>
      </c>
      <c r="AH19" s="6">
        <f t="shared" si="4"/>
        <v>18139</v>
      </c>
      <c r="AI19" s="238">
        <f t="shared" si="6"/>
        <v>0</v>
      </c>
      <c r="AJ19" s="248"/>
      <c r="AK19" s="248"/>
    </row>
    <row r="20" spans="2:37" ht="17.25">
      <c r="B20" s="352">
        <f>1+B19</f>
        <v>3</v>
      </c>
      <c r="C20" s="362" t="s">
        <v>107</v>
      </c>
      <c r="D20" s="104">
        <v>21.61</v>
      </c>
      <c r="E20" s="131">
        <v>14933</v>
      </c>
      <c r="F20" s="89">
        <f>+ROUND($E$20*F16/100,0)</f>
        <v>285</v>
      </c>
      <c r="G20" s="82">
        <f t="shared" ref="G20:AG20" si="8">+ROUND($E$20*G16/100,0)</f>
        <v>284</v>
      </c>
      <c r="H20" s="82">
        <f t="shared" si="8"/>
        <v>284</v>
      </c>
      <c r="I20" s="82">
        <f>+ROUND($E$20*I16/100,0)+1</f>
        <v>284</v>
      </c>
      <c r="J20" s="82">
        <f>+ROUND($E$20*J16/100,0)</f>
        <v>285</v>
      </c>
      <c r="K20" s="82">
        <f t="shared" si="8"/>
        <v>1467</v>
      </c>
      <c r="L20" s="82">
        <f>+ROUND($E$20*L16/100,0)</f>
        <v>599</v>
      </c>
      <c r="M20" s="82">
        <f>+ROUND($E$20*M16/100,0)</f>
        <v>1817</v>
      </c>
      <c r="N20" s="82">
        <f>+ROUND($E$20*N16/100,0)</f>
        <v>594</v>
      </c>
      <c r="O20" s="82">
        <f t="shared" si="8"/>
        <v>1386</v>
      </c>
      <c r="P20" s="82">
        <f t="shared" si="8"/>
        <v>1196</v>
      </c>
      <c r="Q20" s="82">
        <f t="shared" si="8"/>
        <v>1108</v>
      </c>
      <c r="R20" s="82">
        <f t="shared" si="8"/>
        <v>1008</v>
      </c>
      <c r="S20" s="82">
        <f t="shared" si="8"/>
        <v>920</v>
      </c>
      <c r="T20" s="82">
        <f t="shared" si="8"/>
        <v>817</v>
      </c>
      <c r="U20" s="82">
        <f t="shared" si="8"/>
        <v>682</v>
      </c>
      <c r="V20" s="82">
        <f t="shared" si="8"/>
        <v>551</v>
      </c>
      <c r="W20" s="82">
        <f t="shared" si="8"/>
        <v>422</v>
      </c>
      <c r="X20" s="82">
        <f t="shared" si="8"/>
        <v>327</v>
      </c>
      <c r="Y20" s="82">
        <f t="shared" si="8"/>
        <v>258</v>
      </c>
      <c r="Z20" s="82">
        <f t="shared" si="8"/>
        <v>187</v>
      </c>
      <c r="AA20" s="150">
        <f t="shared" si="8"/>
        <v>172</v>
      </c>
      <c r="AB20" s="273">
        <f>+ROUND($E$20*AB16/100,0)</f>
        <v>503</v>
      </c>
      <c r="AC20" s="155">
        <f>+ROUND($E$20*AC16/100,0)</f>
        <v>327</v>
      </c>
      <c r="AD20" s="273">
        <f>+ROUND($E$20*AD16/100,0)</f>
        <v>285</v>
      </c>
      <c r="AE20" s="273">
        <f>+ROUND($E$20*AE16/100,0)</f>
        <v>22</v>
      </c>
      <c r="AF20" s="273">
        <f t="shared" si="8"/>
        <v>1490</v>
      </c>
      <c r="AG20" s="273">
        <f t="shared" si="8"/>
        <v>4134</v>
      </c>
      <c r="AH20" s="6">
        <f t="shared" si="4"/>
        <v>14933</v>
      </c>
      <c r="AI20" s="238">
        <f t="shared" si="6"/>
        <v>0</v>
      </c>
      <c r="AJ20" s="248"/>
      <c r="AK20" s="248"/>
    </row>
    <row r="21" spans="2:37" ht="17.25">
      <c r="B21" s="352">
        <f>1+B20</f>
        <v>4</v>
      </c>
      <c r="C21" s="362" t="s">
        <v>108</v>
      </c>
      <c r="D21" s="104">
        <v>2.39</v>
      </c>
      <c r="E21" s="131">
        <v>1651</v>
      </c>
      <c r="F21" s="89">
        <f>+ROUND($E$21*F16/100,0)</f>
        <v>32</v>
      </c>
      <c r="G21" s="82">
        <f t="shared" ref="G21:AG21" si="9">+ROUND($E$21*G16/100,0)</f>
        <v>31</v>
      </c>
      <c r="H21" s="82">
        <f t="shared" si="9"/>
        <v>31</v>
      </c>
      <c r="I21" s="82">
        <f>+ROUND($E$21*I16/100,0)</f>
        <v>31</v>
      </c>
      <c r="J21" s="82">
        <f>+ROUND($E$21*J16/100,0)</f>
        <v>32</v>
      </c>
      <c r="K21" s="82">
        <f t="shared" si="9"/>
        <v>162</v>
      </c>
      <c r="L21" s="82">
        <f>+ROUND($E$21*L16/100,0)</f>
        <v>66</v>
      </c>
      <c r="M21" s="82">
        <f>+ROUND($E$21*M16/100,0)-1</f>
        <v>200</v>
      </c>
      <c r="N21" s="82">
        <f>+ROUND($E$21*N16/100,0)</f>
        <v>66</v>
      </c>
      <c r="O21" s="82">
        <f>+ROUND($E$21*O16/100,0)+1</f>
        <v>154</v>
      </c>
      <c r="P21" s="82">
        <f t="shared" si="9"/>
        <v>132</v>
      </c>
      <c r="Q21" s="82">
        <f t="shared" si="9"/>
        <v>122</v>
      </c>
      <c r="R21" s="82">
        <f>+ROUND($E$21*R16/100,0)+1</f>
        <v>112</v>
      </c>
      <c r="S21" s="82">
        <f t="shared" si="9"/>
        <v>102</v>
      </c>
      <c r="T21" s="82">
        <f t="shared" si="9"/>
        <v>90</v>
      </c>
      <c r="U21" s="82">
        <f t="shared" si="9"/>
        <v>75</v>
      </c>
      <c r="V21" s="82">
        <f t="shared" si="9"/>
        <v>61</v>
      </c>
      <c r="W21" s="82">
        <f t="shared" si="9"/>
        <v>47</v>
      </c>
      <c r="X21" s="82">
        <f t="shared" si="9"/>
        <v>36</v>
      </c>
      <c r="Y21" s="82">
        <f t="shared" si="9"/>
        <v>29</v>
      </c>
      <c r="Z21" s="82">
        <f t="shared" si="9"/>
        <v>21</v>
      </c>
      <c r="AA21" s="150">
        <f t="shared" si="9"/>
        <v>19</v>
      </c>
      <c r="AB21" s="273">
        <f>+ROUND($E$21*AB16/100,0)</f>
        <v>56</v>
      </c>
      <c r="AC21" s="155">
        <f>+ROUND($E$21*AC16/100,0)</f>
        <v>36</v>
      </c>
      <c r="AD21" s="273">
        <f>+ROUND($E$21*AD16/100,0)</f>
        <v>32</v>
      </c>
      <c r="AE21" s="273">
        <f>+ROUND($E$21*AE16/100,0)</f>
        <v>2</v>
      </c>
      <c r="AF21" s="273">
        <f t="shared" si="9"/>
        <v>165</v>
      </c>
      <c r="AG21" s="273">
        <f t="shared" si="9"/>
        <v>457</v>
      </c>
      <c r="AH21" s="6">
        <f t="shared" si="4"/>
        <v>1651</v>
      </c>
      <c r="AI21" s="238">
        <f t="shared" si="6"/>
        <v>0</v>
      </c>
      <c r="AJ21" s="248"/>
      <c r="AK21" s="248"/>
    </row>
    <row r="22" spans="2:37" ht="17.25">
      <c r="B22" s="352">
        <f>1+B21</f>
        <v>5</v>
      </c>
      <c r="C22" s="362" t="s">
        <v>109</v>
      </c>
      <c r="D22" s="104">
        <v>2.04</v>
      </c>
      <c r="E22" s="131">
        <v>1410</v>
      </c>
      <c r="F22" s="89">
        <f>+ROUND($E$22*F16/100,0)</f>
        <v>27</v>
      </c>
      <c r="G22" s="82">
        <f t="shared" ref="G22:AG22" si="10">+ROUND($E$22*G16/100,0)</f>
        <v>27</v>
      </c>
      <c r="H22" s="82">
        <f t="shared" si="10"/>
        <v>27</v>
      </c>
      <c r="I22" s="82">
        <f>+ROUND($E$22*I16/100,0)</f>
        <v>27</v>
      </c>
      <c r="J22" s="82">
        <f>+ROUND($E$22*J16/100,0)</f>
        <v>27</v>
      </c>
      <c r="K22" s="82">
        <f t="shared" si="10"/>
        <v>138</v>
      </c>
      <c r="L22" s="82">
        <f>+ROUND($E$22*L16/100,0)</f>
        <v>57</v>
      </c>
      <c r="M22" s="82">
        <f>+ROUND($E$22*M16/100,0)-1</f>
        <v>171</v>
      </c>
      <c r="N22" s="82">
        <f>+ROUND($E$22*N16/100,0)</f>
        <v>56</v>
      </c>
      <c r="O22" s="82">
        <f t="shared" si="10"/>
        <v>131</v>
      </c>
      <c r="P22" s="82">
        <f t="shared" si="10"/>
        <v>113</v>
      </c>
      <c r="Q22" s="82">
        <f t="shared" si="10"/>
        <v>105</v>
      </c>
      <c r="R22" s="82">
        <f t="shared" si="10"/>
        <v>95</v>
      </c>
      <c r="S22" s="82">
        <f t="shared" si="10"/>
        <v>87</v>
      </c>
      <c r="T22" s="82">
        <f t="shared" si="10"/>
        <v>77</v>
      </c>
      <c r="U22" s="82">
        <f t="shared" si="10"/>
        <v>64</v>
      </c>
      <c r="V22" s="82">
        <f t="shared" si="10"/>
        <v>52</v>
      </c>
      <c r="W22" s="82">
        <f t="shared" si="10"/>
        <v>40</v>
      </c>
      <c r="X22" s="82">
        <f t="shared" si="10"/>
        <v>31</v>
      </c>
      <c r="Y22" s="82">
        <f t="shared" si="10"/>
        <v>24</v>
      </c>
      <c r="Z22" s="82">
        <f t="shared" si="10"/>
        <v>18</v>
      </c>
      <c r="AA22" s="150">
        <f t="shared" si="10"/>
        <v>16</v>
      </c>
      <c r="AB22" s="273">
        <f>+ROUND($E$22*AB16/100,0)</f>
        <v>47</v>
      </c>
      <c r="AC22" s="155">
        <f>+ROUND($E$22*AC16/100,0)</f>
        <v>31</v>
      </c>
      <c r="AD22" s="273">
        <f>+ROUND($E$22*AD16/100,0)</f>
        <v>27</v>
      </c>
      <c r="AE22" s="273">
        <f>+ROUND($E$22*AE16/100,0)</f>
        <v>2</v>
      </c>
      <c r="AF22" s="273">
        <f t="shared" si="10"/>
        <v>141</v>
      </c>
      <c r="AG22" s="273">
        <f t="shared" si="10"/>
        <v>390</v>
      </c>
      <c r="AH22" s="6">
        <f t="shared" si="4"/>
        <v>1410</v>
      </c>
      <c r="AI22" s="238">
        <f t="shared" si="6"/>
        <v>0</v>
      </c>
      <c r="AJ22" s="248"/>
      <c r="AK22" s="248"/>
    </row>
    <row r="23" spans="2:37" ht="17.25">
      <c r="B23" s="350"/>
      <c r="C23" s="362" t="s">
        <v>30</v>
      </c>
      <c r="D23" s="104">
        <v>6.74</v>
      </c>
      <c r="E23" s="131">
        <v>4657</v>
      </c>
      <c r="F23" s="89">
        <f>+ROUND($E$23*F16/100,0)</f>
        <v>89</v>
      </c>
      <c r="G23" s="82">
        <f t="shared" ref="G23:AG23" si="11">+ROUND($E$23*G16/100,0)</f>
        <v>89</v>
      </c>
      <c r="H23" s="82">
        <f t="shared" si="11"/>
        <v>89</v>
      </c>
      <c r="I23" s="82">
        <f>+ROUND($E$23*I16/100,0)</f>
        <v>88</v>
      </c>
      <c r="J23" s="82">
        <f>+ROUND($E$23*J16/100,0)</f>
        <v>89</v>
      </c>
      <c r="K23" s="82">
        <f t="shared" si="11"/>
        <v>457</v>
      </c>
      <c r="L23" s="82">
        <f>+ROUND($E$23*L16/100,0)</f>
        <v>187</v>
      </c>
      <c r="M23" s="82">
        <f>+ROUND($E$23*M16/100,0)</f>
        <v>567</v>
      </c>
      <c r="N23" s="82">
        <f>+ROUND($E$23*N16/100,0)-1</f>
        <v>184</v>
      </c>
      <c r="O23" s="82">
        <f t="shared" si="11"/>
        <v>432</v>
      </c>
      <c r="P23" s="82">
        <f t="shared" si="11"/>
        <v>373</v>
      </c>
      <c r="Q23" s="82">
        <f t="shared" si="11"/>
        <v>345</v>
      </c>
      <c r="R23" s="82">
        <f t="shared" si="11"/>
        <v>314</v>
      </c>
      <c r="S23" s="82">
        <f t="shared" si="11"/>
        <v>287</v>
      </c>
      <c r="T23" s="82">
        <f t="shared" si="11"/>
        <v>255</v>
      </c>
      <c r="U23" s="82">
        <f t="shared" si="11"/>
        <v>213</v>
      </c>
      <c r="V23" s="82">
        <f t="shared" si="11"/>
        <v>172</v>
      </c>
      <c r="W23" s="82">
        <f t="shared" si="11"/>
        <v>132</v>
      </c>
      <c r="X23" s="82">
        <f t="shared" si="11"/>
        <v>102</v>
      </c>
      <c r="Y23" s="82">
        <f t="shared" si="11"/>
        <v>81</v>
      </c>
      <c r="Z23" s="82">
        <f t="shared" si="11"/>
        <v>58</v>
      </c>
      <c r="AA23" s="150">
        <f t="shared" si="11"/>
        <v>54</v>
      </c>
      <c r="AB23" s="273">
        <f>+ROUND($E$23*AB16/100,0)</f>
        <v>157</v>
      </c>
      <c r="AC23" s="155">
        <f>+ROUND($E$23*AC16/100,0)</f>
        <v>102</v>
      </c>
      <c r="AD23" s="273">
        <f>+ROUND($E$23*AD16/100,0)</f>
        <v>89</v>
      </c>
      <c r="AE23" s="273">
        <f>+ROUND($E$23*AE16/100,0)</f>
        <v>7</v>
      </c>
      <c r="AF23" s="273">
        <f t="shared" si="11"/>
        <v>465</v>
      </c>
      <c r="AG23" s="273">
        <f t="shared" si="11"/>
        <v>1289</v>
      </c>
      <c r="AH23" s="6">
        <f t="shared" si="4"/>
        <v>4657</v>
      </c>
      <c r="AI23" s="238">
        <f t="shared" si="6"/>
        <v>0</v>
      </c>
      <c r="AJ23" s="248"/>
      <c r="AK23" s="248"/>
    </row>
    <row r="24" spans="2:37" ht="17.25">
      <c r="B24" s="350"/>
      <c r="C24" s="362" t="s">
        <v>77</v>
      </c>
      <c r="D24" s="104">
        <v>8.58</v>
      </c>
      <c r="E24" s="131">
        <v>5929</v>
      </c>
      <c r="F24" s="89">
        <f>+ROUND($E$24*F16/100,0)</f>
        <v>113</v>
      </c>
      <c r="G24" s="82">
        <f>+ROUND($E$24*G16/100,0)-1</f>
        <v>112</v>
      </c>
      <c r="H24" s="82">
        <f t="shared" ref="H24:AG24" si="12">+ROUND($E$24*H16/100,0)</f>
        <v>113</v>
      </c>
      <c r="I24" s="82">
        <f>+ROUND($E$24*I16/100,0)</f>
        <v>112</v>
      </c>
      <c r="J24" s="82">
        <f>+ROUND($E$24*J16/100,0)</f>
        <v>113</v>
      </c>
      <c r="K24" s="82">
        <f t="shared" si="12"/>
        <v>582</v>
      </c>
      <c r="L24" s="82">
        <f>+ROUND($E$24*L16/100,0)</f>
        <v>238</v>
      </c>
      <c r="M24" s="82">
        <f>+ROUND($E$24*M16/100,0)</f>
        <v>721</v>
      </c>
      <c r="N24" s="82">
        <f>+ROUND($E$24*N16/100,0)+1</f>
        <v>237</v>
      </c>
      <c r="O24" s="82">
        <f t="shared" si="12"/>
        <v>550</v>
      </c>
      <c r="P24" s="82">
        <f t="shared" si="12"/>
        <v>475</v>
      </c>
      <c r="Q24" s="82">
        <f t="shared" si="12"/>
        <v>440</v>
      </c>
      <c r="R24" s="82">
        <f t="shared" si="12"/>
        <v>400</v>
      </c>
      <c r="S24" s="82">
        <f t="shared" si="12"/>
        <v>365</v>
      </c>
      <c r="T24" s="82">
        <f t="shared" si="12"/>
        <v>325</v>
      </c>
      <c r="U24" s="82">
        <f t="shared" si="12"/>
        <v>271</v>
      </c>
      <c r="V24" s="82">
        <f>+ROUND($E$24*V16/100,0)-1</f>
        <v>218</v>
      </c>
      <c r="W24" s="82">
        <f t="shared" si="12"/>
        <v>168</v>
      </c>
      <c r="X24" s="82">
        <f t="shared" si="12"/>
        <v>130</v>
      </c>
      <c r="Y24" s="82">
        <f t="shared" si="12"/>
        <v>103</v>
      </c>
      <c r="Z24" s="82">
        <f t="shared" si="12"/>
        <v>74</v>
      </c>
      <c r="AA24" s="150">
        <f>+ROUND($E$24*AA16/100,0)+1</f>
        <v>69</v>
      </c>
      <c r="AB24" s="273">
        <f>+ROUND($E$24*AB16/100,0)</f>
        <v>200</v>
      </c>
      <c r="AC24" s="155">
        <f>+ROUND($E$24*AC16/100,0)</f>
        <v>130</v>
      </c>
      <c r="AD24" s="273">
        <f>+ROUND($E$24*AD16/100,0)</f>
        <v>113</v>
      </c>
      <c r="AE24" s="273">
        <f>+ROUND($E$24*AE16/100,0)</f>
        <v>9</v>
      </c>
      <c r="AF24" s="273">
        <f t="shared" si="12"/>
        <v>592</v>
      </c>
      <c r="AG24" s="273">
        <f t="shared" si="12"/>
        <v>1642</v>
      </c>
      <c r="AH24" s="6">
        <f t="shared" si="4"/>
        <v>5929</v>
      </c>
      <c r="AI24" s="238">
        <f t="shared" si="6"/>
        <v>0</v>
      </c>
      <c r="AJ24" s="248"/>
      <c r="AK24" s="248"/>
    </row>
    <row r="25" spans="2:37" ht="17.25" hidden="1">
      <c r="B25" s="350"/>
      <c r="C25" s="363"/>
      <c r="D25" s="104"/>
      <c r="E25" s="375">
        <f>SUM(E18:E24)</f>
        <v>69100</v>
      </c>
      <c r="F25" s="94">
        <f>SUM(F18:F24)</f>
        <v>1320</v>
      </c>
      <c r="G25" s="94">
        <f t="shared" ref="G25:O25" si="13">SUM(G18:G24)</f>
        <v>1314</v>
      </c>
      <c r="H25" s="94">
        <f t="shared" si="13"/>
        <v>1315</v>
      </c>
      <c r="I25" s="94">
        <f t="shared" si="13"/>
        <v>1311</v>
      </c>
      <c r="J25" s="94">
        <f t="shared" si="13"/>
        <v>1321</v>
      </c>
      <c r="K25" s="94">
        <f t="shared" si="13"/>
        <v>6787</v>
      </c>
      <c r="L25" s="94">
        <f t="shared" si="13"/>
        <v>2771</v>
      </c>
      <c r="M25" s="94">
        <f t="shared" si="13"/>
        <v>8406</v>
      </c>
      <c r="N25" s="94">
        <f t="shared" si="13"/>
        <v>2749</v>
      </c>
      <c r="O25" s="94">
        <f t="shared" si="13"/>
        <v>6414</v>
      </c>
      <c r="P25" s="94">
        <f t="shared" ref="P25:AG25" si="14">SUM(P18:P24)</f>
        <v>5534</v>
      </c>
      <c r="Q25" s="94">
        <f t="shared" si="14"/>
        <v>5126</v>
      </c>
      <c r="R25" s="94">
        <f t="shared" si="14"/>
        <v>4664</v>
      </c>
      <c r="S25" s="94">
        <f t="shared" si="14"/>
        <v>4257</v>
      </c>
      <c r="T25" s="94">
        <f t="shared" si="14"/>
        <v>3782</v>
      </c>
      <c r="U25" s="94">
        <f t="shared" si="14"/>
        <v>3155</v>
      </c>
      <c r="V25" s="94">
        <f t="shared" si="14"/>
        <v>2549</v>
      </c>
      <c r="W25" s="94">
        <f t="shared" si="14"/>
        <v>1955</v>
      </c>
      <c r="X25" s="94">
        <f t="shared" si="14"/>
        <v>1513</v>
      </c>
      <c r="Y25" s="94">
        <f t="shared" si="14"/>
        <v>1196</v>
      </c>
      <c r="Z25" s="94">
        <f t="shared" si="14"/>
        <v>865</v>
      </c>
      <c r="AA25" s="94">
        <f t="shared" si="14"/>
        <v>796</v>
      </c>
      <c r="AB25" s="375">
        <f t="shared" si="14"/>
        <v>2326</v>
      </c>
      <c r="AC25" s="94">
        <f t="shared" si="14"/>
        <v>1511</v>
      </c>
      <c r="AD25" s="375">
        <f t="shared" si="14"/>
        <v>1321</v>
      </c>
      <c r="AE25" s="375">
        <f t="shared" si="14"/>
        <v>101</v>
      </c>
      <c r="AF25" s="375">
        <f t="shared" si="14"/>
        <v>6894</v>
      </c>
      <c r="AG25" s="375">
        <f t="shared" si="14"/>
        <v>19131</v>
      </c>
      <c r="AH25" s="6">
        <f t="shared" si="4"/>
        <v>69100</v>
      </c>
      <c r="AI25" s="238">
        <f>+E25-AH25</f>
        <v>0</v>
      </c>
      <c r="AJ25" s="248"/>
      <c r="AK25" s="248"/>
    </row>
    <row r="26" spans="2:37" ht="17.25" hidden="1">
      <c r="B26" s="350"/>
      <c r="C26" s="363"/>
      <c r="D26" s="105"/>
      <c r="E26" s="128"/>
      <c r="F26" s="91">
        <f t="shared" ref="F26:AG26" si="15">+F27*100/$E$27</f>
        <v>1.9374068554396424</v>
      </c>
      <c r="G26" s="91">
        <f t="shared" si="15"/>
        <v>2.0119225037257826</v>
      </c>
      <c r="H26" s="91">
        <f t="shared" si="15"/>
        <v>1.8628912071535022</v>
      </c>
      <c r="I26" s="91">
        <f t="shared" si="15"/>
        <v>2.0119225037257826</v>
      </c>
      <c r="J26" s="91">
        <f t="shared" si="15"/>
        <v>1.7883755588673622</v>
      </c>
      <c r="K26" s="91">
        <f t="shared" si="15"/>
        <v>9.761549925484351</v>
      </c>
      <c r="L26" s="91">
        <f t="shared" si="15"/>
        <v>4.0238450074515653</v>
      </c>
      <c r="M26" s="91">
        <f t="shared" si="15"/>
        <v>12.071535022354695</v>
      </c>
      <c r="N26" s="91">
        <f t="shared" si="15"/>
        <v>4.0238450074515653</v>
      </c>
      <c r="O26" s="91">
        <f t="shared" si="15"/>
        <v>9.3144560357675115</v>
      </c>
      <c r="P26" s="91">
        <f t="shared" si="15"/>
        <v>7.9731743666169894</v>
      </c>
      <c r="Q26" s="91">
        <f t="shared" si="15"/>
        <v>7.4515648286140088</v>
      </c>
      <c r="R26" s="91">
        <f t="shared" si="15"/>
        <v>6.7809239940387478</v>
      </c>
      <c r="S26" s="91">
        <f t="shared" si="15"/>
        <v>6.184798807749627</v>
      </c>
      <c r="T26" s="91">
        <f t="shared" si="15"/>
        <v>5.4396423248882266</v>
      </c>
      <c r="U26" s="91">
        <f t="shared" si="15"/>
        <v>4.5454545454545459</v>
      </c>
      <c r="V26" s="91">
        <f t="shared" si="15"/>
        <v>3.7257824143070044</v>
      </c>
      <c r="W26" s="91">
        <f t="shared" si="15"/>
        <v>2.8315946348733232</v>
      </c>
      <c r="X26" s="91">
        <f t="shared" si="15"/>
        <v>2.1609538002980626</v>
      </c>
      <c r="Y26" s="91">
        <f t="shared" si="15"/>
        <v>1.713859910581222</v>
      </c>
      <c r="Z26" s="91">
        <f t="shared" si="15"/>
        <v>1.2667660208643816</v>
      </c>
      <c r="AA26" s="277">
        <f t="shared" si="15"/>
        <v>1.1177347242921014</v>
      </c>
      <c r="AB26" s="323">
        <f t="shared" si="15"/>
        <v>3.9493293591654246</v>
      </c>
      <c r="AC26" s="277">
        <f t="shared" si="15"/>
        <v>2.5335320417287632</v>
      </c>
      <c r="AD26" s="316">
        <f t="shared" si="15"/>
        <v>2.2354694485842028</v>
      </c>
      <c r="AE26" s="316">
        <f t="shared" si="15"/>
        <v>0.14903129657228018</v>
      </c>
      <c r="AF26" s="316">
        <f t="shared" si="15"/>
        <v>9.9850968703427725</v>
      </c>
      <c r="AG26" s="316">
        <f t="shared" si="15"/>
        <v>27.719821162444113</v>
      </c>
      <c r="AH26" s="6"/>
    </row>
    <row r="27" spans="2:37">
      <c r="B27" s="344">
        <v>1</v>
      </c>
      <c r="C27" s="364" t="s">
        <v>110</v>
      </c>
      <c r="D27" s="450">
        <v>0</v>
      </c>
      <c r="E27" s="451">
        <v>1342</v>
      </c>
      <c r="F27" s="184">
        <v>26</v>
      </c>
      <c r="G27" s="62">
        <v>27</v>
      </c>
      <c r="H27" s="62">
        <v>25</v>
      </c>
      <c r="I27" s="62">
        <v>27</v>
      </c>
      <c r="J27" s="62">
        <v>24</v>
      </c>
      <c r="K27" s="62">
        <v>131</v>
      </c>
      <c r="L27" s="62">
        <v>54</v>
      </c>
      <c r="M27" s="62">
        <v>162</v>
      </c>
      <c r="N27" s="62">
        <v>54</v>
      </c>
      <c r="O27" s="62">
        <v>125</v>
      </c>
      <c r="P27" s="62">
        <v>107</v>
      </c>
      <c r="Q27" s="62">
        <v>100</v>
      </c>
      <c r="R27" s="62">
        <v>91</v>
      </c>
      <c r="S27" s="62">
        <v>83</v>
      </c>
      <c r="T27" s="59">
        <v>73</v>
      </c>
      <c r="U27" s="59">
        <v>61</v>
      </c>
      <c r="V27" s="59">
        <v>50</v>
      </c>
      <c r="W27" s="59">
        <v>38</v>
      </c>
      <c r="X27" s="59">
        <v>29</v>
      </c>
      <c r="Y27" s="59">
        <v>23</v>
      </c>
      <c r="Z27" s="59">
        <v>17</v>
      </c>
      <c r="AA27" s="185">
        <v>15</v>
      </c>
      <c r="AB27" s="373">
        <v>53</v>
      </c>
      <c r="AC27" s="325">
        <v>34</v>
      </c>
      <c r="AD27" s="298">
        <v>30</v>
      </c>
      <c r="AE27" s="298">
        <v>2</v>
      </c>
      <c r="AF27" s="373">
        <v>134</v>
      </c>
      <c r="AG27" s="373">
        <v>372</v>
      </c>
      <c r="AH27" s="6">
        <f>SUM(F27:AA27)</f>
        <v>1342</v>
      </c>
      <c r="AI27" s="238">
        <f>+E27-AH27</f>
        <v>0</v>
      </c>
    </row>
    <row r="28" spans="2:37" ht="17.25">
      <c r="B28" s="352">
        <v>1</v>
      </c>
      <c r="C28" s="362" t="s">
        <v>111</v>
      </c>
      <c r="D28" s="106">
        <v>0</v>
      </c>
      <c r="E28" s="131">
        <f>E27</f>
        <v>1342</v>
      </c>
      <c r="F28" s="121">
        <f t="shared" ref="F28:AI28" si="16">F27</f>
        <v>26</v>
      </c>
      <c r="G28" s="86">
        <f t="shared" si="16"/>
        <v>27</v>
      </c>
      <c r="H28" s="86">
        <f t="shared" si="16"/>
        <v>25</v>
      </c>
      <c r="I28" s="86">
        <f t="shared" si="16"/>
        <v>27</v>
      </c>
      <c r="J28" s="86">
        <f t="shared" si="16"/>
        <v>24</v>
      </c>
      <c r="K28" s="86">
        <f t="shared" si="16"/>
        <v>131</v>
      </c>
      <c r="L28" s="86">
        <f t="shared" si="16"/>
        <v>54</v>
      </c>
      <c r="M28" s="86">
        <f t="shared" si="16"/>
        <v>162</v>
      </c>
      <c r="N28" s="86">
        <f t="shared" si="16"/>
        <v>54</v>
      </c>
      <c r="O28" s="86">
        <f t="shared" si="16"/>
        <v>125</v>
      </c>
      <c r="P28" s="86">
        <f t="shared" si="16"/>
        <v>107</v>
      </c>
      <c r="Q28" s="86">
        <f t="shared" si="16"/>
        <v>100</v>
      </c>
      <c r="R28" s="86">
        <f t="shared" si="16"/>
        <v>91</v>
      </c>
      <c r="S28" s="86">
        <f t="shared" si="16"/>
        <v>83</v>
      </c>
      <c r="T28" s="86">
        <f t="shared" si="16"/>
        <v>73</v>
      </c>
      <c r="U28" s="86">
        <f t="shared" si="16"/>
        <v>61</v>
      </c>
      <c r="V28" s="86">
        <f t="shared" si="16"/>
        <v>50</v>
      </c>
      <c r="W28" s="86">
        <f t="shared" si="16"/>
        <v>38</v>
      </c>
      <c r="X28" s="86">
        <f t="shared" si="16"/>
        <v>29</v>
      </c>
      <c r="Y28" s="86">
        <f t="shared" si="16"/>
        <v>23</v>
      </c>
      <c r="Z28" s="86">
        <f t="shared" si="16"/>
        <v>17</v>
      </c>
      <c r="AA28" s="151">
        <f t="shared" si="16"/>
        <v>15</v>
      </c>
      <c r="AB28" s="318">
        <f t="shared" si="16"/>
        <v>53</v>
      </c>
      <c r="AC28" s="226">
        <f>AC27</f>
        <v>34</v>
      </c>
      <c r="AD28" s="273">
        <f>AD27</f>
        <v>30</v>
      </c>
      <c r="AE28" s="273">
        <f>AE27</f>
        <v>2</v>
      </c>
      <c r="AF28" s="318">
        <f t="shared" si="16"/>
        <v>134</v>
      </c>
      <c r="AG28" s="318">
        <f t="shared" si="16"/>
        <v>372</v>
      </c>
      <c r="AH28" s="103">
        <f t="shared" si="16"/>
        <v>1342</v>
      </c>
      <c r="AI28" s="249">
        <f t="shared" si="16"/>
        <v>0</v>
      </c>
    </row>
    <row r="29" spans="2:37" ht="9.75" customHeight="1">
      <c r="B29" s="350"/>
      <c r="C29" s="362"/>
      <c r="D29" s="106"/>
      <c r="E29" s="133"/>
      <c r="F29" s="122"/>
      <c r="G29" s="68"/>
      <c r="H29" s="68"/>
      <c r="I29" s="68"/>
      <c r="J29" s="68"/>
      <c r="K29" s="68"/>
      <c r="L29" s="68"/>
      <c r="M29" s="68"/>
      <c r="N29" s="68"/>
      <c r="O29" s="68"/>
      <c r="P29" s="68"/>
      <c r="Q29" s="68"/>
      <c r="R29" s="68"/>
      <c r="S29" s="68"/>
      <c r="T29" s="68"/>
      <c r="U29" s="68"/>
      <c r="V29" s="68"/>
      <c r="W29" s="68"/>
      <c r="X29" s="68"/>
      <c r="Y29" s="68"/>
      <c r="Z29" s="68"/>
      <c r="AA29" s="152"/>
      <c r="AB29" s="274"/>
      <c r="AC29" s="329"/>
      <c r="AD29" s="274"/>
      <c r="AE29" s="274"/>
      <c r="AF29" s="274"/>
      <c r="AG29" s="274"/>
      <c r="AH29" s="6">
        <f>SUM(F29:AG29)</f>
        <v>0</v>
      </c>
    </row>
    <row r="30" spans="2:37" ht="17.25">
      <c r="B30" s="350"/>
      <c r="C30" s="362"/>
      <c r="D30" s="106"/>
      <c r="E30" s="128"/>
      <c r="F30" s="91">
        <f t="shared" ref="F30:AG30" si="17">+F31*100/$E$31</f>
        <v>1.9137792103142628</v>
      </c>
      <c r="G30" s="91">
        <f t="shared" si="17"/>
        <v>1.8936341659951652</v>
      </c>
      <c r="H30" s="91">
        <f t="shared" si="17"/>
        <v>1.903706688154714</v>
      </c>
      <c r="I30" s="91">
        <f t="shared" si="17"/>
        <v>1.8936341659951652</v>
      </c>
      <c r="J30" s="91">
        <f t="shared" si="17"/>
        <v>1.9137792103142628</v>
      </c>
      <c r="K30" s="91">
        <f t="shared" si="17"/>
        <v>9.8207091055600326</v>
      </c>
      <c r="L30" s="91">
        <f t="shared" si="17"/>
        <v>4.0088638195004025</v>
      </c>
      <c r="M30" s="91">
        <f t="shared" si="17"/>
        <v>12.167606768734892</v>
      </c>
      <c r="N30" s="91">
        <f t="shared" si="17"/>
        <v>3.9786462530217568</v>
      </c>
      <c r="O30" s="91">
        <f t="shared" si="17"/>
        <v>9.2868654311039478</v>
      </c>
      <c r="P30" s="91">
        <f t="shared" si="17"/>
        <v>8.0076551168412564</v>
      </c>
      <c r="Q30" s="91">
        <f t="shared" si="17"/>
        <v>7.4234488315874296</v>
      </c>
      <c r="R30" s="91">
        <f t="shared" si="17"/>
        <v>6.7485898468976631</v>
      </c>
      <c r="S30" s="91">
        <f t="shared" si="17"/>
        <v>6.1643835616438354</v>
      </c>
      <c r="T30" s="91">
        <f t="shared" si="17"/>
        <v>5.4693795326349717</v>
      </c>
      <c r="U30" s="91">
        <f t="shared" si="17"/>
        <v>4.5628525382755845</v>
      </c>
      <c r="V30" s="91">
        <f t="shared" si="17"/>
        <v>3.6865431103948429</v>
      </c>
      <c r="W30" s="91">
        <f t="shared" si="17"/>
        <v>2.830378726833199</v>
      </c>
      <c r="X30" s="91">
        <f t="shared" si="17"/>
        <v>2.1958098307816276</v>
      </c>
      <c r="Y30" s="91">
        <f t="shared" si="17"/>
        <v>1.7324738114423852</v>
      </c>
      <c r="Z30" s="91">
        <f t="shared" si="17"/>
        <v>1.2489927477840452</v>
      </c>
      <c r="AA30" s="277">
        <f t="shared" si="17"/>
        <v>1.1482675261885575</v>
      </c>
      <c r="AB30" s="323">
        <f t="shared" si="17"/>
        <v>3.3944399677679291</v>
      </c>
      <c r="AC30" s="277">
        <f t="shared" si="17"/>
        <v>2.1958098307816276</v>
      </c>
      <c r="AD30" s="316">
        <f t="shared" si="17"/>
        <v>1.9238517324738114</v>
      </c>
      <c r="AE30" s="316">
        <f t="shared" si="17"/>
        <v>0.15108783239323126</v>
      </c>
      <c r="AF30" s="316">
        <f t="shared" si="17"/>
        <v>9.9717969379532629</v>
      </c>
      <c r="AG30" s="316">
        <f t="shared" si="17"/>
        <v>27.689363416599516</v>
      </c>
      <c r="AH30" s="6">
        <f>SUM(F30:AG30)</f>
        <v>145.32634971796935</v>
      </c>
    </row>
    <row r="31" spans="2:37">
      <c r="B31" s="344">
        <v>3</v>
      </c>
      <c r="C31" s="364" t="s">
        <v>112</v>
      </c>
      <c r="D31" s="111"/>
      <c r="E31" s="451">
        <v>9928</v>
      </c>
      <c r="F31" s="184">
        <v>190</v>
      </c>
      <c r="G31" s="62">
        <v>188</v>
      </c>
      <c r="H31" s="62">
        <v>189</v>
      </c>
      <c r="I31" s="62">
        <v>188</v>
      </c>
      <c r="J31" s="62">
        <v>190</v>
      </c>
      <c r="K31" s="62">
        <v>975</v>
      </c>
      <c r="L31" s="62">
        <v>398</v>
      </c>
      <c r="M31" s="62">
        <v>1208</v>
      </c>
      <c r="N31" s="62">
        <v>395</v>
      </c>
      <c r="O31" s="62">
        <v>922</v>
      </c>
      <c r="P31" s="62">
        <v>795</v>
      </c>
      <c r="Q31" s="62">
        <v>737</v>
      </c>
      <c r="R31" s="62">
        <v>670</v>
      </c>
      <c r="S31" s="62">
        <v>612</v>
      </c>
      <c r="T31" s="59">
        <v>543</v>
      </c>
      <c r="U31" s="59">
        <v>453</v>
      </c>
      <c r="V31" s="59">
        <v>366</v>
      </c>
      <c r="W31" s="59">
        <v>281</v>
      </c>
      <c r="X31" s="59">
        <v>218</v>
      </c>
      <c r="Y31" s="59">
        <v>172</v>
      </c>
      <c r="Z31" s="59">
        <v>124</v>
      </c>
      <c r="AA31" s="185">
        <v>114</v>
      </c>
      <c r="AB31" s="373">
        <v>337</v>
      </c>
      <c r="AC31" s="325">
        <v>218</v>
      </c>
      <c r="AD31" s="298">
        <v>191</v>
      </c>
      <c r="AE31" s="298">
        <v>15</v>
      </c>
      <c r="AF31" s="373">
        <v>990</v>
      </c>
      <c r="AG31" s="373">
        <v>2749</v>
      </c>
      <c r="AH31" s="6">
        <f>SUM(F31:AA31)</f>
        <v>9928</v>
      </c>
      <c r="AI31" s="56"/>
    </row>
    <row r="32" spans="2:37" ht="17.25">
      <c r="B32" s="352">
        <v>1</v>
      </c>
      <c r="C32" s="362" t="s">
        <v>113</v>
      </c>
      <c r="D32" s="104">
        <v>78.069999999999993</v>
      </c>
      <c r="E32" s="131">
        <f>$E$31*D32/100</f>
        <v>7750.7896000000001</v>
      </c>
      <c r="F32" s="89">
        <f>ROUND($E$32*F30/100,0)</f>
        <v>148</v>
      </c>
      <c r="G32" s="82">
        <f t="shared" ref="G32:AG32" si="18">ROUND($E$32*G30/100,0)</f>
        <v>147</v>
      </c>
      <c r="H32" s="82">
        <f t="shared" si="18"/>
        <v>148</v>
      </c>
      <c r="I32" s="82">
        <f>ROUND($E$32*I30/100,0)</f>
        <v>147</v>
      </c>
      <c r="J32" s="82">
        <f>ROUND($E$32*J30/100,0)</f>
        <v>148</v>
      </c>
      <c r="K32" s="82">
        <f t="shared" si="18"/>
        <v>761</v>
      </c>
      <c r="L32" s="82">
        <f>ROUND($E$32*L30/100,0)</f>
        <v>311</v>
      </c>
      <c r="M32" s="82">
        <f>ROUND($E$32*M30/100,0)</f>
        <v>943</v>
      </c>
      <c r="N32" s="82">
        <f>ROUND($E$32*N30/100,0)</f>
        <v>308</v>
      </c>
      <c r="O32" s="82">
        <f t="shared" si="18"/>
        <v>720</v>
      </c>
      <c r="P32" s="82">
        <f t="shared" si="18"/>
        <v>621</v>
      </c>
      <c r="Q32" s="82">
        <f t="shared" si="18"/>
        <v>575</v>
      </c>
      <c r="R32" s="82">
        <f t="shared" si="18"/>
        <v>523</v>
      </c>
      <c r="S32" s="82">
        <f t="shared" si="18"/>
        <v>478</v>
      </c>
      <c r="T32" s="82">
        <f t="shared" si="18"/>
        <v>424</v>
      </c>
      <c r="U32" s="82">
        <f t="shared" si="18"/>
        <v>354</v>
      </c>
      <c r="V32" s="82">
        <f t="shared" si="18"/>
        <v>286</v>
      </c>
      <c r="W32" s="82">
        <f t="shared" si="18"/>
        <v>219</v>
      </c>
      <c r="X32" s="82">
        <f t="shared" si="18"/>
        <v>170</v>
      </c>
      <c r="Y32" s="82">
        <f t="shared" si="18"/>
        <v>134</v>
      </c>
      <c r="Z32" s="82">
        <f t="shared" si="18"/>
        <v>97</v>
      </c>
      <c r="AA32" s="150">
        <f t="shared" si="18"/>
        <v>89</v>
      </c>
      <c r="AB32" s="273">
        <f>ROUND($E$32*AB30/100,0)</f>
        <v>263</v>
      </c>
      <c r="AC32" s="155">
        <f>ROUND($E$32*AC30/100,0)+1</f>
        <v>171</v>
      </c>
      <c r="AD32" s="273">
        <f>ROUND($E$32*AD30/100,0)</f>
        <v>149</v>
      </c>
      <c r="AE32" s="273">
        <f>ROUND($E$32*AE30/100,0)</f>
        <v>12</v>
      </c>
      <c r="AF32" s="273">
        <f t="shared" si="18"/>
        <v>773</v>
      </c>
      <c r="AG32" s="273">
        <f t="shared" si="18"/>
        <v>2146</v>
      </c>
      <c r="AH32" s="6">
        <f>SUM(F32:AA32)</f>
        <v>7751</v>
      </c>
      <c r="AI32" s="238">
        <f>+E32-AH32</f>
        <v>-0.21039999999993597</v>
      </c>
    </row>
    <row r="33" spans="2:36" ht="17.25">
      <c r="B33" s="352">
        <f>1+B32</f>
        <v>2</v>
      </c>
      <c r="C33" s="362" t="s">
        <v>114</v>
      </c>
      <c r="D33" s="104">
        <v>15.32</v>
      </c>
      <c r="E33" s="131">
        <f>$E$31*D33/100</f>
        <v>1520.9695999999999</v>
      </c>
      <c r="F33" s="89">
        <f>ROUND($E$33*F30/100,0)</f>
        <v>29</v>
      </c>
      <c r="G33" s="82">
        <f t="shared" ref="G33:AG33" si="19">ROUND($E$33*G30/100,0)</f>
        <v>29</v>
      </c>
      <c r="H33" s="82">
        <f t="shared" si="19"/>
        <v>29</v>
      </c>
      <c r="I33" s="82">
        <f>ROUND($E$33*I30/100,0)</f>
        <v>29</v>
      </c>
      <c r="J33" s="82">
        <f>ROUND($E$33*J30/100,0)</f>
        <v>29</v>
      </c>
      <c r="K33" s="82">
        <f t="shared" si="19"/>
        <v>149</v>
      </c>
      <c r="L33" s="82">
        <f>ROUND($E$33*L30/100,0)</f>
        <v>61</v>
      </c>
      <c r="M33" s="82">
        <f>ROUND($E$33*M30/100,0)</f>
        <v>185</v>
      </c>
      <c r="N33" s="82">
        <f>ROUND($E$33*N30/100,0)</f>
        <v>61</v>
      </c>
      <c r="O33" s="82">
        <f t="shared" si="19"/>
        <v>141</v>
      </c>
      <c r="P33" s="82">
        <f t="shared" si="19"/>
        <v>122</v>
      </c>
      <c r="Q33" s="82">
        <f t="shared" si="19"/>
        <v>113</v>
      </c>
      <c r="R33" s="82">
        <f t="shared" si="19"/>
        <v>103</v>
      </c>
      <c r="S33" s="82">
        <f t="shared" si="19"/>
        <v>94</v>
      </c>
      <c r="T33" s="82">
        <f t="shared" si="19"/>
        <v>83</v>
      </c>
      <c r="U33" s="82">
        <f t="shared" si="19"/>
        <v>69</v>
      </c>
      <c r="V33" s="82">
        <f t="shared" si="19"/>
        <v>56</v>
      </c>
      <c r="W33" s="82">
        <f t="shared" si="19"/>
        <v>43</v>
      </c>
      <c r="X33" s="82">
        <f t="shared" si="19"/>
        <v>33</v>
      </c>
      <c r="Y33" s="82">
        <f>ROUND($E$33*Y30/100,0)+1</f>
        <v>27</v>
      </c>
      <c r="Z33" s="82">
        <f t="shared" si="19"/>
        <v>19</v>
      </c>
      <c r="AA33" s="150">
        <f t="shared" si="19"/>
        <v>17</v>
      </c>
      <c r="AB33" s="273">
        <f>ROUND($E$33*AB30/100,0)</f>
        <v>52</v>
      </c>
      <c r="AC33" s="155">
        <f>ROUND($E$33*AC30/100,0)</f>
        <v>33</v>
      </c>
      <c r="AD33" s="273">
        <f>ROUND($E$33*AD30/100,0)</f>
        <v>29</v>
      </c>
      <c r="AE33" s="273">
        <f>ROUND($E$33*AE30/100,0)</f>
        <v>2</v>
      </c>
      <c r="AF33" s="273">
        <f t="shared" si="19"/>
        <v>152</v>
      </c>
      <c r="AG33" s="273">
        <f t="shared" si="19"/>
        <v>421</v>
      </c>
      <c r="AH33" s="6">
        <f>SUM(F33:AA33)</f>
        <v>1521</v>
      </c>
      <c r="AI33" s="238">
        <f>+E33-AH33</f>
        <v>-3.0400000000099681E-2</v>
      </c>
    </row>
    <row r="34" spans="2:36" ht="17.25">
      <c r="B34" s="352">
        <f>1+B33</f>
        <v>3</v>
      </c>
      <c r="C34" s="362" t="s">
        <v>115</v>
      </c>
      <c r="D34" s="104">
        <v>6.61</v>
      </c>
      <c r="E34" s="131">
        <f>$E$31*D34/100</f>
        <v>656.24080000000004</v>
      </c>
      <c r="F34" s="89">
        <f>ROUND($E$34*F30/100,0)</f>
        <v>13</v>
      </c>
      <c r="G34" s="82">
        <f t="shared" ref="G34:AG34" si="20">ROUND($E$34*G30/100,0)</f>
        <v>12</v>
      </c>
      <c r="H34" s="82">
        <f t="shared" si="20"/>
        <v>12</v>
      </c>
      <c r="I34" s="82">
        <f>ROUND($E$34*I30/100,0)</f>
        <v>12</v>
      </c>
      <c r="J34" s="82">
        <f>ROUND($E$34*J30/100,0)</f>
        <v>13</v>
      </c>
      <c r="K34" s="82">
        <f>ROUND($E$34*K30/100,0)+1</f>
        <v>65</v>
      </c>
      <c r="L34" s="82">
        <f>ROUND($E$34*L30/100,0)</f>
        <v>26</v>
      </c>
      <c r="M34" s="82">
        <f>ROUND($E$34*M30/100,0)</f>
        <v>80</v>
      </c>
      <c r="N34" s="82">
        <f>ROUND($E$34*N30/100,0)</f>
        <v>26</v>
      </c>
      <c r="O34" s="82">
        <f t="shared" si="20"/>
        <v>61</v>
      </c>
      <c r="P34" s="82">
        <f>ROUND($E$34*P30/100,0)-1</f>
        <v>52</v>
      </c>
      <c r="Q34" s="82">
        <f t="shared" si="20"/>
        <v>49</v>
      </c>
      <c r="R34" s="82">
        <f t="shared" si="20"/>
        <v>44</v>
      </c>
      <c r="S34" s="82">
        <f t="shared" si="20"/>
        <v>40</v>
      </c>
      <c r="T34" s="82">
        <f t="shared" si="20"/>
        <v>36</v>
      </c>
      <c r="U34" s="82">
        <f t="shared" si="20"/>
        <v>30</v>
      </c>
      <c r="V34" s="82">
        <f t="shared" si="20"/>
        <v>24</v>
      </c>
      <c r="W34" s="82">
        <f t="shared" si="20"/>
        <v>19</v>
      </c>
      <c r="X34" s="82">
        <f>ROUND($E$34*X30/100,0)+1</f>
        <v>15</v>
      </c>
      <c r="Y34" s="82">
        <f t="shared" si="20"/>
        <v>11</v>
      </c>
      <c r="Z34" s="82">
        <f t="shared" si="20"/>
        <v>8</v>
      </c>
      <c r="AA34" s="150">
        <f t="shared" si="20"/>
        <v>8</v>
      </c>
      <c r="AB34" s="273">
        <f>ROUND($E$34*AB30/100,0)</f>
        <v>22</v>
      </c>
      <c r="AC34" s="155">
        <f>ROUND($E$34*AC30/100,0)</f>
        <v>14</v>
      </c>
      <c r="AD34" s="273">
        <f>ROUND($E$34*AD30/100,0)</f>
        <v>13</v>
      </c>
      <c r="AE34" s="273">
        <f>ROUND($E$34*AE30/100,0)</f>
        <v>1</v>
      </c>
      <c r="AF34" s="273">
        <f t="shared" si="20"/>
        <v>65</v>
      </c>
      <c r="AG34" s="273">
        <f t="shared" si="20"/>
        <v>182</v>
      </c>
      <c r="AH34" s="6">
        <f>SUM(F34:AA34)</f>
        <v>656</v>
      </c>
      <c r="AI34" s="238">
        <f>+E34-AH34</f>
        <v>0.24080000000003565</v>
      </c>
    </row>
    <row r="35" spans="2:36" ht="17.25" hidden="1">
      <c r="B35" s="350"/>
      <c r="C35" s="362"/>
      <c r="D35" s="112"/>
      <c r="E35" s="132"/>
      <c r="F35" s="90">
        <f>SUM(F32:F34)</f>
        <v>190</v>
      </c>
      <c r="G35" s="90">
        <f t="shared" ref="G35:AG35" si="21">SUM(G32:G34)</f>
        <v>188</v>
      </c>
      <c r="H35" s="90">
        <f t="shared" si="21"/>
        <v>189</v>
      </c>
      <c r="I35" s="90">
        <f t="shared" si="21"/>
        <v>188</v>
      </c>
      <c r="J35" s="90">
        <f t="shared" si="21"/>
        <v>190</v>
      </c>
      <c r="K35" s="90">
        <f t="shared" si="21"/>
        <v>975</v>
      </c>
      <c r="L35" s="90">
        <f t="shared" si="21"/>
        <v>398</v>
      </c>
      <c r="M35" s="90">
        <f t="shared" si="21"/>
        <v>1208</v>
      </c>
      <c r="N35" s="90">
        <f t="shared" si="21"/>
        <v>395</v>
      </c>
      <c r="O35" s="90">
        <f t="shared" si="21"/>
        <v>922</v>
      </c>
      <c r="P35" s="90">
        <f t="shared" si="21"/>
        <v>795</v>
      </c>
      <c r="Q35" s="90">
        <f t="shared" si="21"/>
        <v>737</v>
      </c>
      <c r="R35" s="90">
        <f t="shared" si="21"/>
        <v>670</v>
      </c>
      <c r="S35" s="90">
        <f t="shared" si="21"/>
        <v>612</v>
      </c>
      <c r="T35" s="90">
        <f t="shared" si="21"/>
        <v>543</v>
      </c>
      <c r="U35" s="90">
        <f t="shared" si="21"/>
        <v>453</v>
      </c>
      <c r="V35" s="90">
        <f t="shared" si="21"/>
        <v>366</v>
      </c>
      <c r="W35" s="90">
        <f t="shared" si="21"/>
        <v>281</v>
      </c>
      <c r="X35" s="90">
        <f t="shared" si="21"/>
        <v>218</v>
      </c>
      <c r="Y35" s="90">
        <f t="shared" si="21"/>
        <v>172</v>
      </c>
      <c r="Z35" s="90">
        <f t="shared" si="21"/>
        <v>124</v>
      </c>
      <c r="AA35" s="94">
        <f t="shared" si="21"/>
        <v>114</v>
      </c>
      <c r="AB35" s="375">
        <f t="shared" si="21"/>
        <v>337</v>
      </c>
      <c r="AC35" s="94">
        <f t="shared" si="21"/>
        <v>218</v>
      </c>
      <c r="AD35" s="375">
        <f t="shared" si="21"/>
        <v>191</v>
      </c>
      <c r="AE35" s="375">
        <f t="shared" si="21"/>
        <v>15</v>
      </c>
      <c r="AF35" s="375">
        <f t="shared" si="21"/>
        <v>990</v>
      </c>
      <c r="AG35" s="375">
        <f t="shared" si="21"/>
        <v>2749</v>
      </c>
      <c r="AH35" s="6"/>
    </row>
    <row r="36" spans="2:36" ht="17.25" hidden="1">
      <c r="B36" s="350"/>
      <c r="C36" s="362"/>
      <c r="D36" s="106"/>
      <c r="E36" s="128"/>
      <c r="F36" s="91">
        <f t="shared" ref="F36:AG36" si="22">+F37*100/$E$37</f>
        <v>1.9088857717875221</v>
      </c>
      <c r="G36" s="91">
        <f t="shared" si="22"/>
        <v>1.9027870952003416</v>
      </c>
      <c r="H36" s="91">
        <f t="shared" si="22"/>
        <v>1.8905897420259803</v>
      </c>
      <c r="I36" s="91">
        <f t="shared" si="22"/>
        <v>1.896688418613161</v>
      </c>
      <c r="J36" s="91">
        <f t="shared" si="22"/>
        <v>1.9149844483747027</v>
      </c>
      <c r="K36" s="91">
        <f t="shared" si="22"/>
        <v>9.8249679819479177</v>
      </c>
      <c r="L36" s="91">
        <f t="shared" si="22"/>
        <v>4.006830517777642</v>
      </c>
      <c r="M36" s="91">
        <f t="shared" si="22"/>
        <v>12.172958468012441</v>
      </c>
      <c r="N36" s="91">
        <f t="shared" si="22"/>
        <v>3.9763371348417396</v>
      </c>
      <c r="O36" s="91">
        <f t="shared" si="22"/>
        <v>9.2821857656888458</v>
      </c>
      <c r="P36" s="91">
        <f t="shared" si="22"/>
        <v>8.0075623589681033</v>
      </c>
      <c r="Q36" s="91">
        <f t="shared" si="22"/>
        <v>7.4159907300115879</v>
      </c>
      <c r="R36" s="91">
        <f t="shared" si="22"/>
        <v>6.7512349820089037</v>
      </c>
      <c r="S36" s="91">
        <f t="shared" si="22"/>
        <v>6.1596633530523874</v>
      </c>
      <c r="T36" s="91">
        <f t="shared" si="22"/>
        <v>5.4705128987009815</v>
      </c>
      <c r="U36" s="91">
        <f t="shared" si="22"/>
        <v>4.5679087637982558</v>
      </c>
      <c r="V36" s="91">
        <f t="shared" si="22"/>
        <v>3.689699335244252</v>
      </c>
      <c r="W36" s="91">
        <f t="shared" si="22"/>
        <v>2.8297859364517901</v>
      </c>
      <c r="X36" s="91">
        <f t="shared" si="22"/>
        <v>2.189424894797829</v>
      </c>
      <c r="Y36" s="91">
        <f t="shared" si="22"/>
        <v>1.7320241507592853</v>
      </c>
      <c r="Z36" s="91">
        <f t="shared" si="22"/>
        <v>1.2563273769591998</v>
      </c>
      <c r="AA36" s="277">
        <f t="shared" si="22"/>
        <v>1.1526498749771299</v>
      </c>
      <c r="AB36" s="323">
        <f t="shared" si="22"/>
        <v>3.3847655058852228</v>
      </c>
      <c r="AC36" s="277">
        <f t="shared" si="22"/>
        <v>2.1955235713850096</v>
      </c>
      <c r="AD36" s="316">
        <f t="shared" si="22"/>
        <v>1.9210831249618834</v>
      </c>
      <c r="AE36" s="316">
        <f t="shared" si="22"/>
        <v>0.14636823809233396</v>
      </c>
      <c r="AF36" s="316">
        <f t="shared" si="22"/>
        <v>9.9774348966274324</v>
      </c>
      <c r="AG36" s="316">
        <f t="shared" si="22"/>
        <v>27.687991705799842</v>
      </c>
      <c r="AH36" s="6">
        <f>SUM(F36:AG36)</f>
        <v>145.31316704275173</v>
      </c>
    </row>
    <row r="37" spans="2:36">
      <c r="B37" s="344">
        <v>2</v>
      </c>
      <c r="C37" s="364" t="s">
        <v>116</v>
      </c>
      <c r="D37" s="107"/>
      <c r="E37" s="451">
        <v>16397</v>
      </c>
      <c r="F37" s="184">
        <v>313</v>
      </c>
      <c r="G37" s="62">
        <v>312</v>
      </c>
      <c r="H37" s="62">
        <v>310</v>
      </c>
      <c r="I37" s="62">
        <v>311</v>
      </c>
      <c r="J37" s="62">
        <v>314</v>
      </c>
      <c r="K37" s="62">
        <v>1611</v>
      </c>
      <c r="L37" s="62">
        <v>657</v>
      </c>
      <c r="M37" s="62">
        <v>1996</v>
      </c>
      <c r="N37" s="62">
        <v>652</v>
      </c>
      <c r="O37" s="62">
        <v>1522</v>
      </c>
      <c r="P37" s="62">
        <v>1313</v>
      </c>
      <c r="Q37" s="62">
        <v>1216</v>
      </c>
      <c r="R37" s="62">
        <v>1107</v>
      </c>
      <c r="S37" s="62">
        <v>1010</v>
      </c>
      <c r="T37" s="59">
        <v>897</v>
      </c>
      <c r="U37" s="59">
        <v>749</v>
      </c>
      <c r="V37" s="59">
        <v>605</v>
      </c>
      <c r="W37" s="59">
        <v>464</v>
      </c>
      <c r="X37" s="59">
        <v>359</v>
      </c>
      <c r="Y37" s="59">
        <v>284</v>
      </c>
      <c r="Z37" s="59">
        <v>206</v>
      </c>
      <c r="AA37" s="185">
        <v>189</v>
      </c>
      <c r="AB37" s="373">
        <v>555</v>
      </c>
      <c r="AC37" s="325">
        <v>360</v>
      </c>
      <c r="AD37" s="298">
        <v>315</v>
      </c>
      <c r="AE37" s="298">
        <v>24</v>
      </c>
      <c r="AF37" s="373">
        <v>1636</v>
      </c>
      <c r="AG37" s="373">
        <v>4540</v>
      </c>
      <c r="AH37" s="6">
        <f>SUM(F37:AA37)</f>
        <v>16397</v>
      </c>
      <c r="AI37" s="238">
        <f>+E37-AH37</f>
        <v>0</v>
      </c>
    </row>
    <row r="38" spans="2:36" ht="17.25">
      <c r="B38" s="352">
        <v>1</v>
      </c>
      <c r="C38" s="362" t="s">
        <v>117</v>
      </c>
      <c r="D38" s="104">
        <v>70.59</v>
      </c>
      <c r="E38" s="134">
        <v>11575</v>
      </c>
      <c r="F38" s="89">
        <f>+ROUND($E$38*F36/100,0)</f>
        <v>221</v>
      </c>
      <c r="G38" s="82">
        <f t="shared" ref="G38:AG38" si="23">+ROUND($E$38*G36/100,0)</f>
        <v>220</v>
      </c>
      <c r="H38" s="82">
        <f t="shared" si="23"/>
        <v>219</v>
      </c>
      <c r="I38" s="82">
        <f>+ROUND($E$38*I36/100,0)-1</f>
        <v>219</v>
      </c>
      <c r="J38" s="82">
        <f>+ROUND($E$38*J36/100,0)</f>
        <v>222</v>
      </c>
      <c r="K38" s="82">
        <f t="shared" si="23"/>
        <v>1137</v>
      </c>
      <c r="L38" s="82">
        <f>+ROUND($E$38*L36/100,0)</f>
        <v>464</v>
      </c>
      <c r="M38" s="82">
        <f>+ROUND($E$38*M36/100,0)</f>
        <v>1409</v>
      </c>
      <c r="N38" s="82">
        <f>+ROUND($E$38*N36/100,0)</f>
        <v>460</v>
      </c>
      <c r="O38" s="82">
        <f t="shared" si="23"/>
        <v>1074</v>
      </c>
      <c r="P38" s="82">
        <f t="shared" si="23"/>
        <v>927</v>
      </c>
      <c r="Q38" s="82">
        <f t="shared" si="23"/>
        <v>858</v>
      </c>
      <c r="R38" s="82">
        <f>+ROUND($E$38*R36/100,0)+1</f>
        <v>782</v>
      </c>
      <c r="S38" s="82">
        <f t="shared" si="23"/>
        <v>713</v>
      </c>
      <c r="T38" s="82">
        <f>+ROUND($E$38*T36/100,0)+1</f>
        <v>634</v>
      </c>
      <c r="U38" s="82">
        <f t="shared" si="23"/>
        <v>529</v>
      </c>
      <c r="V38" s="82">
        <f t="shared" si="23"/>
        <v>427</v>
      </c>
      <c r="W38" s="82">
        <f t="shared" si="23"/>
        <v>328</v>
      </c>
      <c r="X38" s="82">
        <f t="shared" si="23"/>
        <v>253</v>
      </c>
      <c r="Y38" s="82">
        <f>+ROUND($E$38*Y36/100,0)+1</f>
        <v>201</v>
      </c>
      <c r="Z38" s="82">
        <f t="shared" si="23"/>
        <v>145</v>
      </c>
      <c r="AA38" s="150">
        <f t="shared" si="23"/>
        <v>133</v>
      </c>
      <c r="AB38" s="273">
        <f>+ROUND($E$38*AB36/100,0)</f>
        <v>392</v>
      </c>
      <c r="AC38" s="155">
        <f>+ROUND($E$38*AC36/100,0)</f>
        <v>254</v>
      </c>
      <c r="AD38" s="273">
        <f>+ROUND($E$38*AD36/100,0)+1</f>
        <v>223</v>
      </c>
      <c r="AE38" s="273">
        <f>+ROUND($E$38*AE36/100,0)</f>
        <v>17</v>
      </c>
      <c r="AF38" s="273">
        <f t="shared" si="23"/>
        <v>1155</v>
      </c>
      <c r="AG38" s="273">
        <f t="shared" si="23"/>
        <v>3205</v>
      </c>
      <c r="AH38" s="6">
        <f>SUM(F38:AA38)</f>
        <v>11575</v>
      </c>
      <c r="AI38" s="238">
        <f>+E38-AH38</f>
        <v>0</v>
      </c>
    </row>
    <row r="39" spans="2:36" ht="17.25">
      <c r="B39" s="352">
        <f>1+B38</f>
        <v>2</v>
      </c>
      <c r="C39" s="362" t="s">
        <v>118</v>
      </c>
      <c r="D39" s="104">
        <v>13.750000000000002</v>
      </c>
      <c r="E39" s="131">
        <v>2255</v>
      </c>
      <c r="F39" s="89">
        <f>+ROUND($E$39*F36/100,0)</f>
        <v>43</v>
      </c>
      <c r="G39" s="82">
        <f t="shared" ref="G39:AG39" si="24">+ROUND($E$39*G36/100,0)</f>
        <v>43</v>
      </c>
      <c r="H39" s="82">
        <f t="shared" si="24"/>
        <v>43</v>
      </c>
      <c r="I39" s="82">
        <f>+ROUND($E$39*I36/100,0)</f>
        <v>43</v>
      </c>
      <c r="J39" s="82">
        <f>+ROUND($E$39*J36/100,0)</f>
        <v>43</v>
      </c>
      <c r="K39" s="82">
        <f t="shared" si="24"/>
        <v>222</v>
      </c>
      <c r="L39" s="82">
        <f>+ROUND($E$39*L36/100,0)</f>
        <v>90</v>
      </c>
      <c r="M39" s="82">
        <f>+ROUND($E$39*M36/100,0)</f>
        <v>275</v>
      </c>
      <c r="N39" s="82">
        <f>+ROUND($E$39*N36/100,0)-1</f>
        <v>89</v>
      </c>
      <c r="O39" s="82">
        <f t="shared" si="24"/>
        <v>209</v>
      </c>
      <c r="P39" s="82">
        <f t="shared" si="24"/>
        <v>181</v>
      </c>
      <c r="Q39" s="82">
        <f t="shared" si="24"/>
        <v>167</v>
      </c>
      <c r="R39" s="82">
        <f t="shared" si="24"/>
        <v>152</v>
      </c>
      <c r="S39" s="82">
        <f t="shared" si="24"/>
        <v>139</v>
      </c>
      <c r="T39" s="82">
        <f t="shared" si="24"/>
        <v>123</v>
      </c>
      <c r="U39" s="82">
        <f t="shared" si="24"/>
        <v>103</v>
      </c>
      <c r="V39" s="82">
        <f t="shared" si="24"/>
        <v>83</v>
      </c>
      <c r="W39" s="82">
        <f t="shared" si="24"/>
        <v>64</v>
      </c>
      <c r="X39" s="82">
        <f t="shared" si="24"/>
        <v>49</v>
      </c>
      <c r="Y39" s="82">
        <f t="shared" si="24"/>
        <v>39</v>
      </c>
      <c r="Z39" s="82">
        <f>+ROUND($E$39*Z36/100,0)+1</f>
        <v>29</v>
      </c>
      <c r="AA39" s="150">
        <f t="shared" si="24"/>
        <v>26</v>
      </c>
      <c r="AB39" s="273">
        <f>+ROUND($E$39*AB36/100,0)</f>
        <v>76</v>
      </c>
      <c r="AC39" s="155">
        <f>+ROUND($E$39*AC36/100,0)</f>
        <v>50</v>
      </c>
      <c r="AD39" s="273">
        <f>+ROUND($E$39*AD36/100,0)</f>
        <v>43</v>
      </c>
      <c r="AE39" s="273">
        <f>+ROUND($E$39*AE36/100,0)</f>
        <v>3</v>
      </c>
      <c r="AF39" s="273">
        <f t="shared" si="24"/>
        <v>225</v>
      </c>
      <c r="AG39" s="273">
        <f t="shared" si="24"/>
        <v>624</v>
      </c>
      <c r="AH39" s="6">
        <f>SUM(F39:AA39)</f>
        <v>2255</v>
      </c>
      <c r="AI39" s="238">
        <f>+E39-AH39</f>
        <v>0</v>
      </c>
    </row>
    <row r="40" spans="2:36" ht="17.25">
      <c r="B40" s="352"/>
      <c r="C40" s="362" t="s">
        <v>30</v>
      </c>
      <c r="D40" s="104">
        <v>15.659999999999998</v>
      </c>
      <c r="E40" s="131">
        <v>2567</v>
      </c>
      <c r="F40" s="89">
        <f>+ROUND($E$40*F36/100,0)</f>
        <v>49</v>
      </c>
      <c r="G40" s="82">
        <f>+ROUND($E$40*G36/100,0)</f>
        <v>49</v>
      </c>
      <c r="H40" s="82">
        <f>+ROUND($E$40*H36/100,0)-1</f>
        <v>48</v>
      </c>
      <c r="I40" s="82">
        <f>+ROUND($E$40*I36/100,0)</f>
        <v>49</v>
      </c>
      <c r="J40" s="82">
        <f>+ROUND($E$40*J36/100,0)</f>
        <v>49</v>
      </c>
      <c r="K40" s="82">
        <f>+ROUND($E$40*K36/100,0)</f>
        <v>252</v>
      </c>
      <c r="L40" s="82">
        <f>+ROUND($E$40*L36/100,0)</f>
        <v>103</v>
      </c>
      <c r="M40" s="82">
        <f>+ROUND($E$40*M36/100,0)</f>
        <v>312</v>
      </c>
      <c r="N40" s="82">
        <f>+ROUND($E$40*N36/100,0)+1</f>
        <v>103</v>
      </c>
      <c r="O40" s="82">
        <f>+ROUND($E$40*O36/100,0)+1</f>
        <v>239</v>
      </c>
      <c r="P40" s="82">
        <f>+ROUND($E$40*P36/100,0)-1</f>
        <v>205</v>
      </c>
      <c r="Q40" s="82">
        <f>+ROUND($E$40*Q36/100,0)+1</f>
        <v>191</v>
      </c>
      <c r="R40" s="82">
        <f>+ROUND($E$40*R36/100,0)</f>
        <v>173</v>
      </c>
      <c r="S40" s="82">
        <f>+ROUND($E$40*S36/100,0)</f>
        <v>158</v>
      </c>
      <c r="T40" s="82">
        <f>+ROUND($E$40*T36/100,0)</f>
        <v>140</v>
      </c>
      <c r="U40" s="82">
        <f>+ROUND($E$40*U36/100,0)</f>
        <v>117</v>
      </c>
      <c r="V40" s="82">
        <f>+ROUND($E$40*V36/100,0)</f>
        <v>95</v>
      </c>
      <c r="W40" s="82">
        <f>+ROUND($E$40*W36/100,0)-1</f>
        <v>72</v>
      </c>
      <c r="X40" s="82">
        <f>+ROUND($E$40*X36/100,0)+1</f>
        <v>57</v>
      </c>
      <c r="Y40" s="82">
        <f t="shared" ref="Y40:AG40" si="25">+ROUND($E$40*Y36/100,0)</f>
        <v>44</v>
      </c>
      <c r="Z40" s="82">
        <f t="shared" si="25"/>
        <v>32</v>
      </c>
      <c r="AA40" s="150">
        <f t="shared" si="25"/>
        <v>30</v>
      </c>
      <c r="AB40" s="273">
        <f t="shared" si="25"/>
        <v>87</v>
      </c>
      <c r="AC40" s="155">
        <f t="shared" si="25"/>
        <v>56</v>
      </c>
      <c r="AD40" s="273">
        <f t="shared" si="25"/>
        <v>49</v>
      </c>
      <c r="AE40" s="273">
        <f t="shared" si="25"/>
        <v>4</v>
      </c>
      <c r="AF40" s="273">
        <f t="shared" si="25"/>
        <v>256</v>
      </c>
      <c r="AG40" s="273">
        <f t="shared" si="25"/>
        <v>711</v>
      </c>
      <c r="AH40" s="6">
        <f>SUM(F40:AA40)</f>
        <v>2567</v>
      </c>
      <c r="AI40" s="238">
        <f>+E40-AH40</f>
        <v>0</v>
      </c>
    </row>
    <row r="41" spans="2:36" ht="17.25" hidden="1">
      <c r="B41" s="350"/>
      <c r="C41" s="363"/>
      <c r="D41" s="105"/>
      <c r="E41" s="132"/>
      <c r="F41" s="90">
        <f>SUM(F38:F40)</f>
        <v>313</v>
      </c>
      <c r="G41" s="90">
        <f t="shared" ref="G41:AG41" si="26">SUM(G38:G40)</f>
        <v>312</v>
      </c>
      <c r="H41" s="90">
        <f t="shared" si="26"/>
        <v>310</v>
      </c>
      <c r="I41" s="90">
        <f t="shared" si="26"/>
        <v>311</v>
      </c>
      <c r="J41" s="90">
        <f t="shared" si="26"/>
        <v>314</v>
      </c>
      <c r="K41" s="90">
        <f t="shared" si="26"/>
        <v>1611</v>
      </c>
      <c r="L41" s="90">
        <f t="shared" si="26"/>
        <v>657</v>
      </c>
      <c r="M41" s="90">
        <f t="shared" si="26"/>
        <v>1996</v>
      </c>
      <c r="N41" s="90">
        <f t="shared" si="26"/>
        <v>652</v>
      </c>
      <c r="O41" s="90">
        <f t="shared" si="26"/>
        <v>1522</v>
      </c>
      <c r="P41" s="90">
        <f t="shared" si="26"/>
        <v>1313</v>
      </c>
      <c r="Q41" s="90">
        <f t="shared" si="26"/>
        <v>1216</v>
      </c>
      <c r="R41" s="90">
        <f t="shared" si="26"/>
        <v>1107</v>
      </c>
      <c r="S41" s="90">
        <f t="shared" si="26"/>
        <v>1010</v>
      </c>
      <c r="T41" s="90">
        <f t="shared" si="26"/>
        <v>897</v>
      </c>
      <c r="U41" s="90">
        <f t="shared" si="26"/>
        <v>749</v>
      </c>
      <c r="V41" s="90">
        <f t="shared" si="26"/>
        <v>605</v>
      </c>
      <c r="W41" s="90">
        <f t="shared" si="26"/>
        <v>464</v>
      </c>
      <c r="X41" s="90">
        <f t="shared" si="26"/>
        <v>359</v>
      </c>
      <c r="Y41" s="90">
        <f t="shared" si="26"/>
        <v>284</v>
      </c>
      <c r="Z41" s="90">
        <f t="shared" si="26"/>
        <v>206</v>
      </c>
      <c r="AA41" s="94">
        <f t="shared" si="26"/>
        <v>189</v>
      </c>
      <c r="AB41" s="375">
        <f t="shared" si="26"/>
        <v>555</v>
      </c>
      <c r="AC41" s="94">
        <f t="shared" si="26"/>
        <v>360</v>
      </c>
      <c r="AD41" s="375">
        <f t="shared" si="26"/>
        <v>315</v>
      </c>
      <c r="AE41" s="375">
        <f t="shared" si="26"/>
        <v>24</v>
      </c>
      <c r="AF41" s="375">
        <f t="shared" si="26"/>
        <v>1636</v>
      </c>
      <c r="AG41" s="375">
        <f t="shared" si="26"/>
        <v>4540</v>
      </c>
      <c r="AH41" s="143"/>
      <c r="AI41" s="48"/>
    </row>
    <row r="42" spans="2:36" ht="17.25" hidden="1">
      <c r="B42" s="350"/>
      <c r="C42" s="362"/>
      <c r="D42" s="106"/>
      <c r="E42" s="128"/>
      <c r="F42" s="91">
        <f t="shared" ref="F42:AG42" si="27">+F43*100/$E$43</f>
        <v>1.911637602318369</v>
      </c>
      <c r="G42" s="91">
        <f t="shared" si="27"/>
        <v>1.9014693171996542</v>
      </c>
      <c r="H42" s="91">
        <f t="shared" si="27"/>
        <v>1.9065534597590117</v>
      </c>
      <c r="I42" s="91">
        <f t="shared" si="27"/>
        <v>1.8963851746402969</v>
      </c>
      <c r="J42" s="91">
        <f t="shared" si="27"/>
        <v>1.911637602318369</v>
      </c>
      <c r="K42" s="91">
        <f t="shared" si="27"/>
        <v>9.8225634246784281</v>
      </c>
      <c r="L42" s="91">
        <f t="shared" si="27"/>
        <v>4.0113884793329602</v>
      </c>
      <c r="M42" s="91">
        <f t="shared" si="27"/>
        <v>12.161269001982816</v>
      </c>
      <c r="N42" s="91">
        <f t="shared" si="27"/>
        <v>3.9808836239768164</v>
      </c>
      <c r="O42" s="91">
        <f t="shared" si="27"/>
        <v>9.2836443133865476</v>
      </c>
      <c r="P42" s="91">
        <f t="shared" si="27"/>
        <v>8.0075245309878493</v>
      </c>
      <c r="Q42" s="91">
        <f t="shared" si="27"/>
        <v>7.417763994102395</v>
      </c>
      <c r="R42" s="91">
        <f t="shared" si="27"/>
        <v>6.7466571762672229</v>
      </c>
      <c r="S42" s="91">
        <f t="shared" si="27"/>
        <v>6.1619807819411259</v>
      </c>
      <c r="T42" s="91">
        <f t="shared" si="27"/>
        <v>5.4756215364278811</v>
      </c>
      <c r="U42" s="91">
        <f t="shared" si="27"/>
        <v>4.5604758757435562</v>
      </c>
      <c r="V42" s="91">
        <f t="shared" si="27"/>
        <v>3.6910874980934465</v>
      </c>
      <c r="W42" s="91">
        <f t="shared" si="27"/>
        <v>2.8267832630026946</v>
      </c>
      <c r="X42" s="91">
        <f t="shared" si="27"/>
        <v>2.1912654430830241</v>
      </c>
      <c r="Y42" s="91">
        <f t="shared" si="27"/>
        <v>1.7286084701815039</v>
      </c>
      <c r="Z42" s="91">
        <f t="shared" si="27"/>
        <v>1.2557832121612691</v>
      </c>
      <c r="AA42" s="277">
        <f t="shared" si="27"/>
        <v>1.1490162184147643</v>
      </c>
      <c r="AB42" s="323">
        <f t="shared" si="27"/>
        <v>3.3758706594132901</v>
      </c>
      <c r="AC42" s="277">
        <f t="shared" si="27"/>
        <v>2.1861813005236668</v>
      </c>
      <c r="AD42" s="316">
        <f t="shared" si="27"/>
        <v>1.9218058874370838</v>
      </c>
      <c r="AE42" s="316">
        <f t="shared" si="27"/>
        <v>0.14744013422136357</v>
      </c>
      <c r="AF42" s="316">
        <f t="shared" si="27"/>
        <v>9.9750877014591488</v>
      </c>
      <c r="AG42" s="316">
        <f t="shared" si="27"/>
        <v>27.688240378260208</v>
      </c>
      <c r="AH42" s="6">
        <f>SUM(F42:AG42)</f>
        <v>145.29462606131477</v>
      </c>
    </row>
    <row r="43" spans="2:36">
      <c r="B43" s="344">
        <v>4</v>
      </c>
      <c r="C43" s="364" t="s">
        <v>119</v>
      </c>
      <c r="D43" s="107">
        <v>19986</v>
      </c>
      <c r="E43" s="451">
        <v>19669</v>
      </c>
      <c r="F43" s="184">
        <v>376</v>
      </c>
      <c r="G43" s="62">
        <v>374</v>
      </c>
      <c r="H43" s="62">
        <v>375</v>
      </c>
      <c r="I43" s="62">
        <v>373</v>
      </c>
      <c r="J43" s="62">
        <v>376</v>
      </c>
      <c r="K43" s="62">
        <v>1932</v>
      </c>
      <c r="L43" s="62">
        <v>789</v>
      </c>
      <c r="M43" s="62">
        <v>2392</v>
      </c>
      <c r="N43" s="62">
        <v>783</v>
      </c>
      <c r="O43" s="62">
        <v>1826</v>
      </c>
      <c r="P43" s="62">
        <v>1575</v>
      </c>
      <c r="Q43" s="62">
        <v>1459</v>
      </c>
      <c r="R43" s="62">
        <v>1327</v>
      </c>
      <c r="S43" s="62">
        <v>1212</v>
      </c>
      <c r="T43" s="59">
        <v>1077</v>
      </c>
      <c r="U43" s="59">
        <v>897</v>
      </c>
      <c r="V43" s="59">
        <v>726</v>
      </c>
      <c r="W43" s="59">
        <v>556</v>
      </c>
      <c r="X43" s="59">
        <v>431</v>
      </c>
      <c r="Y43" s="59">
        <v>340</v>
      </c>
      <c r="Z43" s="59">
        <v>247</v>
      </c>
      <c r="AA43" s="185">
        <v>226</v>
      </c>
      <c r="AB43" s="373">
        <v>664</v>
      </c>
      <c r="AC43" s="325">
        <v>430</v>
      </c>
      <c r="AD43" s="298">
        <v>378</v>
      </c>
      <c r="AE43" s="298">
        <v>29</v>
      </c>
      <c r="AF43" s="373">
        <v>1962</v>
      </c>
      <c r="AG43" s="373">
        <v>5446</v>
      </c>
      <c r="AH43" s="6">
        <f>SUM(F43:AA43)</f>
        <v>19669</v>
      </c>
      <c r="AI43" s="238">
        <f>+E43-AH43</f>
        <v>0</v>
      </c>
    </row>
    <row r="44" spans="2:36" ht="17.25">
      <c r="B44" s="352">
        <v>1</v>
      </c>
      <c r="C44" s="362" t="s">
        <v>120</v>
      </c>
      <c r="D44" s="104">
        <v>64.929999999999993</v>
      </c>
      <c r="E44" s="131">
        <f>$E$43*D44/100</f>
        <v>12771.081699999999</v>
      </c>
      <c r="F44" s="89">
        <f>+ROUND($E$44*F42/100,0)</f>
        <v>244</v>
      </c>
      <c r="G44" s="82">
        <f>+ROUND($E$44*G42/100,0)</f>
        <v>243</v>
      </c>
      <c r="H44" s="82">
        <f>+ROUND($E$44*H42/100,0)+1</f>
        <v>244</v>
      </c>
      <c r="I44" s="82">
        <f>+ROUND($E$44*I42/100,0)</f>
        <v>242</v>
      </c>
      <c r="J44" s="82">
        <f>+ROUND($E$44*J42/100,0)</f>
        <v>244</v>
      </c>
      <c r="K44" s="82">
        <f>+ROUND($E$44*K42/100,0)</f>
        <v>1254</v>
      </c>
      <c r="L44" s="82">
        <f>+ROUND($E$44*L42/100,0)</f>
        <v>512</v>
      </c>
      <c r="M44" s="82">
        <f>+ROUND($E$44*M42/100,0)+1</f>
        <v>1554</v>
      </c>
      <c r="N44" s="82">
        <f>+ROUND($E$44*N42/100,0)</f>
        <v>508</v>
      </c>
      <c r="O44" s="82">
        <f>+ROUND($E$44*O42/100,0)</f>
        <v>1186</v>
      </c>
      <c r="P44" s="82">
        <f>+ROUND($E$44*P42/100,0)</f>
        <v>1023</v>
      </c>
      <c r="Q44" s="82">
        <f>+ROUND($E$44*Q42/100,0)</f>
        <v>947</v>
      </c>
      <c r="R44" s="82">
        <f>+ROUND($E$44*R42/100,0)-1</f>
        <v>861</v>
      </c>
      <c r="S44" s="82">
        <f>+ROUND($E$44*S42/100,0)</f>
        <v>787</v>
      </c>
      <c r="T44" s="82">
        <f>+ROUND($E$44*T42/100,0)+1</f>
        <v>700</v>
      </c>
      <c r="U44" s="82">
        <f>+ROUND($E$44*U42/100,0)+1</f>
        <v>583</v>
      </c>
      <c r="V44" s="82">
        <f>+ROUND($E$44*V42/100,0)</f>
        <v>471</v>
      </c>
      <c r="W44" s="82">
        <f>+ROUND($E$44*W42/100,0)</f>
        <v>361</v>
      </c>
      <c r="X44" s="82">
        <f>+ROUND($E$44*X42/100,0)-1</f>
        <v>279</v>
      </c>
      <c r="Y44" s="82">
        <f>+ROUND($E$44*Y42/100,0)</f>
        <v>221</v>
      </c>
      <c r="Z44" s="82">
        <f>+ROUND($E$44*Z42/100,0)</f>
        <v>160</v>
      </c>
      <c r="AA44" s="150">
        <f>+ROUND($E$44*AA42/100,0)</f>
        <v>147</v>
      </c>
      <c r="AB44" s="273">
        <f>+ROUND($E$44*AB42/100,0)+1</f>
        <v>432</v>
      </c>
      <c r="AC44" s="155">
        <f>+ROUND($E$44*AC42/100,0)</f>
        <v>279</v>
      </c>
      <c r="AD44" s="273">
        <f>+ROUND($E$44*AD42/100,0)+1</f>
        <v>246</v>
      </c>
      <c r="AE44" s="273">
        <f>+ROUND($E$44*AE42/100,0)</f>
        <v>19</v>
      </c>
      <c r="AF44" s="273">
        <f>+ROUND($E$44*AF42/100,0)+1</f>
        <v>1275</v>
      </c>
      <c r="AG44" s="273">
        <f>+ROUND($E$44*AG42/100,0)</f>
        <v>3536</v>
      </c>
      <c r="AH44" s="6">
        <f>SUM(F44:AA44)</f>
        <v>12771</v>
      </c>
      <c r="AI44" s="238">
        <f>+E44-AH44</f>
        <v>8.1699999998818384E-2</v>
      </c>
    </row>
    <row r="45" spans="2:36" ht="17.25">
      <c r="B45" s="352">
        <f>1+B44</f>
        <v>2</v>
      </c>
      <c r="C45" s="362" t="s">
        <v>121</v>
      </c>
      <c r="D45" s="104">
        <v>8.27</v>
      </c>
      <c r="E45" s="131">
        <f>$E$43*D45/100</f>
        <v>1626.6263000000001</v>
      </c>
      <c r="F45" s="89">
        <f>+ROUND($E$45*F42/100,0)</f>
        <v>31</v>
      </c>
      <c r="G45" s="82">
        <f t="shared" ref="G45:AG45" si="28">+ROUND($E$45*G42/100,0)</f>
        <v>31</v>
      </c>
      <c r="H45" s="82">
        <f t="shared" si="28"/>
        <v>31</v>
      </c>
      <c r="I45" s="82">
        <f>+ROUND($E$45*I42/100,0)</f>
        <v>31</v>
      </c>
      <c r="J45" s="82">
        <f>+ROUND($E$45*J42/100,0)</f>
        <v>31</v>
      </c>
      <c r="K45" s="82">
        <f t="shared" si="28"/>
        <v>160</v>
      </c>
      <c r="L45" s="82">
        <f>+ROUND($E$45*L42/100,0)</f>
        <v>65</v>
      </c>
      <c r="M45" s="82">
        <f>+ROUND($E$45*M42/100,0)</f>
        <v>198</v>
      </c>
      <c r="N45" s="82">
        <f>+ROUND($E$45*N42/100,0)</f>
        <v>65</v>
      </c>
      <c r="O45" s="82">
        <f t="shared" si="28"/>
        <v>151</v>
      </c>
      <c r="P45" s="82">
        <f t="shared" si="28"/>
        <v>130</v>
      </c>
      <c r="Q45" s="82">
        <f t="shared" si="28"/>
        <v>121</v>
      </c>
      <c r="R45" s="82">
        <f t="shared" si="28"/>
        <v>110</v>
      </c>
      <c r="S45" s="82">
        <f t="shared" si="28"/>
        <v>100</v>
      </c>
      <c r="T45" s="82">
        <f t="shared" si="28"/>
        <v>89</v>
      </c>
      <c r="U45" s="82">
        <f t="shared" si="28"/>
        <v>74</v>
      </c>
      <c r="V45" s="82">
        <f t="shared" si="28"/>
        <v>60</v>
      </c>
      <c r="W45" s="82">
        <f t="shared" si="28"/>
        <v>46</v>
      </c>
      <c r="X45" s="82">
        <f t="shared" si="28"/>
        <v>36</v>
      </c>
      <c r="Y45" s="82">
        <f t="shared" si="28"/>
        <v>28</v>
      </c>
      <c r="Z45" s="82">
        <f t="shared" si="28"/>
        <v>20</v>
      </c>
      <c r="AA45" s="150">
        <f t="shared" si="28"/>
        <v>19</v>
      </c>
      <c r="AB45" s="273">
        <f>+ROUND($E$45*AB42/100,0)</f>
        <v>55</v>
      </c>
      <c r="AC45" s="155">
        <f>+ROUND($E$45*AC42/100,0)</f>
        <v>36</v>
      </c>
      <c r="AD45" s="273">
        <f>+ROUND($E$45*AD42/100,0)</f>
        <v>31</v>
      </c>
      <c r="AE45" s="273">
        <f>+ROUND($E$45*AE42/100,0)</f>
        <v>2</v>
      </c>
      <c r="AF45" s="273">
        <f t="shared" si="28"/>
        <v>162</v>
      </c>
      <c r="AG45" s="273">
        <f t="shared" si="28"/>
        <v>450</v>
      </c>
      <c r="AH45" s="6">
        <f>SUM(F45:AA45)</f>
        <v>1627</v>
      </c>
      <c r="AI45" s="238">
        <f>+E45-AH45</f>
        <v>-0.37369999999987158</v>
      </c>
    </row>
    <row r="46" spans="2:36" ht="17.25">
      <c r="B46" s="352">
        <f>1+B45</f>
        <v>3</v>
      </c>
      <c r="C46" s="362" t="s">
        <v>122</v>
      </c>
      <c r="D46" s="104">
        <v>20.100000000000001</v>
      </c>
      <c r="E46" s="131">
        <f>$E$43*D46/100</f>
        <v>3953.4690000000001</v>
      </c>
      <c r="F46" s="89">
        <f>+ROUND($E$46*F42/100,0)</f>
        <v>76</v>
      </c>
      <c r="G46" s="82">
        <f t="shared" ref="G46:AG46" si="29">+ROUND($E$46*G42/100,0)</f>
        <v>75</v>
      </c>
      <c r="H46" s="82">
        <f t="shared" si="29"/>
        <v>75</v>
      </c>
      <c r="I46" s="82">
        <f>+ROUND($E$46*I42/100,0)</f>
        <v>75</v>
      </c>
      <c r="J46" s="82">
        <f>+ROUND($E$46*J42/100,0)</f>
        <v>76</v>
      </c>
      <c r="K46" s="82">
        <f t="shared" si="29"/>
        <v>388</v>
      </c>
      <c r="L46" s="82">
        <f>+ROUND($E$46*L42/100,0)</f>
        <v>159</v>
      </c>
      <c r="M46" s="82">
        <f>+ROUND($E$46*M42/100,0)-1</f>
        <v>480</v>
      </c>
      <c r="N46" s="82">
        <f>+ROUND($E$46*N42/100,0)</f>
        <v>157</v>
      </c>
      <c r="O46" s="82">
        <f t="shared" si="29"/>
        <v>367</v>
      </c>
      <c r="P46" s="82">
        <f t="shared" si="29"/>
        <v>317</v>
      </c>
      <c r="Q46" s="82">
        <f t="shared" si="29"/>
        <v>293</v>
      </c>
      <c r="R46" s="82">
        <f t="shared" si="29"/>
        <v>267</v>
      </c>
      <c r="S46" s="82">
        <f t="shared" si="29"/>
        <v>244</v>
      </c>
      <c r="T46" s="82">
        <f t="shared" si="29"/>
        <v>216</v>
      </c>
      <c r="U46" s="82">
        <f t="shared" si="29"/>
        <v>180</v>
      </c>
      <c r="V46" s="82">
        <f t="shared" si="29"/>
        <v>146</v>
      </c>
      <c r="W46" s="82">
        <f t="shared" si="29"/>
        <v>112</v>
      </c>
      <c r="X46" s="82">
        <f t="shared" si="29"/>
        <v>87</v>
      </c>
      <c r="Y46" s="82">
        <f t="shared" si="29"/>
        <v>68</v>
      </c>
      <c r="Z46" s="82">
        <f t="shared" si="29"/>
        <v>50</v>
      </c>
      <c r="AA46" s="150">
        <f t="shared" si="29"/>
        <v>45</v>
      </c>
      <c r="AB46" s="273">
        <f>+ROUND($E$46*AB42/100,0)</f>
        <v>133</v>
      </c>
      <c r="AC46" s="155">
        <f>+ROUND($E$46*AC42/100,0)</f>
        <v>86</v>
      </c>
      <c r="AD46" s="273">
        <f>+ROUND($E$46*AD42/100,0)</f>
        <v>76</v>
      </c>
      <c r="AE46" s="273">
        <f>+ROUND($E$46*AE42/100,0)</f>
        <v>6</v>
      </c>
      <c r="AF46" s="273">
        <f t="shared" si="29"/>
        <v>394</v>
      </c>
      <c r="AG46" s="273">
        <f t="shared" si="29"/>
        <v>1095</v>
      </c>
      <c r="AH46" s="6">
        <f>SUM(F46:AA46)</f>
        <v>3953</v>
      </c>
      <c r="AI46" s="238">
        <f>+E46-AH46</f>
        <v>0.46900000000005093</v>
      </c>
    </row>
    <row r="47" spans="2:36" ht="17.25">
      <c r="B47" s="352">
        <f>1+B46</f>
        <v>4</v>
      </c>
      <c r="C47" s="362" t="s">
        <v>123</v>
      </c>
      <c r="D47" s="104">
        <v>6.7</v>
      </c>
      <c r="E47" s="131">
        <f>$E$43*D47/100</f>
        <v>1317.8230000000001</v>
      </c>
      <c r="F47" s="89">
        <f>+ROUND($E$47*F42/100,0)</f>
        <v>25</v>
      </c>
      <c r="G47" s="82">
        <f t="shared" ref="G47:AG47" si="30">+ROUND($E$47*G42/100,0)</f>
        <v>25</v>
      </c>
      <c r="H47" s="82">
        <f t="shared" si="30"/>
        <v>25</v>
      </c>
      <c r="I47" s="82">
        <f>+ROUND($E$47*I42/100,0)</f>
        <v>25</v>
      </c>
      <c r="J47" s="82">
        <f>+ROUND($E$47*J42/100,0)</f>
        <v>25</v>
      </c>
      <c r="K47" s="82">
        <f>+ROUND($E$47*K42/100,0)+1</f>
        <v>130</v>
      </c>
      <c r="L47" s="82">
        <f>+ROUND($E$47*L42/100,0)</f>
        <v>53</v>
      </c>
      <c r="M47" s="82">
        <f>+ROUND($E$47*M42/100,0)</f>
        <v>160</v>
      </c>
      <c r="N47" s="82">
        <f>+ROUND($E$47*N42/100,0)+1</f>
        <v>53</v>
      </c>
      <c r="O47" s="82">
        <f t="shared" si="30"/>
        <v>122</v>
      </c>
      <c r="P47" s="82">
        <f>+ROUND($E$47*P42/100,0)-1</f>
        <v>105</v>
      </c>
      <c r="Q47" s="82">
        <f t="shared" si="30"/>
        <v>98</v>
      </c>
      <c r="R47" s="82">
        <f t="shared" si="30"/>
        <v>89</v>
      </c>
      <c r="S47" s="82">
        <f t="shared" si="30"/>
        <v>81</v>
      </c>
      <c r="T47" s="82">
        <f t="shared" si="30"/>
        <v>72</v>
      </c>
      <c r="U47" s="82">
        <f t="shared" si="30"/>
        <v>60</v>
      </c>
      <c r="V47" s="82">
        <f t="shared" si="30"/>
        <v>49</v>
      </c>
      <c r="W47" s="82">
        <f t="shared" si="30"/>
        <v>37</v>
      </c>
      <c r="X47" s="82">
        <f t="shared" si="30"/>
        <v>29</v>
      </c>
      <c r="Y47" s="82">
        <f t="shared" si="30"/>
        <v>23</v>
      </c>
      <c r="Z47" s="82">
        <f t="shared" si="30"/>
        <v>17</v>
      </c>
      <c r="AA47" s="150">
        <f t="shared" si="30"/>
        <v>15</v>
      </c>
      <c r="AB47" s="273">
        <f>+ROUND($E$47*AB42/100,0)</f>
        <v>44</v>
      </c>
      <c r="AC47" s="155">
        <f>+ROUND($E$47*AC42/100,0)</f>
        <v>29</v>
      </c>
      <c r="AD47" s="273">
        <f>+ROUND($E$47*AD42/100,0)</f>
        <v>25</v>
      </c>
      <c r="AE47" s="273">
        <f>+ROUND($E$47*AE42/100,0)</f>
        <v>2</v>
      </c>
      <c r="AF47" s="273">
        <f t="shared" si="30"/>
        <v>131</v>
      </c>
      <c r="AG47" s="273">
        <f t="shared" si="30"/>
        <v>365</v>
      </c>
      <c r="AH47" s="6">
        <f>SUM(F47:AA47)</f>
        <v>1318</v>
      </c>
      <c r="AI47" s="238">
        <f>+E47-AH47</f>
        <v>-0.17699999999990723</v>
      </c>
    </row>
    <row r="48" spans="2:36" ht="17.25" hidden="1">
      <c r="B48" s="350"/>
      <c r="C48" s="362"/>
      <c r="D48" s="105"/>
      <c r="E48" s="132"/>
      <c r="F48" s="90">
        <f>SUM(F44:F47)</f>
        <v>376</v>
      </c>
      <c r="G48" s="90">
        <f t="shared" ref="G48:AJ48" si="31">SUM(G44:G47)</f>
        <v>374</v>
      </c>
      <c r="H48" s="90">
        <f t="shared" si="31"/>
        <v>375</v>
      </c>
      <c r="I48" s="90">
        <f t="shared" si="31"/>
        <v>373</v>
      </c>
      <c r="J48" s="90">
        <f t="shared" si="31"/>
        <v>376</v>
      </c>
      <c r="K48" s="90">
        <f t="shared" si="31"/>
        <v>1932</v>
      </c>
      <c r="L48" s="90">
        <f t="shared" si="31"/>
        <v>789</v>
      </c>
      <c r="M48" s="90">
        <f t="shared" si="31"/>
        <v>2392</v>
      </c>
      <c r="N48" s="90">
        <f t="shared" si="31"/>
        <v>783</v>
      </c>
      <c r="O48" s="90">
        <f t="shared" si="31"/>
        <v>1826</v>
      </c>
      <c r="P48" s="90">
        <f t="shared" si="31"/>
        <v>1575</v>
      </c>
      <c r="Q48" s="90">
        <f t="shared" si="31"/>
        <v>1459</v>
      </c>
      <c r="R48" s="90">
        <f t="shared" si="31"/>
        <v>1327</v>
      </c>
      <c r="S48" s="90">
        <f t="shared" si="31"/>
        <v>1212</v>
      </c>
      <c r="T48" s="90">
        <f t="shared" si="31"/>
        <v>1077</v>
      </c>
      <c r="U48" s="90">
        <f t="shared" si="31"/>
        <v>897</v>
      </c>
      <c r="V48" s="90">
        <f t="shared" si="31"/>
        <v>726</v>
      </c>
      <c r="W48" s="90">
        <f t="shared" si="31"/>
        <v>556</v>
      </c>
      <c r="X48" s="90">
        <f t="shared" si="31"/>
        <v>431</v>
      </c>
      <c r="Y48" s="90">
        <f t="shared" si="31"/>
        <v>340</v>
      </c>
      <c r="Z48" s="90">
        <f t="shared" si="31"/>
        <v>247</v>
      </c>
      <c r="AA48" s="94">
        <f t="shared" si="31"/>
        <v>226</v>
      </c>
      <c r="AB48" s="375">
        <f t="shared" si="31"/>
        <v>664</v>
      </c>
      <c r="AC48" s="94">
        <f t="shared" si="31"/>
        <v>430</v>
      </c>
      <c r="AD48" s="375">
        <f t="shared" si="31"/>
        <v>378</v>
      </c>
      <c r="AE48" s="375">
        <f t="shared" si="31"/>
        <v>29</v>
      </c>
      <c r="AF48" s="375">
        <f t="shared" si="31"/>
        <v>1962</v>
      </c>
      <c r="AG48" s="375">
        <f t="shared" si="31"/>
        <v>5446</v>
      </c>
      <c r="AH48" s="90">
        <f t="shared" si="31"/>
        <v>19669</v>
      </c>
      <c r="AI48" s="250">
        <f t="shared" si="31"/>
        <v>-9.0949470177292824E-13</v>
      </c>
      <c r="AJ48" s="90">
        <f t="shared" si="31"/>
        <v>0</v>
      </c>
    </row>
    <row r="49" spans="2:35" ht="17.25" hidden="1">
      <c r="B49" s="350"/>
      <c r="C49" s="362"/>
      <c r="D49" s="106"/>
      <c r="E49" s="128"/>
      <c r="F49" s="91">
        <f t="shared" ref="F49:AG49" si="32">+F50*100/$E$50</f>
        <v>1.9101466992665037</v>
      </c>
      <c r="G49" s="91">
        <f t="shared" si="32"/>
        <v>1.9025061124694376</v>
      </c>
      <c r="H49" s="91">
        <f t="shared" si="32"/>
        <v>1.8986858190709046</v>
      </c>
      <c r="I49" s="91">
        <f t="shared" si="32"/>
        <v>1.8986858190709046</v>
      </c>
      <c r="J49" s="91">
        <f t="shared" si="32"/>
        <v>1.9101466992665037</v>
      </c>
      <c r="K49" s="91">
        <f t="shared" si="32"/>
        <v>9.8219743276283626</v>
      </c>
      <c r="L49" s="91">
        <f t="shared" si="32"/>
        <v>4.011308068459658</v>
      </c>
      <c r="M49" s="91">
        <f t="shared" si="32"/>
        <v>12.163814180929096</v>
      </c>
      <c r="N49" s="91">
        <f t="shared" si="32"/>
        <v>3.9807457212713935</v>
      </c>
      <c r="O49" s="91">
        <f t="shared" si="32"/>
        <v>9.2833129584352072</v>
      </c>
      <c r="P49" s="91">
        <f t="shared" si="32"/>
        <v>8.0073349633251834</v>
      </c>
      <c r="Q49" s="91">
        <f t="shared" si="32"/>
        <v>7.4190097799511001</v>
      </c>
      <c r="R49" s="91">
        <f t="shared" si="32"/>
        <v>6.7504584352078236</v>
      </c>
      <c r="S49" s="91">
        <f t="shared" si="32"/>
        <v>6.1621332518337404</v>
      </c>
      <c r="T49" s="91">
        <f t="shared" si="32"/>
        <v>5.4744804400977998</v>
      </c>
      <c r="U49" s="91">
        <f t="shared" si="32"/>
        <v>4.5690709046454767</v>
      </c>
      <c r="V49" s="91">
        <f t="shared" si="32"/>
        <v>3.6827628361858191</v>
      </c>
      <c r="W49" s="91">
        <f t="shared" si="32"/>
        <v>2.8270171149144256</v>
      </c>
      <c r="X49" s="91">
        <f t="shared" si="32"/>
        <v>2.192848410757946</v>
      </c>
      <c r="Y49" s="91">
        <f t="shared" si="32"/>
        <v>1.7305929095354524</v>
      </c>
      <c r="Z49" s="91">
        <f t="shared" si="32"/>
        <v>1.2530562347188263</v>
      </c>
      <c r="AA49" s="231">
        <f t="shared" si="32"/>
        <v>1.1499083129584351</v>
      </c>
      <c r="AB49" s="323">
        <f t="shared" si="32"/>
        <v>3.3733190709046457</v>
      </c>
      <c r="AC49" s="277">
        <f t="shared" si="32"/>
        <v>2.1890281173594133</v>
      </c>
      <c r="AD49" s="316">
        <f t="shared" si="32"/>
        <v>1.9177872860635696</v>
      </c>
      <c r="AE49" s="316">
        <f t="shared" si="32"/>
        <v>0.14517114914425427</v>
      </c>
      <c r="AF49" s="316">
        <f t="shared" si="32"/>
        <v>9.9747860635696828</v>
      </c>
      <c r="AG49" s="316">
        <f t="shared" si="32"/>
        <v>27.685666259168705</v>
      </c>
      <c r="AH49" s="6"/>
      <c r="AI49" s="56"/>
    </row>
    <row r="50" spans="2:35" s="15" customFormat="1">
      <c r="B50" s="345">
        <v>5</v>
      </c>
      <c r="C50" s="361" t="s">
        <v>124</v>
      </c>
      <c r="D50" s="113">
        <v>26008</v>
      </c>
      <c r="E50" s="451">
        <v>26176</v>
      </c>
      <c r="F50" s="184">
        <v>500</v>
      </c>
      <c r="G50" s="62">
        <v>498</v>
      </c>
      <c r="H50" s="62">
        <v>497</v>
      </c>
      <c r="I50" s="62">
        <v>497</v>
      </c>
      <c r="J50" s="62">
        <v>500</v>
      </c>
      <c r="K50" s="62">
        <v>2571</v>
      </c>
      <c r="L50" s="62">
        <v>1050</v>
      </c>
      <c r="M50" s="62">
        <v>3184</v>
      </c>
      <c r="N50" s="62">
        <v>1042</v>
      </c>
      <c r="O50" s="62">
        <v>2430</v>
      </c>
      <c r="P50" s="62">
        <v>2096</v>
      </c>
      <c r="Q50" s="62">
        <v>1942</v>
      </c>
      <c r="R50" s="62">
        <v>1767</v>
      </c>
      <c r="S50" s="62">
        <v>1613</v>
      </c>
      <c r="T50" s="59">
        <v>1433</v>
      </c>
      <c r="U50" s="59">
        <v>1196</v>
      </c>
      <c r="V50" s="59">
        <v>964</v>
      </c>
      <c r="W50" s="59">
        <v>740</v>
      </c>
      <c r="X50" s="59">
        <v>574</v>
      </c>
      <c r="Y50" s="59">
        <v>453</v>
      </c>
      <c r="Z50" s="59">
        <v>328</v>
      </c>
      <c r="AA50" s="185">
        <v>301</v>
      </c>
      <c r="AB50" s="373">
        <v>883</v>
      </c>
      <c r="AC50" s="325">
        <v>573</v>
      </c>
      <c r="AD50" s="298">
        <v>502</v>
      </c>
      <c r="AE50" s="298">
        <v>38</v>
      </c>
      <c r="AF50" s="373">
        <v>2611</v>
      </c>
      <c r="AG50" s="373">
        <v>7247</v>
      </c>
      <c r="AH50" s="6">
        <f>SUM(F50:AA50)</f>
        <v>26176</v>
      </c>
      <c r="AI50" s="239">
        <f t="shared" ref="AI50:AI56" si="33">+E50-AH50</f>
        <v>0</v>
      </c>
    </row>
    <row r="51" spans="2:35" ht="17.25">
      <c r="B51" s="353">
        <v>1</v>
      </c>
      <c r="C51" s="362" t="s">
        <v>125</v>
      </c>
      <c r="D51" s="114">
        <v>69.459999999999994</v>
      </c>
      <c r="E51" s="136">
        <v>18182</v>
      </c>
      <c r="F51" s="89">
        <f>+ROUND($E$51*F49/100,0)</f>
        <v>347</v>
      </c>
      <c r="G51" s="82">
        <f t="shared" ref="G51:AG51" si="34">+ROUND($E$51*G49/100,0)</f>
        <v>346</v>
      </c>
      <c r="H51" s="82">
        <f>+ROUND($E$51*H49/100,0)+1</f>
        <v>346</v>
      </c>
      <c r="I51" s="82">
        <f>+ROUND($E$51*I49/100,0)+1</f>
        <v>346</v>
      </c>
      <c r="J51" s="82">
        <f>+ROUND($E$51*J49/100,0)</f>
        <v>347</v>
      </c>
      <c r="K51" s="82">
        <f t="shared" si="34"/>
        <v>1786</v>
      </c>
      <c r="L51" s="82">
        <f>+ROUND($E$51*L49/100,0)</f>
        <v>729</v>
      </c>
      <c r="M51" s="82">
        <f>+ROUND($E$51*M49/100,0)</f>
        <v>2212</v>
      </c>
      <c r="N51" s="82">
        <f>+ROUND($E$51*N49/100,0)</f>
        <v>724</v>
      </c>
      <c r="O51" s="82">
        <f t="shared" si="34"/>
        <v>1688</v>
      </c>
      <c r="P51" s="82">
        <f>+ROUND($E$51*P49/100,0)-1</f>
        <v>1455</v>
      </c>
      <c r="Q51" s="82">
        <f t="shared" si="34"/>
        <v>1349</v>
      </c>
      <c r="R51" s="82">
        <f t="shared" si="34"/>
        <v>1227</v>
      </c>
      <c r="S51" s="82">
        <f t="shared" si="34"/>
        <v>1120</v>
      </c>
      <c r="T51" s="82">
        <f t="shared" si="34"/>
        <v>995</v>
      </c>
      <c r="U51" s="82">
        <f t="shared" si="34"/>
        <v>831</v>
      </c>
      <c r="V51" s="82">
        <f>+ROUND($E$51*V49/100,0)-1</f>
        <v>669</v>
      </c>
      <c r="W51" s="82">
        <f t="shared" si="34"/>
        <v>514</v>
      </c>
      <c r="X51" s="82">
        <f t="shared" si="34"/>
        <v>399</v>
      </c>
      <c r="Y51" s="82">
        <f t="shared" si="34"/>
        <v>315</v>
      </c>
      <c r="Z51" s="82">
        <f t="shared" si="34"/>
        <v>228</v>
      </c>
      <c r="AA51" s="150">
        <f t="shared" si="34"/>
        <v>209</v>
      </c>
      <c r="AB51" s="273">
        <f>+ROUND($E$51*AB49/100,0)+1</f>
        <v>614</v>
      </c>
      <c r="AC51" s="155">
        <f>+ROUND($E$51*AC49/100,0)+1</f>
        <v>399</v>
      </c>
      <c r="AD51" s="273">
        <f>+ROUND($E$51*AD49/100,0)</f>
        <v>349</v>
      </c>
      <c r="AE51" s="273">
        <f>+ROUND($E$51*AE49/100,0)+1</f>
        <v>27</v>
      </c>
      <c r="AF51" s="273">
        <f>+ROUND($E$51*AF49/100,0)-1</f>
        <v>1813</v>
      </c>
      <c r="AG51" s="273">
        <f t="shared" si="34"/>
        <v>5034</v>
      </c>
      <c r="AH51" s="6">
        <f t="shared" ref="AH51:AH56" si="35">SUM(F51:AA51)</f>
        <v>18182</v>
      </c>
      <c r="AI51" s="238">
        <f t="shared" si="33"/>
        <v>0</v>
      </c>
    </row>
    <row r="52" spans="2:35" ht="17.25">
      <c r="B52" s="352">
        <f>1+B51</f>
        <v>2</v>
      </c>
      <c r="C52" s="362" t="s">
        <v>126</v>
      </c>
      <c r="D52" s="114">
        <v>9.3000000000000007</v>
      </c>
      <c r="E52" s="137">
        <v>2434</v>
      </c>
      <c r="F52" s="89">
        <f>+ROUND($E$52*F49/100,0)</f>
        <v>46</v>
      </c>
      <c r="G52" s="82">
        <f t="shared" ref="G52:AG52" si="36">+ROUND($E$52*G49/100,0)</f>
        <v>46</v>
      </c>
      <c r="H52" s="82">
        <f t="shared" si="36"/>
        <v>46</v>
      </c>
      <c r="I52" s="82">
        <f>+ROUND($E$52*I49/100,0)</f>
        <v>46</v>
      </c>
      <c r="J52" s="82">
        <f>+ROUND($E$52*J49/100,0)</f>
        <v>46</v>
      </c>
      <c r="K52" s="82">
        <f>+ROUND($E$52*K49/100,0)+1</f>
        <v>240</v>
      </c>
      <c r="L52" s="82">
        <f>+ROUND($E$52*L49/100,0)</f>
        <v>98</v>
      </c>
      <c r="M52" s="82">
        <f>+ROUND($E$52*M49/100,0)</f>
        <v>296</v>
      </c>
      <c r="N52" s="82">
        <f>+ROUND($E$52*N49/100,0)</f>
        <v>97</v>
      </c>
      <c r="O52" s="82">
        <f t="shared" si="36"/>
        <v>226</v>
      </c>
      <c r="P52" s="82">
        <f t="shared" si="36"/>
        <v>195</v>
      </c>
      <c r="Q52" s="82">
        <f t="shared" si="36"/>
        <v>181</v>
      </c>
      <c r="R52" s="82">
        <f>+ROUND($E$52*R49/100,0)+1</f>
        <v>165</v>
      </c>
      <c r="S52" s="82">
        <f t="shared" si="36"/>
        <v>150</v>
      </c>
      <c r="T52" s="82">
        <f t="shared" si="36"/>
        <v>133</v>
      </c>
      <c r="U52" s="82">
        <f t="shared" si="36"/>
        <v>111</v>
      </c>
      <c r="V52" s="82">
        <f t="shared" si="36"/>
        <v>90</v>
      </c>
      <c r="W52" s="82">
        <f t="shared" si="36"/>
        <v>69</v>
      </c>
      <c r="X52" s="82">
        <f t="shared" si="36"/>
        <v>53</v>
      </c>
      <c r="Y52" s="82">
        <f t="shared" si="36"/>
        <v>42</v>
      </c>
      <c r="Z52" s="82">
        <f t="shared" si="36"/>
        <v>30</v>
      </c>
      <c r="AA52" s="150">
        <f t="shared" si="36"/>
        <v>28</v>
      </c>
      <c r="AB52" s="273">
        <f>+ROUND($E$52*AB49/100,0)</f>
        <v>82</v>
      </c>
      <c r="AC52" s="155">
        <f>+ROUND($E$52*AC49/100,0)</f>
        <v>53</v>
      </c>
      <c r="AD52" s="273">
        <f>+ROUND($E$52*AD49/100,0)</f>
        <v>47</v>
      </c>
      <c r="AE52" s="273">
        <f>+ROUND($E$52*AE49/100,0)+1</f>
        <v>5</v>
      </c>
      <c r="AF52" s="273">
        <f t="shared" si="36"/>
        <v>243</v>
      </c>
      <c r="AG52" s="273">
        <f t="shared" si="36"/>
        <v>674</v>
      </c>
      <c r="AH52" s="6">
        <f t="shared" si="35"/>
        <v>2434</v>
      </c>
      <c r="AI52" s="238">
        <f t="shared" si="33"/>
        <v>0</v>
      </c>
    </row>
    <row r="53" spans="2:35" ht="17.25">
      <c r="B53" s="352">
        <f>1+B52</f>
        <v>3</v>
      </c>
      <c r="C53" s="362" t="s">
        <v>127</v>
      </c>
      <c r="D53" s="114">
        <v>5.2499999999999991</v>
      </c>
      <c r="E53" s="137">
        <v>1374</v>
      </c>
      <c r="F53" s="89">
        <f>+ROUND($E$53*F49/100,0)</f>
        <v>26</v>
      </c>
      <c r="G53" s="82">
        <f t="shared" ref="G53:AG53" si="37">+ROUND($E$53*G49/100,0)</f>
        <v>26</v>
      </c>
      <c r="H53" s="82">
        <f t="shared" si="37"/>
        <v>26</v>
      </c>
      <c r="I53" s="82">
        <f>+ROUND($E$53*I49/100,0)</f>
        <v>26</v>
      </c>
      <c r="J53" s="82">
        <f>+ROUND($E$53*J49/100,0)</f>
        <v>26</v>
      </c>
      <c r="K53" s="82">
        <f t="shared" si="37"/>
        <v>135</v>
      </c>
      <c r="L53" s="82">
        <f>+ROUND($E$53*L49/100,0)</f>
        <v>55</v>
      </c>
      <c r="M53" s="82">
        <f>+ROUND($E$53*M49/100,0)</f>
        <v>167</v>
      </c>
      <c r="N53" s="82">
        <f>+ROUND($E$53*N49/100,0)</f>
        <v>55</v>
      </c>
      <c r="O53" s="82">
        <f t="shared" si="37"/>
        <v>128</v>
      </c>
      <c r="P53" s="82">
        <f t="shared" si="37"/>
        <v>110</v>
      </c>
      <c r="Q53" s="82">
        <f t="shared" si="37"/>
        <v>102</v>
      </c>
      <c r="R53" s="82">
        <f t="shared" si="37"/>
        <v>93</v>
      </c>
      <c r="S53" s="82">
        <f t="shared" si="37"/>
        <v>85</v>
      </c>
      <c r="T53" s="82">
        <f t="shared" si="37"/>
        <v>75</v>
      </c>
      <c r="U53" s="82">
        <f t="shared" si="37"/>
        <v>63</v>
      </c>
      <c r="V53" s="82">
        <f t="shared" si="37"/>
        <v>51</v>
      </c>
      <c r="W53" s="82">
        <f t="shared" si="37"/>
        <v>39</v>
      </c>
      <c r="X53" s="82">
        <f t="shared" si="37"/>
        <v>30</v>
      </c>
      <c r="Y53" s="82">
        <f t="shared" si="37"/>
        <v>24</v>
      </c>
      <c r="Z53" s="82">
        <f t="shared" si="37"/>
        <v>17</v>
      </c>
      <c r="AA53" s="150">
        <f>+ROUND($E$53*AA49/100,0)-1</f>
        <v>15</v>
      </c>
      <c r="AB53" s="273">
        <f>+ROUND($E$53*AB49/100,0)-1</f>
        <v>45</v>
      </c>
      <c r="AC53" s="155">
        <f>+ROUND($E$53*AC49/100,0)-1</f>
        <v>29</v>
      </c>
      <c r="AD53" s="273">
        <f>+ROUND($E$53*AD49/100,0)-1</f>
        <v>25</v>
      </c>
      <c r="AE53" s="273">
        <f>+ROUND($E$53*AE49/100,0)-1</f>
        <v>1</v>
      </c>
      <c r="AF53" s="273">
        <f t="shared" si="37"/>
        <v>137</v>
      </c>
      <c r="AG53" s="273">
        <f t="shared" si="37"/>
        <v>380</v>
      </c>
      <c r="AH53" s="6">
        <f t="shared" si="35"/>
        <v>1374</v>
      </c>
      <c r="AI53" s="238">
        <f t="shared" si="33"/>
        <v>0</v>
      </c>
    </row>
    <row r="54" spans="2:35" ht="17.25">
      <c r="B54" s="352">
        <f>1+B53</f>
        <v>4</v>
      </c>
      <c r="C54" s="362" t="s">
        <v>128</v>
      </c>
      <c r="D54" s="114">
        <v>3.52</v>
      </c>
      <c r="E54" s="137">
        <v>921</v>
      </c>
      <c r="F54" s="89">
        <f>+ROUND($E$54*F49/100,0)</f>
        <v>18</v>
      </c>
      <c r="G54" s="82">
        <f t="shared" ref="G54:AG54" si="38">+ROUND($E$54*G49/100,0)</f>
        <v>18</v>
      </c>
      <c r="H54" s="82">
        <f t="shared" si="38"/>
        <v>17</v>
      </c>
      <c r="I54" s="82">
        <f>+ROUND($E$54*I49/100,0)</f>
        <v>17</v>
      </c>
      <c r="J54" s="82">
        <f>+ROUND($E$54*J49/100,0)</f>
        <v>18</v>
      </c>
      <c r="K54" s="82">
        <f t="shared" si="38"/>
        <v>90</v>
      </c>
      <c r="L54" s="82">
        <f>+ROUND($E$54*L49/100,0)</f>
        <v>37</v>
      </c>
      <c r="M54" s="82">
        <f>+ROUND($E$54*M49/100,0)</f>
        <v>112</v>
      </c>
      <c r="N54" s="82">
        <f>+ROUND($E$54*N49/100,0)</f>
        <v>37</v>
      </c>
      <c r="O54" s="82">
        <f t="shared" si="38"/>
        <v>85</v>
      </c>
      <c r="P54" s="82">
        <f t="shared" si="38"/>
        <v>74</v>
      </c>
      <c r="Q54" s="82">
        <f t="shared" si="38"/>
        <v>68</v>
      </c>
      <c r="R54" s="82">
        <f t="shared" si="38"/>
        <v>62</v>
      </c>
      <c r="S54" s="82">
        <f t="shared" si="38"/>
        <v>57</v>
      </c>
      <c r="T54" s="82">
        <f t="shared" si="38"/>
        <v>50</v>
      </c>
      <c r="U54" s="82">
        <f t="shared" si="38"/>
        <v>42</v>
      </c>
      <c r="V54" s="82">
        <f t="shared" si="38"/>
        <v>34</v>
      </c>
      <c r="W54" s="82">
        <f t="shared" si="38"/>
        <v>26</v>
      </c>
      <c r="X54" s="82">
        <f t="shared" si="38"/>
        <v>20</v>
      </c>
      <c r="Y54" s="82">
        <f t="shared" si="38"/>
        <v>16</v>
      </c>
      <c r="Z54" s="82">
        <f t="shared" si="38"/>
        <v>12</v>
      </c>
      <c r="AA54" s="150">
        <f t="shared" si="38"/>
        <v>11</v>
      </c>
      <c r="AB54" s="273">
        <f>+ROUND($E$54*AB49/100,0)</f>
        <v>31</v>
      </c>
      <c r="AC54" s="155">
        <f>+ROUND($E$54*AC49/100,0)</f>
        <v>20</v>
      </c>
      <c r="AD54" s="273">
        <f>+ROUND($E$54*AD49/100,0)</f>
        <v>18</v>
      </c>
      <c r="AE54" s="273">
        <f>+ROUND($E$54*AE49/100,0)</f>
        <v>1</v>
      </c>
      <c r="AF54" s="273">
        <f t="shared" si="38"/>
        <v>92</v>
      </c>
      <c r="AG54" s="273">
        <f t="shared" si="38"/>
        <v>255</v>
      </c>
      <c r="AH54" s="6">
        <f t="shared" si="35"/>
        <v>921</v>
      </c>
      <c r="AI54" s="238">
        <f t="shared" si="33"/>
        <v>0</v>
      </c>
    </row>
    <row r="55" spans="2:35" ht="17.25">
      <c r="B55" s="352">
        <f>1+B54</f>
        <v>5</v>
      </c>
      <c r="C55" s="362" t="s">
        <v>129</v>
      </c>
      <c r="D55" s="114">
        <v>3.91</v>
      </c>
      <c r="E55" s="137">
        <v>1023</v>
      </c>
      <c r="F55" s="89">
        <f>+ROUND($E$55*F49/100,0)</f>
        <v>20</v>
      </c>
      <c r="G55" s="82">
        <f t="shared" ref="G55:AG55" si="39">+ROUND($E$55*G49/100,0)</f>
        <v>19</v>
      </c>
      <c r="H55" s="82">
        <f t="shared" si="39"/>
        <v>19</v>
      </c>
      <c r="I55" s="82">
        <f>+ROUND($E$55*I49/100,0)</f>
        <v>19</v>
      </c>
      <c r="J55" s="82">
        <f>+ROUND($E$55*J49/100,0)</f>
        <v>20</v>
      </c>
      <c r="K55" s="82">
        <f t="shared" si="39"/>
        <v>100</v>
      </c>
      <c r="L55" s="82">
        <f>+ROUND($E$55*L49/100,0)</f>
        <v>41</v>
      </c>
      <c r="M55" s="82">
        <f>+ROUND($E$55*M49/100,0)</f>
        <v>124</v>
      </c>
      <c r="N55" s="82">
        <f>+ROUND($E$55*N49/100,0)</f>
        <v>41</v>
      </c>
      <c r="O55" s="82">
        <f t="shared" si="39"/>
        <v>95</v>
      </c>
      <c r="P55" s="82">
        <f t="shared" si="39"/>
        <v>82</v>
      </c>
      <c r="Q55" s="82">
        <f t="shared" si="39"/>
        <v>76</v>
      </c>
      <c r="R55" s="82">
        <f t="shared" si="39"/>
        <v>69</v>
      </c>
      <c r="S55" s="82">
        <f t="shared" si="39"/>
        <v>63</v>
      </c>
      <c r="T55" s="82">
        <f t="shared" si="39"/>
        <v>56</v>
      </c>
      <c r="U55" s="82">
        <f t="shared" si="39"/>
        <v>47</v>
      </c>
      <c r="V55" s="82">
        <f t="shared" si="39"/>
        <v>38</v>
      </c>
      <c r="W55" s="82">
        <f t="shared" si="39"/>
        <v>29</v>
      </c>
      <c r="X55" s="82">
        <f t="shared" si="39"/>
        <v>22</v>
      </c>
      <c r="Y55" s="82">
        <f t="shared" si="39"/>
        <v>18</v>
      </c>
      <c r="Z55" s="82">
        <f t="shared" si="39"/>
        <v>13</v>
      </c>
      <c r="AA55" s="150">
        <f t="shared" si="39"/>
        <v>12</v>
      </c>
      <c r="AB55" s="273">
        <f>+ROUND($E$55*AB49/100,0)</f>
        <v>35</v>
      </c>
      <c r="AC55" s="155">
        <f>+ROUND($E$55*AC49/100,0)</f>
        <v>22</v>
      </c>
      <c r="AD55" s="273">
        <f>+ROUND($E$55*AD49/100,0)</f>
        <v>20</v>
      </c>
      <c r="AE55" s="273">
        <f>+ROUND($E$55*AE49/100,0)</f>
        <v>1</v>
      </c>
      <c r="AF55" s="273">
        <f t="shared" si="39"/>
        <v>102</v>
      </c>
      <c r="AG55" s="273">
        <f t="shared" si="39"/>
        <v>283</v>
      </c>
      <c r="AH55" s="6">
        <f t="shared" si="35"/>
        <v>1023</v>
      </c>
      <c r="AI55" s="238">
        <f t="shared" si="33"/>
        <v>0</v>
      </c>
    </row>
    <row r="56" spans="2:35" ht="17.25">
      <c r="B56" s="354"/>
      <c r="C56" s="365" t="s">
        <v>30</v>
      </c>
      <c r="D56" s="114">
        <v>8.5599999999999987</v>
      </c>
      <c r="E56" s="135">
        <v>2242</v>
      </c>
      <c r="F56" s="123">
        <f>+ROUND($E$56*F49/100,0)</f>
        <v>43</v>
      </c>
      <c r="G56" s="92">
        <f t="shared" ref="G56:AG56" si="40">+ROUND($E$56*G49/100,0)</f>
        <v>43</v>
      </c>
      <c r="H56" s="92">
        <f t="shared" si="40"/>
        <v>43</v>
      </c>
      <c r="I56" s="92">
        <f>+ROUND($E$56*I49/100,0)</f>
        <v>43</v>
      </c>
      <c r="J56" s="92">
        <f>+ROUND($E$56*J49/100,0)</f>
        <v>43</v>
      </c>
      <c r="K56" s="92">
        <f t="shared" si="40"/>
        <v>220</v>
      </c>
      <c r="L56" s="92">
        <f>+ROUND($E$56*L49/100,0)</f>
        <v>90</v>
      </c>
      <c r="M56" s="92">
        <f>+ROUND($E$56*M49/100,0)</f>
        <v>273</v>
      </c>
      <c r="N56" s="92">
        <f>+ROUND($E$56*N49/100,0)-1</f>
        <v>88</v>
      </c>
      <c r="O56" s="92">
        <f t="shared" si="40"/>
        <v>208</v>
      </c>
      <c r="P56" s="92">
        <f t="shared" si="40"/>
        <v>180</v>
      </c>
      <c r="Q56" s="92">
        <f t="shared" si="40"/>
        <v>166</v>
      </c>
      <c r="R56" s="92">
        <f t="shared" si="40"/>
        <v>151</v>
      </c>
      <c r="S56" s="92">
        <f t="shared" si="40"/>
        <v>138</v>
      </c>
      <c r="T56" s="92">
        <f>+ROUND($E$56*T49/100,0)+1</f>
        <v>124</v>
      </c>
      <c r="U56" s="92">
        <f t="shared" si="40"/>
        <v>102</v>
      </c>
      <c r="V56" s="92">
        <f>+ROUND($E$56*V49/100,0)-1</f>
        <v>82</v>
      </c>
      <c r="W56" s="92">
        <f t="shared" si="40"/>
        <v>63</v>
      </c>
      <c r="X56" s="92">
        <f>+ROUND($E$56*X49/100,0)+1</f>
        <v>50</v>
      </c>
      <c r="Y56" s="92">
        <f>+ROUND($E$56*Y49/100,0)-1</f>
        <v>38</v>
      </c>
      <c r="Z56" s="92">
        <f t="shared" si="40"/>
        <v>28</v>
      </c>
      <c r="AA56" s="153">
        <f t="shared" si="40"/>
        <v>26</v>
      </c>
      <c r="AB56" s="273">
        <f>+ROUND($E$56*AB49/100,0)</f>
        <v>76</v>
      </c>
      <c r="AC56" s="155">
        <f>+ROUND($E$56*AC49/100,0)+1</f>
        <v>50</v>
      </c>
      <c r="AD56" s="319">
        <f>+ROUND($E$56*AD49/100,0)</f>
        <v>43</v>
      </c>
      <c r="AE56" s="319">
        <f>+ROUND($E$56*AE49/100,0)</f>
        <v>3</v>
      </c>
      <c r="AF56" s="319">
        <f t="shared" si="40"/>
        <v>224</v>
      </c>
      <c r="AG56" s="319">
        <f t="shared" si="40"/>
        <v>621</v>
      </c>
      <c r="AH56" s="6">
        <f t="shared" si="35"/>
        <v>2242</v>
      </c>
      <c r="AI56" s="238">
        <f t="shared" si="33"/>
        <v>0</v>
      </c>
    </row>
    <row r="57" spans="2:35" ht="17.25" hidden="1">
      <c r="B57" s="350"/>
      <c r="C57" s="362"/>
      <c r="D57" s="115"/>
      <c r="E57" s="138"/>
      <c r="F57" s="124">
        <f>SUM(F51:F56)</f>
        <v>500</v>
      </c>
      <c r="G57" s="124">
        <f t="shared" ref="G57:AI57" si="41">SUM(G51:G56)</f>
        <v>498</v>
      </c>
      <c r="H57" s="124">
        <f t="shared" si="41"/>
        <v>497</v>
      </c>
      <c r="I57" s="124">
        <f t="shared" si="41"/>
        <v>497</v>
      </c>
      <c r="J57" s="124">
        <f t="shared" si="41"/>
        <v>500</v>
      </c>
      <c r="K57" s="124">
        <f t="shared" si="41"/>
        <v>2571</v>
      </c>
      <c r="L57" s="124">
        <f t="shared" si="41"/>
        <v>1050</v>
      </c>
      <c r="M57" s="124">
        <f t="shared" si="41"/>
        <v>3184</v>
      </c>
      <c r="N57" s="124">
        <f t="shared" si="41"/>
        <v>1042</v>
      </c>
      <c r="O57" s="124">
        <f t="shared" si="41"/>
        <v>2430</v>
      </c>
      <c r="P57" s="124">
        <f t="shared" si="41"/>
        <v>2096</v>
      </c>
      <c r="Q57" s="124">
        <f t="shared" si="41"/>
        <v>1942</v>
      </c>
      <c r="R57" s="124">
        <f t="shared" si="41"/>
        <v>1767</v>
      </c>
      <c r="S57" s="124">
        <f t="shared" si="41"/>
        <v>1613</v>
      </c>
      <c r="T57" s="124">
        <f t="shared" si="41"/>
        <v>1433</v>
      </c>
      <c r="U57" s="124">
        <f t="shared" si="41"/>
        <v>1196</v>
      </c>
      <c r="V57" s="124">
        <f t="shared" si="41"/>
        <v>964</v>
      </c>
      <c r="W57" s="124">
        <f t="shared" si="41"/>
        <v>740</v>
      </c>
      <c r="X57" s="124">
        <f t="shared" si="41"/>
        <v>574</v>
      </c>
      <c r="Y57" s="124">
        <f t="shared" si="41"/>
        <v>453</v>
      </c>
      <c r="Z57" s="124">
        <f t="shared" si="41"/>
        <v>328</v>
      </c>
      <c r="AA57" s="230">
        <f t="shared" si="41"/>
        <v>301</v>
      </c>
      <c r="AB57" s="314">
        <f t="shared" si="41"/>
        <v>883</v>
      </c>
      <c r="AC57" s="230">
        <f t="shared" si="41"/>
        <v>573</v>
      </c>
      <c r="AD57" s="314">
        <f t="shared" si="41"/>
        <v>502</v>
      </c>
      <c r="AE57" s="314">
        <f t="shared" si="41"/>
        <v>38</v>
      </c>
      <c r="AF57" s="314">
        <f t="shared" si="41"/>
        <v>2611</v>
      </c>
      <c r="AG57" s="314">
        <f t="shared" si="41"/>
        <v>7247</v>
      </c>
      <c r="AH57" s="124">
        <f t="shared" si="41"/>
        <v>26176</v>
      </c>
      <c r="AI57" s="251">
        <f t="shared" si="41"/>
        <v>0</v>
      </c>
    </row>
    <row r="58" spans="2:35" ht="17.25" hidden="1">
      <c r="B58" s="350"/>
      <c r="C58" s="362"/>
      <c r="D58" s="106"/>
      <c r="E58" s="128"/>
      <c r="F58" s="91">
        <f t="shared" ref="F58:AG58" si="42">+F59*100/$E$59</f>
        <v>1.9107832806462943</v>
      </c>
      <c r="G58" s="91">
        <f t="shared" si="42"/>
        <v>1.9014166959372438</v>
      </c>
      <c r="H58" s="91">
        <f t="shared" si="42"/>
        <v>1.9037583421145066</v>
      </c>
      <c r="I58" s="91">
        <f t="shared" si="42"/>
        <v>1.8967334035827186</v>
      </c>
      <c r="J58" s="91">
        <f t="shared" si="42"/>
        <v>1.9131249268235571</v>
      </c>
      <c r="K58" s="91">
        <f t="shared" si="42"/>
        <v>9.8208640674394108</v>
      </c>
      <c r="L58" s="91">
        <f t="shared" si="42"/>
        <v>4.0088982554735981</v>
      </c>
      <c r="M58" s="91">
        <f t="shared" si="42"/>
        <v>12.167193537056551</v>
      </c>
      <c r="N58" s="91">
        <f t="shared" si="42"/>
        <v>3.9784568551691839</v>
      </c>
      <c r="O58" s="91">
        <f t="shared" si="42"/>
        <v>9.2822854466690075</v>
      </c>
      <c r="P58" s="91">
        <f t="shared" si="42"/>
        <v>8.0107715724154076</v>
      </c>
      <c r="Q58" s="91">
        <f t="shared" si="42"/>
        <v>7.4183350895679663</v>
      </c>
      <c r="R58" s="91">
        <f t="shared" si="42"/>
        <v>6.7486242828708578</v>
      </c>
      <c r="S58" s="91">
        <f t="shared" si="42"/>
        <v>6.1608710923779419</v>
      </c>
      <c r="T58" s="91">
        <f t="shared" si="42"/>
        <v>5.4724271162627325</v>
      </c>
      <c r="U58" s="91">
        <f t="shared" si="42"/>
        <v>4.5662100456621006</v>
      </c>
      <c r="V58" s="91">
        <f t="shared" si="42"/>
        <v>3.6880927291886194</v>
      </c>
      <c r="W58" s="91">
        <f t="shared" si="42"/>
        <v>2.8287085821332396</v>
      </c>
      <c r="X58" s="91">
        <f t="shared" si="42"/>
        <v>2.1917808219178081</v>
      </c>
      <c r="Y58" s="91">
        <f t="shared" si="42"/>
        <v>1.7281348788198103</v>
      </c>
      <c r="Z58" s="91">
        <f t="shared" si="42"/>
        <v>1.2527807048354993</v>
      </c>
      <c r="AA58" s="231">
        <f t="shared" si="42"/>
        <v>1.1497482730359443</v>
      </c>
      <c r="AB58" s="323">
        <f t="shared" si="42"/>
        <v>3.3789954337899544</v>
      </c>
      <c r="AC58" s="277">
        <f t="shared" si="42"/>
        <v>2.1941224680950708</v>
      </c>
      <c r="AD58" s="316">
        <f t="shared" si="42"/>
        <v>1.9201498653553448</v>
      </c>
      <c r="AE58" s="316">
        <f t="shared" si="42"/>
        <v>0.14752370916754479</v>
      </c>
      <c r="AF58" s="316">
        <f t="shared" si="42"/>
        <v>9.9754127151387433</v>
      </c>
      <c r="AG58" s="316">
        <f t="shared" si="42"/>
        <v>27.687624399953169</v>
      </c>
      <c r="AH58" s="6">
        <f>SUM(F58:AG58)</f>
        <v>145.30382859149984</v>
      </c>
      <c r="AI58" s="252"/>
    </row>
    <row r="59" spans="2:35">
      <c r="B59" s="344">
        <v>21</v>
      </c>
      <c r="C59" s="361" t="s">
        <v>130</v>
      </c>
      <c r="D59" s="107">
        <v>41898</v>
      </c>
      <c r="E59" s="451">
        <v>42705</v>
      </c>
      <c r="F59" s="184">
        <v>816</v>
      </c>
      <c r="G59" s="62">
        <v>812</v>
      </c>
      <c r="H59" s="62">
        <v>813</v>
      </c>
      <c r="I59" s="62">
        <v>810</v>
      </c>
      <c r="J59" s="62">
        <v>817</v>
      </c>
      <c r="K59" s="62">
        <v>4194</v>
      </c>
      <c r="L59" s="62">
        <v>1712</v>
      </c>
      <c r="M59" s="62">
        <v>5196</v>
      </c>
      <c r="N59" s="62">
        <v>1699</v>
      </c>
      <c r="O59" s="62">
        <v>3964</v>
      </c>
      <c r="P59" s="62">
        <v>3421</v>
      </c>
      <c r="Q59" s="62">
        <v>3168</v>
      </c>
      <c r="R59" s="62">
        <v>2882</v>
      </c>
      <c r="S59" s="62">
        <v>2631</v>
      </c>
      <c r="T59" s="59">
        <v>2337</v>
      </c>
      <c r="U59" s="59">
        <v>1950</v>
      </c>
      <c r="V59" s="59">
        <v>1575</v>
      </c>
      <c r="W59" s="59">
        <v>1208</v>
      </c>
      <c r="X59" s="59">
        <v>936</v>
      </c>
      <c r="Y59" s="59">
        <v>738</v>
      </c>
      <c r="Z59" s="59">
        <v>535</v>
      </c>
      <c r="AA59" s="185">
        <v>491</v>
      </c>
      <c r="AB59" s="373">
        <v>1443</v>
      </c>
      <c r="AC59" s="325">
        <v>937</v>
      </c>
      <c r="AD59" s="298">
        <v>820</v>
      </c>
      <c r="AE59" s="298">
        <v>63</v>
      </c>
      <c r="AF59" s="373">
        <v>4260</v>
      </c>
      <c r="AG59" s="373">
        <v>11824</v>
      </c>
      <c r="AH59" s="6">
        <f>SUM(F59:AA59)</f>
        <v>42705</v>
      </c>
      <c r="AI59" s="56"/>
    </row>
    <row r="60" spans="2:35" ht="17.25">
      <c r="B60" s="352">
        <v>1</v>
      </c>
      <c r="C60" s="362" t="s">
        <v>131</v>
      </c>
      <c r="D60" s="104">
        <v>0.14565062811092677</v>
      </c>
      <c r="E60" s="137">
        <v>6219</v>
      </c>
      <c r="F60" s="89">
        <f>+ROUND($E$60*F58/100,0)+1</f>
        <v>120</v>
      </c>
      <c r="G60" s="82">
        <f>+ROUND($E$60*G58/100,0)+1</f>
        <v>119</v>
      </c>
      <c r="H60" s="82">
        <f t="shared" ref="H60:AG60" si="43">+ROUND($E$60*H58/100,0)</f>
        <v>118</v>
      </c>
      <c r="I60" s="82">
        <f>+ROUND($E$60*I58/100,0)</f>
        <v>118</v>
      </c>
      <c r="J60" s="82">
        <f>+ROUND($E$60*J58/100,0)</f>
        <v>119</v>
      </c>
      <c r="K60" s="82">
        <f t="shared" si="43"/>
        <v>611</v>
      </c>
      <c r="L60" s="82">
        <f t="shared" si="43"/>
        <v>249</v>
      </c>
      <c r="M60" s="82">
        <f>+ROUND($E$60*M58/100,0)</f>
        <v>757</v>
      </c>
      <c r="N60" s="82">
        <f>+ROUND($E$60*N58/100,0)</f>
        <v>247</v>
      </c>
      <c r="O60" s="82">
        <f t="shared" si="43"/>
        <v>577</v>
      </c>
      <c r="P60" s="82">
        <f t="shared" si="43"/>
        <v>498</v>
      </c>
      <c r="Q60" s="82">
        <f t="shared" si="43"/>
        <v>461</v>
      </c>
      <c r="R60" s="82">
        <f t="shared" si="43"/>
        <v>420</v>
      </c>
      <c r="S60" s="82">
        <f t="shared" si="43"/>
        <v>383</v>
      </c>
      <c r="T60" s="82">
        <f t="shared" si="43"/>
        <v>340</v>
      </c>
      <c r="U60" s="82">
        <f t="shared" si="43"/>
        <v>284</v>
      </c>
      <c r="V60" s="82">
        <f t="shared" si="43"/>
        <v>229</v>
      </c>
      <c r="W60" s="82">
        <f t="shared" si="43"/>
        <v>176</v>
      </c>
      <c r="X60" s="82">
        <f t="shared" si="43"/>
        <v>136</v>
      </c>
      <c r="Y60" s="82">
        <f t="shared" si="43"/>
        <v>107</v>
      </c>
      <c r="Z60" s="82">
        <f t="shared" si="43"/>
        <v>78</v>
      </c>
      <c r="AA60" s="150">
        <f t="shared" si="43"/>
        <v>72</v>
      </c>
      <c r="AB60" s="273">
        <f>+ROUND($E$60*AB58/100,0)+1</f>
        <v>211</v>
      </c>
      <c r="AC60" s="155">
        <f>+ROUND($E$60*AC58/100,0)</f>
        <v>136</v>
      </c>
      <c r="AD60" s="273">
        <f>+ROUND($E$60*AD58/100,0)+1</f>
        <v>120</v>
      </c>
      <c r="AE60" s="273">
        <f>+ROUND($E$60*AE58/100,0)+1</f>
        <v>10</v>
      </c>
      <c r="AF60" s="273">
        <f>+ROUND($E$60*AF58/100,0)+1</f>
        <v>621</v>
      </c>
      <c r="AG60" s="273">
        <f t="shared" si="43"/>
        <v>1722</v>
      </c>
      <c r="AH60" s="6">
        <f t="shared" ref="AH60:AH80" si="44">SUM(F60:AA60)</f>
        <v>6219</v>
      </c>
      <c r="AI60" s="238">
        <f t="shared" ref="AI60:AI80" si="45">+E60-AH60</f>
        <v>0</v>
      </c>
    </row>
    <row r="61" spans="2:35" ht="17.25">
      <c r="B61" s="352">
        <f t="shared" ref="B61:B78" si="46">1+B60</f>
        <v>2</v>
      </c>
      <c r="C61" s="362" t="s">
        <v>132</v>
      </c>
      <c r="D61" s="104">
        <v>5.1836928182033656E-2</v>
      </c>
      <c r="E61" s="137">
        <v>2214</v>
      </c>
      <c r="F61" s="89">
        <f>+ROUND($E$61*F58/100,0)</f>
        <v>42</v>
      </c>
      <c r="G61" s="82">
        <f t="shared" ref="G61:AG61" si="47">+ROUND($E$61*G58/100,0)</f>
        <v>42</v>
      </c>
      <c r="H61" s="82">
        <f>+ROUND($E$61*H58/100,0)+1</f>
        <v>43</v>
      </c>
      <c r="I61" s="82">
        <f>+ROUND($E$61*I58/100,0)</f>
        <v>42</v>
      </c>
      <c r="J61" s="82">
        <f>+ROUND($E$61*J58/100,0)</f>
        <v>42</v>
      </c>
      <c r="K61" s="82">
        <f t="shared" si="47"/>
        <v>217</v>
      </c>
      <c r="L61" s="82">
        <f t="shared" si="47"/>
        <v>89</v>
      </c>
      <c r="M61" s="82">
        <f>+ROUND($E$61*M58/100,0)</f>
        <v>269</v>
      </c>
      <c r="N61" s="82">
        <f>+ROUND($E$61*N58/100,0)</f>
        <v>88</v>
      </c>
      <c r="O61" s="82">
        <f t="shared" si="47"/>
        <v>206</v>
      </c>
      <c r="P61" s="82">
        <f>+ROUND($E$61*P58/100,0)+1</f>
        <v>178</v>
      </c>
      <c r="Q61" s="82">
        <f t="shared" si="47"/>
        <v>164</v>
      </c>
      <c r="R61" s="82">
        <f t="shared" si="47"/>
        <v>149</v>
      </c>
      <c r="S61" s="82">
        <f t="shared" si="47"/>
        <v>136</v>
      </c>
      <c r="T61" s="82">
        <f t="shared" si="47"/>
        <v>121</v>
      </c>
      <c r="U61" s="82">
        <f t="shared" si="47"/>
        <v>101</v>
      </c>
      <c r="V61" s="82">
        <f t="shared" si="47"/>
        <v>82</v>
      </c>
      <c r="W61" s="82">
        <f t="shared" si="47"/>
        <v>63</v>
      </c>
      <c r="X61" s="82">
        <f t="shared" si="47"/>
        <v>49</v>
      </c>
      <c r="Y61" s="82">
        <f t="shared" si="47"/>
        <v>38</v>
      </c>
      <c r="Z61" s="82">
        <f t="shared" si="47"/>
        <v>28</v>
      </c>
      <c r="AA61" s="150">
        <f t="shared" si="47"/>
        <v>25</v>
      </c>
      <c r="AB61" s="273">
        <f>+ROUND($E$61*AB58/100,0)</f>
        <v>75</v>
      </c>
      <c r="AC61" s="155">
        <f>+ROUND($E$61*AC58/100,0)</f>
        <v>49</v>
      </c>
      <c r="AD61" s="273">
        <f>+ROUND($E$61*AD58/100,0)</f>
        <v>43</v>
      </c>
      <c r="AE61" s="273">
        <f>+ROUND($E$61*AE58/100,0)</f>
        <v>3</v>
      </c>
      <c r="AF61" s="273">
        <f t="shared" si="47"/>
        <v>221</v>
      </c>
      <c r="AG61" s="273">
        <f t="shared" si="47"/>
        <v>613</v>
      </c>
      <c r="AH61" s="6">
        <f t="shared" si="44"/>
        <v>2214</v>
      </c>
      <c r="AI61" s="238">
        <f t="shared" si="45"/>
        <v>0</v>
      </c>
    </row>
    <row r="62" spans="2:35" ht="17.25">
      <c r="B62" s="352">
        <f t="shared" si="46"/>
        <v>3</v>
      </c>
      <c r="C62" s="362" t="s">
        <v>133</v>
      </c>
      <c r="D62" s="104">
        <v>5.0319981038160704E-2</v>
      </c>
      <c r="E62" s="137">
        <f>D62*$E$59</f>
        <v>2148.9147902346526</v>
      </c>
      <c r="F62" s="89">
        <f>+ROUND($E$62*F58/100,0)</f>
        <v>41</v>
      </c>
      <c r="G62" s="82">
        <f t="shared" ref="G62:AG62" si="48">+ROUND($E$62*G58/100,0)</f>
        <v>41</v>
      </c>
      <c r="H62" s="82">
        <f>+ROUND($E$62*H58/100,0)+1</f>
        <v>42</v>
      </c>
      <c r="I62" s="82">
        <f>+ROUND($E$62*I58/100,0)+1</f>
        <v>42</v>
      </c>
      <c r="J62" s="82">
        <f>+ROUND($E$62*J58/100,0)</f>
        <v>41</v>
      </c>
      <c r="K62" s="82">
        <f t="shared" si="48"/>
        <v>211</v>
      </c>
      <c r="L62" s="82">
        <f t="shared" si="48"/>
        <v>86</v>
      </c>
      <c r="M62" s="82">
        <f>+ROUND($E$62*M58/100,0)</f>
        <v>261</v>
      </c>
      <c r="N62" s="82">
        <f>+ROUND($E$62*N58/100,0)</f>
        <v>85</v>
      </c>
      <c r="O62" s="82">
        <f t="shared" si="48"/>
        <v>199</v>
      </c>
      <c r="P62" s="82">
        <f t="shared" si="48"/>
        <v>172</v>
      </c>
      <c r="Q62" s="82">
        <f t="shared" si="48"/>
        <v>159</v>
      </c>
      <c r="R62" s="82">
        <f t="shared" si="48"/>
        <v>145</v>
      </c>
      <c r="S62" s="82">
        <f t="shared" si="48"/>
        <v>132</v>
      </c>
      <c r="T62" s="82">
        <f t="shared" si="48"/>
        <v>118</v>
      </c>
      <c r="U62" s="82">
        <f t="shared" si="48"/>
        <v>98</v>
      </c>
      <c r="V62" s="82">
        <f t="shared" si="48"/>
        <v>79</v>
      </c>
      <c r="W62" s="82">
        <f t="shared" si="48"/>
        <v>61</v>
      </c>
      <c r="X62" s="82">
        <f t="shared" si="48"/>
        <v>47</v>
      </c>
      <c r="Y62" s="82">
        <f t="shared" si="48"/>
        <v>37</v>
      </c>
      <c r="Z62" s="82">
        <f t="shared" si="48"/>
        <v>27</v>
      </c>
      <c r="AA62" s="150">
        <f t="shared" si="48"/>
        <v>25</v>
      </c>
      <c r="AB62" s="273">
        <f>+ROUND($E$62*AB58/100,0)</f>
        <v>73</v>
      </c>
      <c r="AC62" s="155">
        <f>+ROUND($E$62*AC58/100,0)</f>
        <v>47</v>
      </c>
      <c r="AD62" s="273">
        <f>+ROUND($E$62*AD58/100,0)</f>
        <v>41</v>
      </c>
      <c r="AE62" s="273">
        <f>+ROUND($E$62*AE58/100,0)</f>
        <v>3</v>
      </c>
      <c r="AF62" s="273">
        <f t="shared" si="48"/>
        <v>214</v>
      </c>
      <c r="AG62" s="273">
        <f t="shared" si="48"/>
        <v>595</v>
      </c>
      <c r="AH62" s="6">
        <f t="shared" si="44"/>
        <v>2149</v>
      </c>
      <c r="AI62" s="238">
        <f t="shared" si="45"/>
        <v>-8.5209765347372013E-2</v>
      </c>
    </row>
    <row r="63" spans="2:35" ht="17.25">
      <c r="B63" s="352">
        <f t="shared" si="46"/>
        <v>4</v>
      </c>
      <c r="C63" s="362" t="s">
        <v>134</v>
      </c>
      <c r="D63" s="104">
        <v>6.3877696136525247E-2</v>
      </c>
      <c r="E63" s="137">
        <v>2728</v>
      </c>
      <c r="F63" s="89">
        <f>+ROUND($E$63*F58/100,0)</f>
        <v>52</v>
      </c>
      <c r="G63" s="82">
        <f t="shared" ref="G63:AG63" si="49">+ROUND($E$63*G58/100,0)</f>
        <v>52</v>
      </c>
      <c r="H63" s="82">
        <f t="shared" si="49"/>
        <v>52</v>
      </c>
      <c r="I63" s="82">
        <f>+ROUND($E$63*I58/100,0)</f>
        <v>52</v>
      </c>
      <c r="J63" s="82">
        <f>+ROUND($E$63*J58/100,0)</f>
        <v>52</v>
      </c>
      <c r="K63" s="82">
        <f t="shared" si="49"/>
        <v>268</v>
      </c>
      <c r="L63" s="82">
        <f t="shared" si="49"/>
        <v>109</v>
      </c>
      <c r="M63" s="82">
        <f>+ROUND($E$63*M58/100,0)</f>
        <v>332</v>
      </c>
      <c r="N63" s="82">
        <f>+ROUND($E$63*N58/100,0)</f>
        <v>109</v>
      </c>
      <c r="O63" s="82">
        <f t="shared" si="49"/>
        <v>253</v>
      </c>
      <c r="P63" s="82">
        <f t="shared" si="49"/>
        <v>219</v>
      </c>
      <c r="Q63" s="82">
        <f t="shared" si="49"/>
        <v>202</v>
      </c>
      <c r="R63" s="82">
        <f t="shared" si="49"/>
        <v>184</v>
      </c>
      <c r="S63" s="82">
        <f t="shared" si="49"/>
        <v>168</v>
      </c>
      <c r="T63" s="82">
        <f t="shared" si="49"/>
        <v>149</v>
      </c>
      <c r="U63" s="82">
        <f t="shared" si="49"/>
        <v>125</v>
      </c>
      <c r="V63" s="82">
        <f t="shared" si="49"/>
        <v>101</v>
      </c>
      <c r="W63" s="82">
        <f t="shared" si="49"/>
        <v>77</v>
      </c>
      <c r="X63" s="82">
        <f t="shared" si="49"/>
        <v>60</v>
      </c>
      <c r="Y63" s="82">
        <f t="shared" si="49"/>
        <v>47</v>
      </c>
      <c r="Z63" s="82">
        <f t="shared" si="49"/>
        <v>34</v>
      </c>
      <c r="AA63" s="150">
        <f t="shared" si="49"/>
        <v>31</v>
      </c>
      <c r="AB63" s="273">
        <f>+ROUND($E$63*AB58/100,0)</f>
        <v>92</v>
      </c>
      <c r="AC63" s="155">
        <f>+ROUND($E$63*AC58/100,0)</f>
        <v>60</v>
      </c>
      <c r="AD63" s="273">
        <f>+ROUND($E$63*AD58/100,0)</f>
        <v>52</v>
      </c>
      <c r="AE63" s="273">
        <f>+ROUND($E$63*AE58/100,0)+1</f>
        <v>5</v>
      </c>
      <c r="AF63" s="273">
        <f t="shared" si="49"/>
        <v>272</v>
      </c>
      <c r="AG63" s="273">
        <f t="shared" si="49"/>
        <v>755</v>
      </c>
      <c r="AH63" s="6">
        <f t="shared" si="44"/>
        <v>2728</v>
      </c>
      <c r="AI63" s="238">
        <f t="shared" si="45"/>
        <v>0</v>
      </c>
    </row>
    <row r="64" spans="2:35" ht="17.25">
      <c r="B64" s="352">
        <f t="shared" si="46"/>
        <v>5</v>
      </c>
      <c r="C64" s="362" t="s">
        <v>38</v>
      </c>
      <c r="D64" s="104">
        <v>3.8099999999999995E-2</v>
      </c>
      <c r="E64" s="137">
        <v>1627</v>
      </c>
      <c r="F64" s="89">
        <f>+ROUND($E$64*F58/100,0)</f>
        <v>31</v>
      </c>
      <c r="G64" s="82">
        <f t="shared" ref="G64:AG64" si="50">+ROUND($E$64*G58/100,0)</f>
        <v>31</v>
      </c>
      <c r="H64" s="82">
        <f t="shared" si="50"/>
        <v>31</v>
      </c>
      <c r="I64" s="82">
        <f>+ROUND($E$64*I58/100,0)</f>
        <v>31</v>
      </c>
      <c r="J64" s="82">
        <f>+ROUND($E$64*J58/100,0)</f>
        <v>31</v>
      </c>
      <c r="K64" s="82">
        <f t="shared" si="50"/>
        <v>160</v>
      </c>
      <c r="L64" s="82">
        <f t="shared" si="50"/>
        <v>65</v>
      </c>
      <c r="M64" s="82">
        <f>+ROUND($E$64*M58/100,0)</f>
        <v>198</v>
      </c>
      <c r="N64" s="82">
        <f>+ROUND($E$64*N58/100,0)</f>
        <v>65</v>
      </c>
      <c r="O64" s="82">
        <f t="shared" si="50"/>
        <v>151</v>
      </c>
      <c r="P64" s="82">
        <f t="shared" si="50"/>
        <v>130</v>
      </c>
      <c r="Q64" s="82">
        <f t="shared" si="50"/>
        <v>121</v>
      </c>
      <c r="R64" s="82">
        <f t="shared" si="50"/>
        <v>110</v>
      </c>
      <c r="S64" s="82">
        <f t="shared" si="50"/>
        <v>100</v>
      </c>
      <c r="T64" s="82">
        <f t="shared" si="50"/>
        <v>89</v>
      </c>
      <c r="U64" s="82">
        <f t="shared" si="50"/>
        <v>74</v>
      </c>
      <c r="V64" s="82">
        <f t="shared" si="50"/>
        <v>60</v>
      </c>
      <c r="W64" s="82">
        <f t="shared" si="50"/>
        <v>46</v>
      </c>
      <c r="X64" s="82">
        <f t="shared" si="50"/>
        <v>36</v>
      </c>
      <c r="Y64" s="82">
        <f t="shared" si="50"/>
        <v>28</v>
      </c>
      <c r="Z64" s="82">
        <f t="shared" si="50"/>
        <v>20</v>
      </c>
      <c r="AA64" s="150">
        <f t="shared" si="50"/>
        <v>19</v>
      </c>
      <c r="AB64" s="273">
        <f>+ROUND($E$64*AB58/100,0)</f>
        <v>55</v>
      </c>
      <c r="AC64" s="155">
        <f>+ROUND($E$64*AC58/100,0)</f>
        <v>36</v>
      </c>
      <c r="AD64" s="273">
        <f>+ROUND($E$64*AD58/100,0)</f>
        <v>31</v>
      </c>
      <c r="AE64" s="273">
        <f>+ROUND($E$64*AE58/100,0)</f>
        <v>2</v>
      </c>
      <c r="AF64" s="273">
        <f t="shared" si="50"/>
        <v>162</v>
      </c>
      <c r="AG64" s="273">
        <f t="shared" si="50"/>
        <v>450</v>
      </c>
      <c r="AH64" s="6">
        <f t="shared" si="44"/>
        <v>1627</v>
      </c>
      <c r="AI64" s="238">
        <f t="shared" si="45"/>
        <v>0</v>
      </c>
    </row>
    <row r="65" spans="2:35" ht="17.25">
      <c r="B65" s="352">
        <f t="shared" si="46"/>
        <v>6</v>
      </c>
      <c r="C65" s="362" t="s">
        <v>135</v>
      </c>
      <c r="D65" s="104">
        <v>3.2300000000000002E-2</v>
      </c>
      <c r="E65" s="137">
        <v>1379</v>
      </c>
      <c r="F65" s="89">
        <f>+ROUND($E$65*F58/100,0)</f>
        <v>26</v>
      </c>
      <c r="G65" s="82">
        <f t="shared" ref="G65:AG65" si="51">+ROUND($E$65*G58/100,0)</f>
        <v>26</v>
      </c>
      <c r="H65" s="82">
        <f t="shared" si="51"/>
        <v>26</v>
      </c>
      <c r="I65" s="82">
        <f>+ROUND($E$65*I58/100,0)+1</f>
        <v>27</v>
      </c>
      <c r="J65" s="82">
        <f>+ROUND($E$65*J58/100,0)</f>
        <v>26</v>
      </c>
      <c r="K65" s="82">
        <f t="shared" si="51"/>
        <v>135</v>
      </c>
      <c r="L65" s="82">
        <f t="shared" si="51"/>
        <v>55</v>
      </c>
      <c r="M65" s="82">
        <f>+ROUND($E$65*M58/100,0)</f>
        <v>168</v>
      </c>
      <c r="N65" s="82">
        <f>+ROUND($E$65*N58/100,0)</f>
        <v>55</v>
      </c>
      <c r="O65" s="82">
        <f t="shared" si="51"/>
        <v>128</v>
      </c>
      <c r="P65" s="82">
        <f t="shared" si="51"/>
        <v>110</v>
      </c>
      <c r="Q65" s="82">
        <f t="shared" si="51"/>
        <v>102</v>
      </c>
      <c r="R65" s="82">
        <f t="shared" si="51"/>
        <v>93</v>
      </c>
      <c r="S65" s="82">
        <f t="shared" si="51"/>
        <v>85</v>
      </c>
      <c r="T65" s="82">
        <f t="shared" si="51"/>
        <v>75</v>
      </c>
      <c r="U65" s="82">
        <f>+ROUND($E$65*U58/100,0)+1</f>
        <v>64</v>
      </c>
      <c r="V65" s="82">
        <f t="shared" si="51"/>
        <v>51</v>
      </c>
      <c r="W65" s="82">
        <f t="shared" si="51"/>
        <v>39</v>
      </c>
      <c r="X65" s="82">
        <f t="shared" si="51"/>
        <v>30</v>
      </c>
      <c r="Y65" s="82">
        <f>+ROUND($E$65*Y58/100,0)+1</f>
        <v>25</v>
      </c>
      <c r="Z65" s="82">
        <f t="shared" si="51"/>
        <v>17</v>
      </c>
      <c r="AA65" s="150">
        <f t="shared" si="51"/>
        <v>16</v>
      </c>
      <c r="AB65" s="273">
        <f>+ROUND($E$65*AB58/100,0)</f>
        <v>47</v>
      </c>
      <c r="AC65" s="155">
        <f>+ROUND($E$65*AC58/100,0)</f>
        <v>30</v>
      </c>
      <c r="AD65" s="273">
        <f>+ROUND($E$65*AD58/100,0)</f>
        <v>26</v>
      </c>
      <c r="AE65" s="273">
        <f>+ROUND($E$65*AE58/100,0)</f>
        <v>2</v>
      </c>
      <c r="AF65" s="273">
        <f t="shared" si="51"/>
        <v>138</v>
      </c>
      <c r="AG65" s="273">
        <f t="shared" si="51"/>
        <v>382</v>
      </c>
      <c r="AH65" s="6">
        <f t="shared" si="44"/>
        <v>1379</v>
      </c>
      <c r="AI65" s="238">
        <f t="shared" si="45"/>
        <v>0</v>
      </c>
    </row>
    <row r="66" spans="2:35" ht="17.25">
      <c r="B66" s="352">
        <f t="shared" si="46"/>
        <v>7</v>
      </c>
      <c r="C66" s="362" t="s">
        <v>136</v>
      </c>
      <c r="D66" s="104">
        <v>6.1981512206684047E-2</v>
      </c>
      <c r="E66" s="137">
        <v>2647</v>
      </c>
      <c r="F66" s="89">
        <f>+ROUND($E$66*F58/100,0)</f>
        <v>51</v>
      </c>
      <c r="G66" s="82">
        <f t="shared" ref="G66:AG66" si="52">+ROUND($E$66*G58/100,0)</f>
        <v>50</v>
      </c>
      <c r="H66" s="82">
        <f t="shared" si="52"/>
        <v>50</v>
      </c>
      <c r="I66" s="82">
        <f>+ROUND($E$66*I58/100,0)</f>
        <v>50</v>
      </c>
      <c r="J66" s="82">
        <f>+ROUND($E$66*J58/100,0)</f>
        <v>51</v>
      </c>
      <c r="K66" s="82">
        <f t="shared" si="52"/>
        <v>260</v>
      </c>
      <c r="L66" s="82">
        <f>+ROUND($E$66*L58/100,0)</f>
        <v>106</v>
      </c>
      <c r="M66" s="82">
        <f>+ROUND($E$66*M58/100,0)</f>
        <v>322</v>
      </c>
      <c r="N66" s="82">
        <f>+ROUND($E$66*N58/100,0)</f>
        <v>105</v>
      </c>
      <c r="O66" s="82">
        <f t="shared" si="52"/>
        <v>246</v>
      </c>
      <c r="P66" s="82">
        <f t="shared" si="52"/>
        <v>212</v>
      </c>
      <c r="Q66" s="82">
        <f t="shared" si="52"/>
        <v>196</v>
      </c>
      <c r="R66" s="82">
        <f t="shared" si="52"/>
        <v>179</v>
      </c>
      <c r="S66" s="82">
        <f t="shared" si="52"/>
        <v>163</v>
      </c>
      <c r="T66" s="82">
        <f t="shared" si="52"/>
        <v>145</v>
      </c>
      <c r="U66" s="82">
        <f t="shared" si="52"/>
        <v>121</v>
      </c>
      <c r="V66" s="82">
        <f t="shared" si="52"/>
        <v>98</v>
      </c>
      <c r="W66" s="82">
        <f t="shared" si="52"/>
        <v>75</v>
      </c>
      <c r="X66" s="82">
        <f t="shared" si="52"/>
        <v>58</v>
      </c>
      <c r="Y66" s="82">
        <f t="shared" si="52"/>
        <v>46</v>
      </c>
      <c r="Z66" s="82">
        <f t="shared" si="52"/>
        <v>33</v>
      </c>
      <c r="AA66" s="150">
        <f t="shared" si="52"/>
        <v>30</v>
      </c>
      <c r="AB66" s="273">
        <f>+ROUND($E$66*AB58/100,0)</f>
        <v>89</v>
      </c>
      <c r="AC66" s="155">
        <f>+ROUND($E$66*AC58/100,0)</f>
        <v>58</v>
      </c>
      <c r="AD66" s="273">
        <f>+ROUND($E$66*AD58/100,0)</f>
        <v>51</v>
      </c>
      <c r="AE66" s="273">
        <f>+ROUND($E$66*AE58/100,0)</f>
        <v>4</v>
      </c>
      <c r="AF66" s="273">
        <f t="shared" si="52"/>
        <v>264</v>
      </c>
      <c r="AG66" s="273">
        <f t="shared" si="52"/>
        <v>733</v>
      </c>
      <c r="AH66" s="6">
        <f t="shared" si="44"/>
        <v>2647</v>
      </c>
      <c r="AI66" s="238">
        <f t="shared" si="45"/>
        <v>0</v>
      </c>
    </row>
    <row r="67" spans="2:35" ht="17.25">
      <c r="B67" s="352">
        <f t="shared" si="46"/>
        <v>8</v>
      </c>
      <c r="C67" s="362" t="s">
        <v>137</v>
      </c>
      <c r="D67" s="104">
        <v>4.6290590187248161E-2</v>
      </c>
      <c r="E67" s="137">
        <v>1977</v>
      </c>
      <c r="F67" s="89">
        <f>+ROUND($E$67*F58/100,0)</f>
        <v>38</v>
      </c>
      <c r="G67" s="82">
        <f t="shared" ref="G67:AG67" si="53">+ROUND($E$67*G58/100,0)</f>
        <v>38</v>
      </c>
      <c r="H67" s="82">
        <f t="shared" si="53"/>
        <v>38</v>
      </c>
      <c r="I67" s="82">
        <f>+ROUND($E$67*I58/100,0)-1</f>
        <v>36</v>
      </c>
      <c r="J67" s="82">
        <f>+ROUND($E$67*J58/100,0)</f>
        <v>38</v>
      </c>
      <c r="K67" s="82">
        <f t="shared" si="53"/>
        <v>194</v>
      </c>
      <c r="L67" s="82">
        <f t="shared" si="53"/>
        <v>79</v>
      </c>
      <c r="M67" s="82">
        <f>+ROUND($E$67*M58/100,0)</f>
        <v>241</v>
      </c>
      <c r="N67" s="82">
        <f>+ROUND($E$67*N58/100,0)</f>
        <v>79</v>
      </c>
      <c r="O67" s="82">
        <f t="shared" si="53"/>
        <v>184</v>
      </c>
      <c r="P67" s="82">
        <f t="shared" si="53"/>
        <v>158</v>
      </c>
      <c r="Q67" s="82">
        <f t="shared" si="53"/>
        <v>147</v>
      </c>
      <c r="R67" s="82">
        <f t="shared" si="53"/>
        <v>133</v>
      </c>
      <c r="S67" s="82">
        <f t="shared" si="53"/>
        <v>122</v>
      </c>
      <c r="T67" s="82">
        <f t="shared" si="53"/>
        <v>108</v>
      </c>
      <c r="U67" s="82">
        <f t="shared" si="53"/>
        <v>90</v>
      </c>
      <c r="V67" s="82">
        <f t="shared" si="53"/>
        <v>73</v>
      </c>
      <c r="W67" s="82">
        <f t="shared" si="53"/>
        <v>56</v>
      </c>
      <c r="X67" s="82">
        <f t="shared" si="53"/>
        <v>43</v>
      </c>
      <c r="Y67" s="82">
        <f t="shared" si="53"/>
        <v>34</v>
      </c>
      <c r="Z67" s="82">
        <f t="shared" si="53"/>
        <v>25</v>
      </c>
      <c r="AA67" s="150">
        <f t="shared" si="53"/>
        <v>23</v>
      </c>
      <c r="AB67" s="273">
        <f>+ROUND($E$67*AB58/100,0)</f>
        <v>67</v>
      </c>
      <c r="AC67" s="155">
        <f>+ROUND($E$67*AC58/100,0)</f>
        <v>43</v>
      </c>
      <c r="AD67" s="273">
        <f>+ROUND($E$67*AD58/100,0)</f>
        <v>38</v>
      </c>
      <c r="AE67" s="273">
        <f>+ROUND($E$67*AE58/100,0)</f>
        <v>3</v>
      </c>
      <c r="AF67" s="273">
        <f t="shared" si="53"/>
        <v>197</v>
      </c>
      <c r="AG67" s="273">
        <f t="shared" si="53"/>
        <v>547</v>
      </c>
      <c r="AH67" s="6">
        <f t="shared" si="44"/>
        <v>1977</v>
      </c>
      <c r="AI67" s="238">
        <f t="shared" si="45"/>
        <v>0</v>
      </c>
    </row>
    <row r="68" spans="2:35" ht="17.25">
      <c r="B68" s="352">
        <f t="shared" si="46"/>
        <v>9</v>
      </c>
      <c r="C68" s="362" t="s">
        <v>138</v>
      </c>
      <c r="D68" s="104">
        <v>5.0900000000000001E-2</v>
      </c>
      <c r="E68" s="137">
        <v>2174</v>
      </c>
      <c r="F68" s="89">
        <f>+ROUND($E$68*F58/100,0)</f>
        <v>42</v>
      </c>
      <c r="G68" s="82">
        <f t="shared" ref="G68:AG68" si="54">+ROUND($E$68*G58/100,0)</f>
        <v>41</v>
      </c>
      <c r="H68" s="82">
        <f t="shared" si="54"/>
        <v>41</v>
      </c>
      <c r="I68" s="82">
        <f>+ROUND($E$68*I58/100,0)</f>
        <v>41</v>
      </c>
      <c r="J68" s="82">
        <f>+ROUND($E$68*J58/100,0)</f>
        <v>42</v>
      </c>
      <c r="K68" s="82">
        <f t="shared" si="54"/>
        <v>214</v>
      </c>
      <c r="L68" s="82">
        <f t="shared" si="54"/>
        <v>87</v>
      </c>
      <c r="M68" s="82">
        <f>+ROUND($E$68*M58/100,0)</f>
        <v>265</v>
      </c>
      <c r="N68" s="82">
        <f>+ROUND($E$68*N58/100,0)</f>
        <v>86</v>
      </c>
      <c r="O68" s="82">
        <f t="shared" si="54"/>
        <v>202</v>
      </c>
      <c r="P68" s="82">
        <f t="shared" si="54"/>
        <v>174</v>
      </c>
      <c r="Q68" s="82">
        <f t="shared" si="54"/>
        <v>161</v>
      </c>
      <c r="R68" s="82">
        <f t="shared" si="54"/>
        <v>147</v>
      </c>
      <c r="S68" s="82">
        <f t="shared" si="54"/>
        <v>134</v>
      </c>
      <c r="T68" s="82">
        <f t="shared" si="54"/>
        <v>119</v>
      </c>
      <c r="U68" s="82">
        <f t="shared" si="54"/>
        <v>99</v>
      </c>
      <c r="V68" s="82">
        <f t="shared" si="54"/>
        <v>80</v>
      </c>
      <c r="W68" s="82">
        <f t="shared" si="54"/>
        <v>61</v>
      </c>
      <c r="X68" s="82">
        <f t="shared" si="54"/>
        <v>48</v>
      </c>
      <c r="Y68" s="82">
        <f t="shared" si="54"/>
        <v>38</v>
      </c>
      <c r="Z68" s="82">
        <f t="shared" si="54"/>
        <v>27</v>
      </c>
      <c r="AA68" s="150">
        <f t="shared" si="54"/>
        <v>25</v>
      </c>
      <c r="AB68" s="273">
        <f>+ROUND($E$68*AB58/100,0)</f>
        <v>73</v>
      </c>
      <c r="AC68" s="155">
        <f>+ROUND($E$68*AC58/100,0)</f>
        <v>48</v>
      </c>
      <c r="AD68" s="273">
        <f>+ROUND($E$68*AD58/100,0)</f>
        <v>42</v>
      </c>
      <c r="AE68" s="273">
        <f>+ROUND($E$68*AE58/100,0)</f>
        <v>3</v>
      </c>
      <c r="AF68" s="273">
        <f t="shared" si="54"/>
        <v>217</v>
      </c>
      <c r="AG68" s="273">
        <f t="shared" si="54"/>
        <v>602</v>
      </c>
      <c r="AH68" s="6">
        <f t="shared" si="44"/>
        <v>2174</v>
      </c>
      <c r="AI68" s="238">
        <f t="shared" si="45"/>
        <v>0</v>
      </c>
    </row>
    <row r="69" spans="2:35" ht="17.25">
      <c r="B69" s="352">
        <f t="shared" si="46"/>
        <v>10</v>
      </c>
      <c r="C69" s="362" t="s">
        <v>139</v>
      </c>
      <c r="D69" s="104">
        <v>8.7295567670063995E-2</v>
      </c>
      <c r="E69" s="137">
        <v>3728</v>
      </c>
      <c r="F69" s="89">
        <f>+ROUND($E$69*F58/100,0)</f>
        <v>71</v>
      </c>
      <c r="G69" s="82">
        <f t="shared" ref="G69:AG69" si="55">+ROUND($E$69*G58/100,0)</f>
        <v>71</v>
      </c>
      <c r="H69" s="82">
        <f t="shared" si="55"/>
        <v>71</v>
      </c>
      <c r="I69" s="82">
        <f>+ROUND($E$69*I58/100,0)</f>
        <v>71</v>
      </c>
      <c r="J69" s="82">
        <f>+ROUND($E$69*J58/100,0)</f>
        <v>71</v>
      </c>
      <c r="K69" s="82">
        <f t="shared" si="55"/>
        <v>366</v>
      </c>
      <c r="L69" s="82">
        <f t="shared" si="55"/>
        <v>149</v>
      </c>
      <c r="M69" s="82">
        <f>+ROUND($E$69*M58/100,0)</f>
        <v>454</v>
      </c>
      <c r="N69" s="82">
        <f>+ROUND($E$69*N58/100,0)+1</f>
        <v>149</v>
      </c>
      <c r="O69" s="82">
        <f>+ROUND($E$69*O58/100,0)-1</f>
        <v>345</v>
      </c>
      <c r="P69" s="82">
        <f t="shared" si="55"/>
        <v>299</v>
      </c>
      <c r="Q69" s="82">
        <f t="shared" si="55"/>
        <v>277</v>
      </c>
      <c r="R69" s="82">
        <f t="shared" si="55"/>
        <v>252</v>
      </c>
      <c r="S69" s="82">
        <f t="shared" si="55"/>
        <v>230</v>
      </c>
      <c r="T69" s="82">
        <f t="shared" si="55"/>
        <v>204</v>
      </c>
      <c r="U69" s="82">
        <f t="shared" si="55"/>
        <v>170</v>
      </c>
      <c r="V69" s="82">
        <f t="shared" si="55"/>
        <v>137</v>
      </c>
      <c r="W69" s="82">
        <f t="shared" si="55"/>
        <v>105</v>
      </c>
      <c r="X69" s="82">
        <f t="shared" si="55"/>
        <v>82</v>
      </c>
      <c r="Y69" s="82">
        <f t="shared" si="55"/>
        <v>64</v>
      </c>
      <c r="Z69" s="82">
        <f t="shared" si="55"/>
        <v>47</v>
      </c>
      <c r="AA69" s="150">
        <f t="shared" si="55"/>
        <v>43</v>
      </c>
      <c r="AB69" s="273">
        <f>+ROUND($E$69*AB58/100,0)</f>
        <v>126</v>
      </c>
      <c r="AC69" s="155">
        <f>+ROUND($E$69*AC58/100,0)</f>
        <v>82</v>
      </c>
      <c r="AD69" s="273">
        <f>+ROUND($E$69*AD58/100,0)</f>
        <v>72</v>
      </c>
      <c r="AE69" s="273">
        <f>+ROUND($E$69*AE58/100,0)+1</f>
        <v>6</v>
      </c>
      <c r="AF69" s="273">
        <f t="shared" si="55"/>
        <v>372</v>
      </c>
      <c r="AG69" s="273">
        <f t="shared" si="55"/>
        <v>1032</v>
      </c>
      <c r="AH69" s="6">
        <f t="shared" si="44"/>
        <v>3728</v>
      </c>
      <c r="AI69" s="238">
        <f t="shared" si="45"/>
        <v>0</v>
      </c>
    </row>
    <row r="70" spans="2:35" ht="17.25">
      <c r="B70" s="352">
        <f t="shared" si="46"/>
        <v>11</v>
      </c>
      <c r="C70" s="362" t="s">
        <v>140</v>
      </c>
      <c r="D70" s="104">
        <v>2.2499999999999999E-2</v>
      </c>
      <c r="E70" s="137">
        <v>961</v>
      </c>
      <c r="F70" s="89">
        <f>+ROUND($E$70*F58/100,0)</f>
        <v>18</v>
      </c>
      <c r="G70" s="82">
        <f t="shared" ref="G70:AG70" si="56">+ROUND($E$70*G58/100,0)</f>
        <v>18</v>
      </c>
      <c r="H70" s="82">
        <f t="shared" si="56"/>
        <v>18</v>
      </c>
      <c r="I70" s="82">
        <f>+ROUND($E$70*I58/100,0)</f>
        <v>18</v>
      </c>
      <c r="J70" s="82">
        <f>+ROUND($E$70*J58/100,0)</f>
        <v>18</v>
      </c>
      <c r="K70" s="82">
        <f t="shared" si="56"/>
        <v>94</v>
      </c>
      <c r="L70" s="82">
        <f t="shared" si="56"/>
        <v>39</v>
      </c>
      <c r="M70" s="82">
        <f>+ROUND($E$70*M58/100,0)</f>
        <v>117</v>
      </c>
      <c r="N70" s="82">
        <f>+ROUND($E$70*N58/100,0)+1</f>
        <v>39</v>
      </c>
      <c r="O70" s="82">
        <f t="shared" si="56"/>
        <v>89</v>
      </c>
      <c r="P70" s="82">
        <f t="shared" si="56"/>
        <v>77</v>
      </c>
      <c r="Q70" s="82">
        <f t="shared" si="56"/>
        <v>71</v>
      </c>
      <c r="R70" s="82">
        <f t="shared" si="56"/>
        <v>65</v>
      </c>
      <c r="S70" s="82">
        <f t="shared" si="56"/>
        <v>59</v>
      </c>
      <c r="T70" s="82">
        <f t="shared" si="56"/>
        <v>53</v>
      </c>
      <c r="U70" s="82">
        <f t="shared" si="56"/>
        <v>44</v>
      </c>
      <c r="V70" s="82">
        <f t="shared" si="56"/>
        <v>35</v>
      </c>
      <c r="W70" s="82">
        <f t="shared" si="56"/>
        <v>27</v>
      </c>
      <c r="X70" s="82">
        <f t="shared" si="56"/>
        <v>21</v>
      </c>
      <c r="Y70" s="82">
        <f>+ROUND($E$70*Y58/100,0)+1</f>
        <v>18</v>
      </c>
      <c r="Z70" s="82">
        <f t="shared" si="56"/>
        <v>12</v>
      </c>
      <c r="AA70" s="150">
        <f t="shared" si="56"/>
        <v>11</v>
      </c>
      <c r="AB70" s="273">
        <f>+ROUND($E$70*AB58/100,0)</f>
        <v>32</v>
      </c>
      <c r="AC70" s="155">
        <f>+ROUND($E$70*AC58/100,0)</f>
        <v>21</v>
      </c>
      <c r="AD70" s="273">
        <f>+ROUND($E$70*AD58/100,0)</f>
        <v>18</v>
      </c>
      <c r="AE70" s="273">
        <f>+ROUND($E$70*AE58/100,0)</f>
        <v>1</v>
      </c>
      <c r="AF70" s="273">
        <f t="shared" si="56"/>
        <v>96</v>
      </c>
      <c r="AG70" s="273">
        <f t="shared" si="56"/>
        <v>266</v>
      </c>
      <c r="AH70" s="6">
        <f t="shared" si="44"/>
        <v>961</v>
      </c>
      <c r="AI70" s="238">
        <f t="shared" si="45"/>
        <v>0</v>
      </c>
    </row>
    <row r="71" spans="2:35" ht="17.25">
      <c r="B71" s="352">
        <f t="shared" si="46"/>
        <v>12</v>
      </c>
      <c r="C71" s="362" t="s">
        <v>141</v>
      </c>
      <c r="D71" s="104">
        <v>6.6793078928656074E-2</v>
      </c>
      <c r="E71" s="137">
        <v>2852</v>
      </c>
      <c r="F71" s="89">
        <f>+ROUND($E$71*F58/100,0)</f>
        <v>54</v>
      </c>
      <c r="G71" s="82">
        <f t="shared" ref="G71:AG71" si="57">+ROUND($E$71*G58/100,0)</f>
        <v>54</v>
      </c>
      <c r="H71" s="82">
        <f t="shared" si="57"/>
        <v>54</v>
      </c>
      <c r="I71" s="82">
        <f>+ROUND($E$71*I58/100,0)+1</f>
        <v>55</v>
      </c>
      <c r="J71" s="82">
        <f>+ROUND($E$71*J58/100,0)</f>
        <v>55</v>
      </c>
      <c r="K71" s="82">
        <f t="shared" si="57"/>
        <v>280</v>
      </c>
      <c r="L71" s="82">
        <f t="shared" si="57"/>
        <v>114</v>
      </c>
      <c r="M71" s="82">
        <f>+ROUND($E$71*M58/100,0)</f>
        <v>347</v>
      </c>
      <c r="N71" s="82">
        <f>+ROUND($E$71*N58/100,0)</f>
        <v>113</v>
      </c>
      <c r="O71" s="82">
        <f t="shared" si="57"/>
        <v>265</v>
      </c>
      <c r="P71" s="82">
        <f t="shared" si="57"/>
        <v>228</v>
      </c>
      <c r="Q71" s="82">
        <f t="shared" si="57"/>
        <v>212</v>
      </c>
      <c r="R71" s="82">
        <f t="shared" si="57"/>
        <v>192</v>
      </c>
      <c r="S71" s="82">
        <f t="shared" si="57"/>
        <v>176</v>
      </c>
      <c r="T71" s="82">
        <f t="shared" si="57"/>
        <v>156</v>
      </c>
      <c r="U71" s="82">
        <f t="shared" si="57"/>
        <v>130</v>
      </c>
      <c r="V71" s="82">
        <f t="shared" si="57"/>
        <v>105</v>
      </c>
      <c r="W71" s="82">
        <f t="shared" si="57"/>
        <v>81</v>
      </c>
      <c r="X71" s="82">
        <f t="shared" si="57"/>
        <v>63</v>
      </c>
      <c r="Y71" s="82">
        <f t="shared" si="57"/>
        <v>49</v>
      </c>
      <c r="Z71" s="82">
        <f t="shared" si="57"/>
        <v>36</v>
      </c>
      <c r="AA71" s="150">
        <f t="shared" si="57"/>
        <v>33</v>
      </c>
      <c r="AB71" s="273">
        <f>+ROUND($E$71*AB58/100,0)</f>
        <v>96</v>
      </c>
      <c r="AC71" s="155">
        <f>+ROUND($E$71*AC58/100,0)</f>
        <v>63</v>
      </c>
      <c r="AD71" s="273">
        <f>+ROUND($E$71*AD58/100,0)</f>
        <v>55</v>
      </c>
      <c r="AE71" s="273">
        <f>+ROUND($E$71*AE58/100,0)</f>
        <v>4</v>
      </c>
      <c r="AF71" s="273">
        <f t="shared" si="57"/>
        <v>284</v>
      </c>
      <c r="AG71" s="273">
        <f t="shared" si="57"/>
        <v>790</v>
      </c>
      <c r="AH71" s="6">
        <f t="shared" si="44"/>
        <v>2852</v>
      </c>
      <c r="AI71" s="238">
        <f t="shared" si="45"/>
        <v>0</v>
      </c>
    </row>
    <row r="72" spans="2:35" ht="17.25">
      <c r="B72" s="352">
        <f t="shared" si="46"/>
        <v>13</v>
      </c>
      <c r="C72" s="362" t="s">
        <v>142</v>
      </c>
      <c r="D72" s="104">
        <v>3.0338942877459113E-2</v>
      </c>
      <c r="E72" s="137">
        <v>1296</v>
      </c>
      <c r="F72" s="89">
        <f>+ROUND($E$72*F58/100,0)</f>
        <v>25</v>
      </c>
      <c r="G72" s="82">
        <f t="shared" ref="G72:AG72" si="58">+ROUND($E$72*G58/100,0)</f>
        <v>25</v>
      </c>
      <c r="H72" s="82">
        <f t="shared" si="58"/>
        <v>25</v>
      </c>
      <c r="I72" s="82">
        <f>+ROUND($E$72*I58/100,0)-1</f>
        <v>24</v>
      </c>
      <c r="J72" s="82">
        <f>+ROUND($E$72*J58/100,0)</f>
        <v>25</v>
      </c>
      <c r="K72" s="82">
        <f t="shared" si="58"/>
        <v>127</v>
      </c>
      <c r="L72" s="82">
        <f t="shared" si="58"/>
        <v>52</v>
      </c>
      <c r="M72" s="82">
        <f>+ROUND($E$72*M58/100,0)</f>
        <v>158</v>
      </c>
      <c r="N72" s="82">
        <f>+ROUND($E$72*N58/100,0)</f>
        <v>52</v>
      </c>
      <c r="O72" s="82">
        <f t="shared" si="58"/>
        <v>120</v>
      </c>
      <c r="P72" s="82">
        <f t="shared" si="58"/>
        <v>104</v>
      </c>
      <c r="Q72" s="82">
        <f t="shared" si="58"/>
        <v>96</v>
      </c>
      <c r="R72" s="82">
        <f t="shared" si="58"/>
        <v>87</v>
      </c>
      <c r="S72" s="82">
        <f t="shared" si="58"/>
        <v>80</v>
      </c>
      <c r="T72" s="82">
        <f t="shared" si="58"/>
        <v>71</v>
      </c>
      <c r="U72" s="82">
        <f t="shared" si="58"/>
        <v>59</v>
      </c>
      <c r="V72" s="82">
        <f t="shared" si="58"/>
        <v>48</v>
      </c>
      <c r="W72" s="82">
        <f t="shared" si="58"/>
        <v>37</v>
      </c>
      <c r="X72" s="82">
        <f t="shared" si="58"/>
        <v>28</v>
      </c>
      <c r="Y72" s="82">
        <f t="shared" si="58"/>
        <v>22</v>
      </c>
      <c r="Z72" s="82">
        <f t="shared" si="58"/>
        <v>16</v>
      </c>
      <c r="AA72" s="150">
        <f t="shared" si="58"/>
        <v>15</v>
      </c>
      <c r="AB72" s="273">
        <f>+ROUND($E$72*AB58/100,0)</f>
        <v>44</v>
      </c>
      <c r="AC72" s="155">
        <f>+ROUND($E$72*AC58/100,0)</f>
        <v>28</v>
      </c>
      <c r="AD72" s="273">
        <f>+ROUND($E$72*AD58/100,0)</f>
        <v>25</v>
      </c>
      <c r="AE72" s="273">
        <f>+ROUND($E$72*AE58/100,0)</f>
        <v>2</v>
      </c>
      <c r="AF72" s="273">
        <f t="shared" si="58"/>
        <v>129</v>
      </c>
      <c r="AG72" s="273">
        <f t="shared" si="58"/>
        <v>359</v>
      </c>
      <c r="AH72" s="6">
        <f t="shared" si="44"/>
        <v>1296</v>
      </c>
      <c r="AI72" s="238">
        <f t="shared" si="45"/>
        <v>0</v>
      </c>
    </row>
    <row r="73" spans="2:35" ht="17.25">
      <c r="B73" s="352">
        <f t="shared" si="46"/>
        <v>14</v>
      </c>
      <c r="C73" s="362" t="s">
        <v>143</v>
      </c>
      <c r="D73" s="104">
        <v>3.3538753259066127E-2</v>
      </c>
      <c r="E73" s="137">
        <v>1432</v>
      </c>
      <c r="F73" s="89">
        <f>+ROUND($E$73*F58/100,0)</f>
        <v>27</v>
      </c>
      <c r="G73" s="82">
        <f t="shared" ref="G73:AG73" si="59">+ROUND($E$73*G58/100,0)</f>
        <v>27</v>
      </c>
      <c r="H73" s="82">
        <f t="shared" si="59"/>
        <v>27</v>
      </c>
      <c r="I73" s="82">
        <f>+ROUND($E$73*I58/100,0)</f>
        <v>27</v>
      </c>
      <c r="J73" s="82">
        <f>+ROUND($E$73*J58/100,0)</f>
        <v>27</v>
      </c>
      <c r="K73" s="82">
        <f t="shared" si="59"/>
        <v>141</v>
      </c>
      <c r="L73" s="82">
        <f>+ROUND($E$73*L58/100,0)+1</f>
        <v>58</v>
      </c>
      <c r="M73" s="82">
        <f>+ROUND($E$73*M58/100,0)</f>
        <v>174</v>
      </c>
      <c r="N73" s="82">
        <f>+ROUND($E$73*N58/100,0)</f>
        <v>57</v>
      </c>
      <c r="O73" s="82">
        <f t="shared" si="59"/>
        <v>133</v>
      </c>
      <c r="P73" s="82">
        <f t="shared" si="59"/>
        <v>115</v>
      </c>
      <c r="Q73" s="82">
        <f t="shared" si="59"/>
        <v>106</v>
      </c>
      <c r="R73" s="82">
        <f t="shared" si="59"/>
        <v>97</v>
      </c>
      <c r="S73" s="82">
        <f t="shared" si="59"/>
        <v>88</v>
      </c>
      <c r="T73" s="82">
        <f t="shared" si="59"/>
        <v>78</v>
      </c>
      <c r="U73" s="82">
        <f t="shared" si="59"/>
        <v>65</v>
      </c>
      <c r="V73" s="82">
        <f t="shared" si="59"/>
        <v>53</v>
      </c>
      <c r="W73" s="82">
        <f t="shared" si="59"/>
        <v>41</v>
      </c>
      <c r="X73" s="82">
        <f t="shared" si="59"/>
        <v>31</v>
      </c>
      <c r="Y73" s="82">
        <f t="shared" si="59"/>
        <v>25</v>
      </c>
      <c r="Z73" s="82">
        <f>+ROUND($E$73*Z58/100,0)+1</f>
        <v>19</v>
      </c>
      <c r="AA73" s="150">
        <f t="shared" si="59"/>
        <v>16</v>
      </c>
      <c r="AB73" s="273">
        <f>+ROUND($E$73*AB58/100,0)</f>
        <v>48</v>
      </c>
      <c r="AC73" s="155">
        <f>+ROUND($E$73*AC58/100,0)</f>
        <v>31</v>
      </c>
      <c r="AD73" s="273">
        <f>+ROUND($E$73*AD58/100,0)</f>
        <v>27</v>
      </c>
      <c r="AE73" s="273">
        <f>+ROUND($E$73*AE58/100,0)</f>
        <v>2</v>
      </c>
      <c r="AF73" s="273">
        <f t="shared" si="59"/>
        <v>143</v>
      </c>
      <c r="AG73" s="273">
        <f t="shared" si="59"/>
        <v>396</v>
      </c>
      <c r="AH73" s="6">
        <f t="shared" si="44"/>
        <v>1432</v>
      </c>
      <c r="AI73" s="238">
        <f t="shared" si="45"/>
        <v>0</v>
      </c>
    </row>
    <row r="74" spans="2:35" ht="17.25">
      <c r="B74" s="352">
        <f t="shared" si="46"/>
        <v>15</v>
      </c>
      <c r="C74" s="362" t="s">
        <v>144</v>
      </c>
      <c r="D74" s="104">
        <v>2.1299999999999999E-2</v>
      </c>
      <c r="E74" s="137">
        <v>910</v>
      </c>
      <c r="F74" s="89">
        <f>+ROUND($E$74*F58/100,0)</f>
        <v>17</v>
      </c>
      <c r="G74" s="82">
        <f t="shared" ref="G74:AG74" si="60">+ROUND($E$74*G58/100,0)</f>
        <v>17</v>
      </c>
      <c r="H74" s="82">
        <f t="shared" si="60"/>
        <v>17</v>
      </c>
      <c r="I74" s="82">
        <f>+ROUND($E$74*I58/100,0)</f>
        <v>17</v>
      </c>
      <c r="J74" s="82">
        <f>+ROUND($E$74*J58/100,0)+1</f>
        <v>18</v>
      </c>
      <c r="K74" s="82">
        <f t="shared" si="60"/>
        <v>89</v>
      </c>
      <c r="L74" s="82">
        <f>+ROUND($E$74*L58/100,0)+1</f>
        <v>37</v>
      </c>
      <c r="M74" s="82">
        <f>+ROUND($E$74*M58/100,0)</f>
        <v>111</v>
      </c>
      <c r="N74" s="82">
        <f>+ROUND($E$74*N58/100,0)</f>
        <v>36</v>
      </c>
      <c r="O74" s="82">
        <f t="shared" si="60"/>
        <v>84</v>
      </c>
      <c r="P74" s="82">
        <f t="shared" si="60"/>
        <v>73</v>
      </c>
      <c r="Q74" s="82">
        <f t="shared" si="60"/>
        <v>68</v>
      </c>
      <c r="R74" s="82">
        <f t="shared" si="60"/>
        <v>61</v>
      </c>
      <c r="S74" s="82">
        <f t="shared" si="60"/>
        <v>56</v>
      </c>
      <c r="T74" s="82">
        <f t="shared" si="60"/>
        <v>50</v>
      </c>
      <c r="U74" s="82">
        <f t="shared" si="60"/>
        <v>42</v>
      </c>
      <c r="V74" s="82">
        <f t="shared" si="60"/>
        <v>34</v>
      </c>
      <c r="W74" s="82">
        <f t="shared" si="60"/>
        <v>26</v>
      </c>
      <c r="X74" s="82">
        <f t="shared" si="60"/>
        <v>20</v>
      </c>
      <c r="Y74" s="82">
        <f t="shared" si="60"/>
        <v>16</v>
      </c>
      <c r="Z74" s="82">
        <f t="shared" si="60"/>
        <v>11</v>
      </c>
      <c r="AA74" s="150">
        <f t="shared" si="60"/>
        <v>10</v>
      </c>
      <c r="AB74" s="273">
        <f>+ROUND($E$74*AB58/100,0)</f>
        <v>31</v>
      </c>
      <c r="AC74" s="155">
        <f>+ROUND($E$74*AC58/100,0)</f>
        <v>20</v>
      </c>
      <c r="AD74" s="273">
        <f>+ROUND($E$74*AD58/100,0)</f>
        <v>17</v>
      </c>
      <c r="AE74" s="273">
        <f>+ROUND($E$74*AE58/100,0)</f>
        <v>1</v>
      </c>
      <c r="AF74" s="273">
        <f t="shared" si="60"/>
        <v>91</v>
      </c>
      <c r="AG74" s="273">
        <f t="shared" si="60"/>
        <v>252</v>
      </c>
      <c r="AH74" s="6">
        <f t="shared" si="44"/>
        <v>910</v>
      </c>
      <c r="AI74" s="238">
        <f t="shared" si="45"/>
        <v>0</v>
      </c>
    </row>
    <row r="75" spans="2:35" ht="17.25">
      <c r="B75" s="352">
        <f t="shared" si="46"/>
        <v>16</v>
      </c>
      <c r="C75" s="362" t="s">
        <v>145</v>
      </c>
      <c r="D75" s="104">
        <v>3.4299999999999997E-2</v>
      </c>
      <c r="E75" s="137">
        <v>1465</v>
      </c>
      <c r="F75" s="89">
        <f>+ROUND($E$75*F58/100,0)</f>
        <v>28</v>
      </c>
      <c r="G75" s="82">
        <f t="shared" ref="G75:AG75" si="61">+ROUND($E$75*G58/100,0)</f>
        <v>28</v>
      </c>
      <c r="H75" s="82">
        <f t="shared" si="61"/>
        <v>28</v>
      </c>
      <c r="I75" s="82">
        <f>+ROUND($E$75*I58/100,0)</f>
        <v>28</v>
      </c>
      <c r="J75" s="82">
        <f>+ROUND($E$75*J58/100,0)</f>
        <v>28</v>
      </c>
      <c r="K75" s="82">
        <f t="shared" si="61"/>
        <v>144</v>
      </c>
      <c r="L75" s="82">
        <f t="shared" si="61"/>
        <v>59</v>
      </c>
      <c r="M75" s="82">
        <f>+ROUND($E$75*M58/100,0)+1</f>
        <v>179</v>
      </c>
      <c r="N75" s="82">
        <f>+ROUND($E$75*N58/100,0)</f>
        <v>58</v>
      </c>
      <c r="O75" s="82">
        <f t="shared" si="61"/>
        <v>136</v>
      </c>
      <c r="P75" s="82">
        <f t="shared" si="61"/>
        <v>117</v>
      </c>
      <c r="Q75" s="82">
        <f t="shared" si="61"/>
        <v>109</v>
      </c>
      <c r="R75" s="82">
        <f t="shared" si="61"/>
        <v>99</v>
      </c>
      <c r="S75" s="82">
        <f t="shared" si="61"/>
        <v>90</v>
      </c>
      <c r="T75" s="82">
        <f t="shared" si="61"/>
        <v>80</v>
      </c>
      <c r="U75" s="82">
        <f t="shared" si="61"/>
        <v>67</v>
      </c>
      <c r="V75" s="82">
        <f t="shared" si="61"/>
        <v>54</v>
      </c>
      <c r="W75" s="82">
        <f t="shared" si="61"/>
        <v>41</v>
      </c>
      <c r="X75" s="82">
        <f t="shared" si="61"/>
        <v>32</v>
      </c>
      <c r="Y75" s="82">
        <f t="shared" si="61"/>
        <v>25</v>
      </c>
      <c r="Z75" s="82">
        <f t="shared" si="61"/>
        <v>18</v>
      </c>
      <c r="AA75" s="150">
        <f t="shared" si="61"/>
        <v>17</v>
      </c>
      <c r="AB75" s="273">
        <f>+ROUND($E$75*AB58/100,0)</f>
        <v>50</v>
      </c>
      <c r="AC75" s="155">
        <f>+ROUND($E$75*AC58/100,0)</f>
        <v>32</v>
      </c>
      <c r="AD75" s="273">
        <f>+ROUND($E$75*AD58/100,0)</f>
        <v>28</v>
      </c>
      <c r="AE75" s="273">
        <f>+ROUND($E$75*AE58/100,0)</f>
        <v>2</v>
      </c>
      <c r="AF75" s="273">
        <f t="shared" si="61"/>
        <v>146</v>
      </c>
      <c r="AG75" s="273">
        <f t="shared" si="61"/>
        <v>406</v>
      </c>
      <c r="AH75" s="6">
        <f t="shared" si="44"/>
        <v>1465</v>
      </c>
      <c r="AI75" s="238">
        <f t="shared" si="45"/>
        <v>0</v>
      </c>
    </row>
    <row r="76" spans="2:35" ht="17.25">
      <c r="B76" s="352">
        <f t="shared" si="46"/>
        <v>17</v>
      </c>
      <c r="C76" s="362" t="s">
        <v>146</v>
      </c>
      <c r="D76" s="104">
        <v>5.8426167338231812E-2</v>
      </c>
      <c r="E76" s="137">
        <v>2495</v>
      </c>
      <c r="F76" s="89">
        <f>+ROUND($E$76*F58/100,0)</f>
        <v>48</v>
      </c>
      <c r="G76" s="82">
        <f t="shared" ref="G76:AG76" si="62">+ROUND($E$76*G58/100,0)</f>
        <v>47</v>
      </c>
      <c r="H76" s="82">
        <f t="shared" si="62"/>
        <v>47</v>
      </c>
      <c r="I76" s="82">
        <f>+ROUND($E$76*I58/100,0)</f>
        <v>47</v>
      </c>
      <c r="J76" s="82">
        <f>+ROUND($E$76*J58/100,0)</f>
        <v>48</v>
      </c>
      <c r="K76" s="82">
        <f t="shared" si="62"/>
        <v>245</v>
      </c>
      <c r="L76" s="82">
        <f t="shared" si="62"/>
        <v>100</v>
      </c>
      <c r="M76" s="82">
        <f>+ROUND($E$76*M58/100,0)</f>
        <v>304</v>
      </c>
      <c r="N76" s="82">
        <f>+ROUND($E$76*N58/100,0)</f>
        <v>99</v>
      </c>
      <c r="O76" s="82">
        <f t="shared" si="62"/>
        <v>232</v>
      </c>
      <c r="P76" s="82">
        <f t="shared" si="62"/>
        <v>200</v>
      </c>
      <c r="Q76" s="82">
        <f t="shared" si="62"/>
        <v>185</v>
      </c>
      <c r="R76" s="82">
        <f t="shared" si="62"/>
        <v>168</v>
      </c>
      <c r="S76" s="82">
        <f t="shared" si="62"/>
        <v>154</v>
      </c>
      <c r="T76" s="82">
        <f t="shared" si="62"/>
        <v>137</v>
      </c>
      <c r="U76" s="82">
        <f t="shared" si="62"/>
        <v>114</v>
      </c>
      <c r="V76" s="82">
        <f t="shared" si="62"/>
        <v>92</v>
      </c>
      <c r="W76" s="82">
        <f>+ROUND($E$76*W58/100,0)-1</f>
        <v>70</v>
      </c>
      <c r="X76" s="82">
        <f t="shared" si="62"/>
        <v>55</v>
      </c>
      <c r="Y76" s="82">
        <f t="shared" si="62"/>
        <v>43</v>
      </c>
      <c r="Z76" s="82">
        <f t="shared" si="62"/>
        <v>31</v>
      </c>
      <c r="AA76" s="150">
        <f t="shared" si="62"/>
        <v>29</v>
      </c>
      <c r="AB76" s="273">
        <f>+ROUND($E$76*AB58/100,0)</f>
        <v>84</v>
      </c>
      <c r="AC76" s="155">
        <f>+ROUND($E$76*AC58/100,0)</f>
        <v>55</v>
      </c>
      <c r="AD76" s="273">
        <f>+ROUND($E$76*AD58/100,0)</f>
        <v>48</v>
      </c>
      <c r="AE76" s="273">
        <f>+ROUND($E$76*AE58/100,0)</f>
        <v>4</v>
      </c>
      <c r="AF76" s="273">
        <f t="shared" si="62"/>
        <v>249</v>
      </c>
      <c r="AG76" s="273">
        <f t="shared" si="62"/>
        <v>691</v>
      </c>
      <c r="AH76" s="6">
        <f t="shared" si="44"/>
        <v>2495</v>
      </c>
      <c r="AI76" s="238">
        <f t="shared" si="45"/>
        <v>0</v>
      </c>
    </row>
    <row r="77" spans="2:35" ht="17.25">
      <c r="B77" s="352">
        <f t="shared" si="46"/>
        <v>18</v>
      </c>
      <c r="C77" s="362" t="s">
        <v>147</v>
      </c>
      <c r="D77" s="104">
        <v>3.0173026783598008E-2</v>
      </c>
      <c r="E77" s="137">
        <v>1289</v>
      </c>
      <c r="F77" s="89">
        <f>+ROUND($E$77*F58/100,0)</f>
        <v>25</v>
      </c>
      <c r="G77" s="82">
        <f t="shared" ref="G77:AG77" si="63">+ROUND($E$77*G58/100,0)</f>
        <v>25</v>
      </c>
      <c r="H77" s="82">
        <f t="shared" si="63"/>
        <v>25</v>
      </c>
      <c r="I77" s="82">
        <f>+ROUND($E$77*I58/100,0)</f>
        <v>24</v>
      </c>
      <c r="J77" s="82">
        <f>+ROUND($E$77*J58/100,0)</f>
        <v>25</v>
      </c>
      <c r="K77" s="82">
        <f t="shared" si="63"/>
        <v>127</v>
      </c>
      <c r="L77" s="82">
        <f t="shared" si="63"/>
        <v>52</v>
      </c>
      <c r="M77" s="82">
        <f>+ROUND($E$77*M58/100,0)-1</f>
        <v>156</v>
      </c>
      <c r="N77" s="82">
        <f>+ROUND($E$77*N58/100,0)</f>
        <v>51</v>
      </c>
      <c r="O77" s="82">
        <f t="shared" si="63"/>
        <v>120</v>
      </c>
      <c r="P77" s="82">
        <f t="shared" si="63"/>
        <v>103</v>
      </c>
      <c r="Q77" s="82">
        <f t="shared" si="63"/>
        <v>96</v>
      </c>
      <c r="R77" s="82">
        <f t="shared" si="63"/>
        <v>87</v>
      </c>
      <c r="S77" s="82">
        <f t="shared" si="63"/>
        <v>79</v>
      </c>
      <c r="T77" s="82">
        <f t="shared" si="63"/>
        <v>71</v>
      </c>
      <c r="U77" s="82">
        <f t="shared" si="63"/>
        <v>59</v>
      </c>
      <c r="V77" s="82">
        <f t="shared" si="63"/>
        <v>48</v>
      </c>
      <c r="W77" s="82">
        <f t="shared" si="63"/>
        <v>36</v>
      </c>
      <c r="X77" s="82">
        <f>+ROUND($E$77*X58/100,0)-1</f>
        <v>27</v>
      </c>
      <c r="Y77" s="82">
        <f t="shared" si="63"/>
        <v>22</v>
      </c>
      <c r="Z77" s="82">
        <f t="shared" si="63"/>
        <v>16</v>
      </c>
      <c r="AA77" s="150">
        <f t="shared" si="63"/>
        <v>15</v>
      </c>
      <c r="AB77" s="273">
        <f>+ROUND($E$77*AB58/100,0)</f>
        <v>44</v>
      </c>
      <c r="AC77" s="155">
        <f>+ROUND($E$77*AC58/100,0)</f>
        <v>28</v>
      </c>
      <c r="AD77" s="273">
        <f>+ROUND($E$77*AD58/100,0)</f>
        <v>25</v>
      </c>
      <c r="AE77" s="273">
        <f>+ROUND($E$77*AE58/100,0)</f>
        <v>2</v>
      </c>
      <c r="AF77" s="273">
        <f t="shared" si="63"/>
        <v>129</v>
      </c>
      <c r="AG77" s="273">
        <f t="shared" si="63"/>
        <v>357</v>
      </c>
      <c r="AH77" s="6">
        <f t="shared" si="44"/>
        <v>1289</v>
      </c>
      <c r="AI77" s="238">
        <f t="shared" si="45"/>
        <v>0</v>
      </c>
    </row>
    <row r="78" spans="2:35" ht="17.25">
      <c r="B78" s="352">
        <f t="shared" si="46"/>
        <v>19</v>
      </c>
      <c r="C78" s="362" t="s">
        <v>148</v>
      </c>
      <c r="D78" s="104">
        <v>2.3100000000000002E-2</v>
      </c>
      <c r="E78" s="137">
        <v>986</v>
      </c>
      <c r="F78" s="89">
        <f>+ROUND($E$78*F58/100,0)</f>
        <v>19</v>
      </c>
      <c r="G78" s="82">
        <f t="shared" ref="G78:AG78" si="64">+ROUND($E$78*G58/100,0)</f>
        <v>19</v>
      </c>
      <c r="H78" s="82">
        <f t="shared" si="64"/>
        <v>19</v>
      </c>
      <c r="I78" s="82">
        <f>+ROUND($E$78*I58/100,0)</f>
        <v>19</v>
      </c>
      <c r="J78" s="82">
        <f>+ROUND($E$78*J58/100,0)</f>
        <v>19</v>
      </c>
      <c r="K78" s="82">
        <f t="shared" si="64"/>
        <v>97</v>
      </c>
      <c r="L78" s="82">
        <f t="shared" si="64"/>
        <v>40</v>
      </c>
      <c r="M78" s="82">
        <f>+ROUND($E$78*M58/100,0)-1-1</f>
        <v>118</v>
      </c>
      <c r="N78" s="82">
        <f>+ROUND($E$78*N58/100,0)</f>
        <v>39</v>
      </c>
      <c r="O78" s="82">
        <f t="shared" si="64"/>
        <v>92</v>
      </c>
      <c r="P78" s="82">
        <f t="shared" si="64"/>
        <v>79</v>
      </c>
      <c r="Q78" s="82">
        <f t="shared" si="64"/>
        <v>73</v>
      </c>
      <c r="R78" s="82">
        <f t="shared" si="64"/>
        <v>67</v>
      </c>
      <c r="S78" s="82">
        <f t="shared" si="64"/>
        <v>61</v>
      </c>
      <c r="T78" s="82">
        <f t="shared" si="64"/>
        <v>54</v>
      </c>
      <c r="U78" s="82">
        <f t="shared" si="64"/>
        <v>45</v>
      </c>
      <c r="V78" s="82">
        <f t="shared" si="64"/>
        <v>36</v>
      </c>
      <c r="W78" s="82">
        <f t="shared" si="64"/>
        <v>28</v>
      </c>
      <c r="X78" s="82">
        <f t="shared" si="64"/>
        <v>22</v>
      </c>
      <c r="Y78" s="82">
        <f t="shared" si="64"/>
        <v>17</v>
      </c>
      <c r="Z78" s="82">
        <f t="shared" si="64"/>
        <v>12</v>
      </c>
      <c r="AA78" s="150">
        <f t="shared" si="64"/>
        <v>11</v>
      </c>
      <c r="AB78" s="273">
        <f>+ROUND($E$78*AB58/100,0)</f>
        <v>33</v>
      </c>
      <c r="AC78" s="155">
        <f>+ROUND($E$78*AC58/100,0)</f>
        <v>22</v>
      </c>
      <c r="AD78" s="273">
        <f>+ROUND($E$78*AD58/100,0)</f>
        <v>19</v>
      </c>
      <c r="AE78" s="273">
        <f>+ROUND($E$78*AE58/100,0)</f>
        <v>1</v>
      </c>
      <c r="AF78" s="273">
        <f t="shared" si="64"/>
        <v>98</v>
      </c>
      <c r="AG78" s="273">
        <f t="shared" si="64"/>
        <v>273</v>
      </c>
      <c r="AH78" s="6">
        <f t="shared" si="44"/>
        <v>986</v>
      </c>
      <c r="AI78" s="238">
        <f t="shared" si="45"/>
        <v>0</v>
      </c>
    </row>
    <row r="79" spans="2:35" ht="17.25">
      <c r="B79" s="352">
        <v>20</v>
      </c>
      <c r="C79" s="362" t="s">
        <v>149</v>
      </c>
      <c r="D79" s="104">
        <v>2.8679781938848067E-2</v>
      </c>
      <c r="E79" s="137">
        <v>1225</v>
      </c>
      <c r="F79" s="89">
        <f>+ROUND($E$79*F58/100,0)</f>
        <v>23</v>
      </c>
      <c r="G79" s="82">
        <f t="shared" ref="G79:AG79" si="65">+ROUND($E$79*G58/100,0)</f>
        <v>23</v>
      </c>
      <c r="H79" s="82">
        <f t="shared" si="65"/>
        <v>23</v>
      </c>
      <c r="I79" s="82">
        <f>+ROUND($E$79*I58/100,0)</f>
        <v>23</v>
      </c>
      <c r="J79" s="82">
        <f>+ROUND($E$79*J58/100,0)</f>
        <v>23</v>
      </c>
      <c r="K79" s="82">
        <f t="shared" si="65"/>
        <v>120</v>
      </c>
      <c r="L79" s="82">
        <f t="shared" si="65"/>
        <v>49</v>
      </c>
      <c r="M79" s="82">
        <f>+ROUND($E$79*M58/100,0)</f>
        <v>149</v>
      </c>
      <c r="N79" s="82">
        <f>+ROUND($E$79*N58/100,0)</f>
        <v>49</v>
      </c>
      <c r="O79" s="82">
        <f t="shared" si="65"/>
        <v>114</v>
      </c>
      <c r="P79" s="82">
        <f t="shared" si="65"/>
        <v>98</v>
      </c>
      <c r="Q79" s="82">
        <f t="shared" si="65"/>
        <v>91</v>
      </c>
      <c r="R79" s="82">
        <f t="shared" si="65"/>
        <v>83</v>
      </c>
      <c r="S79" s="82">
        <f>+ROUND($E$79*S58/100,0)+1</f>
        <v>76</v>
      </c>
      <c r="T79" s="82">
        <f t="shared" si="65"/>
        <v>67</v>
      </c>
      <c r="U79" s="82">
        <f t="shared" si="65"/>
        <v>56</v>
      </c>
      <c r="V79" s="82">
        <f t="shared" si="65"/>
        <v>45</v>
      </c>
      <c r="W79" s="82">
        <f t="shared" si="65"/>
        <v>35</v>
      </c>
      <c r="X79" s="82">
        <f t="shared" si="65"/>
        <v>27</v>
      </c>
      <c r="Y79" s="82">
        <f t="shared" si="65"/>
        <v>21</v>
      </c>
      <c r="Z79" s="82">
        <f>+ROUND($E$79*Z58/100,0)+1</f>
        <v>16</v>
      </c>
      <c r="AA79" s="150">
        <f t="shared" si="65"/>
        <v>14</v>
      </c>
      <c r="AB79" s="273">
        <f>+ROUND($E$79*AB58/100,0)</f>
        <v>41</v>
      </c>
      <c r="AC79" s="155">
        <f>+ROUND($E$79*AC58/100,0)</f>
        <v>27</v>
      </c>
      <c r="AD79" s="273">
        <f>+ROUND($E$79*AD58/100,0)</f>
        <v>24</v>
      </c>
      <c r="AE79" s="273">
        <f>+ROUND($E$79*AE58/100,0)</f>
        <v>2</v>
      </c>
      <c r="AF79" s="273">
        <f t="shared" si="65"/>
        <v>122</v>
      </c>
      <c r="AG79" s="273">
        <f t="shared" si="65"/>
        <v>339</v>
      </c>
      <c r="AH79" s="6">
        <f t="shared" si="44"/>
        <v>1225</v>
      </c>
      <c r="AI79" s="238">
        <f t="shared" si="45"/>
        <v>0</v>
      </c>
    </row>
    <row r="80" spans="2:35" ht="17.25">
      <c r="B80" s="352">
        <v>21</v>
      </c>
      <c r="C80" s="362" t="s">
        <v>150</v>
      </c>
      <c r="D80" s="104">
        <v>2.23E-2</v>
      </c>
      <c r="E80" s="137">
        <v>952</v>
      </c>
      <c r="F80" s="89">
        <f>+ROUND($E$80*F58/100,0)</f>
        <v>18</v>
      </c>
      <c r="G80" s="82">
        <f t="shared" ref="G80:AG80" si="66">+ROUND($E$80*G58/100,0)</f>
        <v>18</v>
      </c>
      <c r="H80" s="82">
        <f t="shared" si="66"/>
        <v>18</v>
      </c>
      <c r="I80" s="82">
        <f>+ROUND($E$80*I58/100,0)</f>
        <v>18</v>
      </c>
      <c r="J80" s="82">
        <f>+ROUND($E$80*J58/100,0)</f>
        <v>18</v>
      </c>
      <c r="K80" s="82">
        <f>+ROUND($E$80*K58/100,0)+1</f>
        <v>94</v>
      </c>
      <c r="L80" s="82">
        <f t="shared" si="66"/>
        <v>38</v>
      </c>
      <c r="M80" s="82">
        <f>+ROUND($E$80*M58/100,0)</f>
        <v>116</v>
      </c>
      <c r="N80" s="82">
        <f>+ROUND($E$80*N58/100,0)</f>
        <v>38</v>
      </c>
      <c r="O80" s="82">
        <f t="shared" si="66"/>
        <v>88</v>
      </c>
      <c r="P80" s="82">
        <f>+ROUND($E$80*P58/100,0)+1</f>
        <v>77</v>
      </c>
      <c r="Q80" s="82">
        <f t="shared" si="66"/>
        <v>71</v>
      </c>
      <c r="R80" s="82">
        <f t="shared" si="66"/>
        <v>64</v>
      </c>
      <c r="S80" s="82">
        <f t="shared" si="66"/>
        <v>59</v>
      </c>
      <c r="T80" s="82">
        <f t="shared" si="66"/>
        <v>52</v>
      </c>
      <c r="U80" s="82">
        <f t="shared" si="66"/>
        <v>43</v>
      </c>
      <c r="V80" s="82">
        <f t="shared" si="66"/>
        <v>35</v>
      </c>
      <c r="W80" s="82">
        <f t="shared" si="66"/>
        <v>27</v>
      </c>
      <c r="X80" s="82">
        <f t="shared" si="66"/>
        <v>21</v>
      </c>
      <c r="Y80" s="82">
        <f t="shared" si="66"/>
        <v>16</v>
      </c>
      <c r="Z80" s="82">
        <f t="shared" si="66"/>
        <v>12</v>
      </c>
      <c r="AA80" s="150">
        <f t="shared" si="66"/>
        <v>11</v>
      </c>
      <c r="AB80" s="273">
        <f>+ROUND($E$80*AB58/100,0)</f>
        <v>32</v>
      </c>
      <c r="AC80" s="155">
        <f>+ROUND($E$80*AC58/100,0)</f>
        <v>21</v>
      </c>
      <c r="AD80" s="273">
        <f>+ROUND($E$80*AD58/100,0)</f>
        <v>18</v>
      </c>
      <c r="AE80" s="273">
        <f>+ROUND($E$80*AE58/100,0)</f>
        <v>1</v>
      </c>
      <c r="AF80" s="273">
        <f t="shared" si="66"/>
        <v>95</v>
      </c>
      <c r="AG80" s="273">
        <f t="shared" si="66"/>
        <v>264</v>
      </c>
      <c r="AH80" s="6">
        <f t="shared" si="44"/>
        <v>952</v>
      </c>
      <c r="AI80" s="238">
        <f t="shared" si="45"/>
        <v>0</v>
      </c>
    </row>
    <row r="81" spans="2:35" ht="15.75" hidden="1" customHeight="1">
      <c r="B81" s="350"/>
      <c r="C81" s="362"/>
      <c r="D81" s="105"/>
      <c r="E81" s="132"/>
      <c r="F81" s="94">
        <f>SUM(F60:F80)</f>
        <v>816</v>
      </c>
      <c r="G81" s="94">
        <f t="shared" ref="G81:AI81" si="67">SUM(G60:G80)</f>
        <v>812</v>
      </c>
      <c r="H81" s="94">
        <f t="shared" si="67"/>
        <v>813</v>
      </c>
      <c r="I81" s="94">
        <f t="shared" si="67"/>
        <v>810</v>
      </c>
      <c r="J81" s="94">
        <f t="shared" si="67"/>
        <v>817</v>
      </c>
      <c r="K81" s="94">
        <f t="shared" si="67"/>
        <v>4194</v>
      </c>
      <c r="L81" s="94">
        <f t="shared" si="67"/>
        <v>1712</v>
      </c>
      <c r="M81" s="94">
        <f t="shared" si="67"/>
        <v>5196</v>
      </c>
      <c r="N81" s="94">
        <f t="shared" si="67"/>
        <v>1699</v>
      </c>
      <c r="O81" s="94">
        <f t="shared" si="67"/>
        <v>3964</v>
      </c>
      <c r="P81" s="94">
        <f t="shared" si="67"/>
        <v>3421</v>
      </c>
      <c r="Q81" s="94">
        <f t="shared" si="67"/>
        <v>3168</v>
      </c>
      <c r="R81" s="94">
        <f t="shared" si="67"/>
        <v>2882</v>
      </c>
      <c r="S81" s="94">
        <f t="shared" si="67"/>
        <v>2631</v>
      </c>
      <c r="T81" s="94">
        <f t="shared" si="67"/>
        <v>2337</v>
      </c>
      <c r="U81" s="94">
        <f t="shared" si="67"/>
        <v>1950</v>
      </c>
      <c r="V81" s="94">
        <f t="shared" si="67"/>
        <v>1575</v>
      </c>
      <c r="W81" s="94">
        <f t="shared" si="67"/>
        <v>1208</v>
      </c>
      <c r="X81" s="94">
        <f t="shared" si="67"/>
        <v>936</v>
      </c>
      <c r="Y81" s="94">
        <f t="shared" si="67"/>
        <v>738</v>
      </c>
      <c r="Z81" s="94">
        <f t="shared" si="67"/>
        <v>535</v>
      </c>
      <c r="AA81" s="94">
        <f t="shared" si="67"/>
        <v>491</v>
      </c>
      <c r="AB81" s="375">
        <f t="shared" si="67"/>
        <v>1443</v>
      </c>
      <c r="AC81" s="94">
        <f t="shared" si="67"/>
        <v>937</v>
      </c>
      <c r="AD81" s="375">
        <f t="shared" si="67"/>
        <v>820</v>
      </c>
      <c r="AE81" s="375">
        <f t="shared" si="67"/>
        <v>63</v>
      </c>
      <c r="AF81" s="375">
        <f t="shared" si="67"/>
        <v>4260</v>
      </c>
      <c r="AG81" s="375">
        <f t="shared" si="67"/>
        <v>11824</v>
      </c>
      <c r="AH81" s="94">
        <f t="shared" si="67"/>
        <v>42705</v>
      </c>
      <c r="AI81" s="94">
        <f t="shared" si="67"/>
        <v>-8.5209765347372013E-2</v>
      </c>
    </row>
    <row r="82" spans="2:35" ht="17.25" hidden="1">
      <c r="B82" s="350"/>
      <c r="C82" s="362"/>
      <c r="D82" s="106"/>
      <c r="E82" s="128"/>
      <c r="F82" s="91">
        <f t="shared" ref="F82:AG82" si="68">+F83*100/$E$83</f>
        <v>1.9100616634080312</v>
      </c>
      <c r="G82" s="91">
        <f t="shared" si="68"/>
        <v>1.9025417355993381</v>
      </c>
      <c r="H82" s="91">
        <f t="shared" si="68"/>
        <v>1.8975284503935428</v>
      </c>
      <c r="I82" s="91">
        <f t="shared" si="68"/>
        <v>1.8975284503935428</v>
      </c>
      <c r="J82" s="91">
        <f t="shared" si="68"/>
        <v>1.9100616634080312</v>
      </c>
      <c r="K82" s="91">
        <f t="shared" si="68"/>
        <v>9.8210257181531055</v>
      </c>
      <c r="L82" s="91">
        <f t="shared" si="68"/>
        <v>4.0081215220333881</v>
      </c>
      <c r="M82" s="91">
        <f t="shared" si="68"/>
        <v>12.167243194465334</v>
      </c>
      <c r="N82" s="91">
        <f t="shared" si="68"/>
        <v>3.9780418107986164</v>
      </c>
      <c r="O82" s="91">
        <f t="shared" si="68"/>
        <v>9.2820975585301042</v>
      </c>
      <c r="P82" s="91">
        <f t="shared" si="68"/>
        <v>8.0087231162580839</v>
      </c>
      <c r="Q82" s="91">
        <f t="shared" si="68"/>
        <v>7.4196621045771298</v>
      </c>
      <c r="R82" s="91">
        <f t="shared" si="68"/>
        <v>6.7503885296034492</v>
      </c>
      <c r="S82" s="91">
        <f t="shared" si="68"/>
        <v>6.1613275179224942</v>
      </c>
      <c r="T82" s="91">
        <f t="shared" si="68"/>
        <v>5.472000802125633</v>
      </c>
      <c r="U82" s="91">
        <f t="shared" si="68"/>
        <v>4.5721161076853658</v>
      </c>
      <c r="V82" s="91">
        <f t="shared" si="68"/>
        <v>3.6897779114653835</v>
      </c>
      <c r="W82" s="91">
        <f t="shared" si="68"/>
        <v>2.8274928560685817</v>
      </c>
      <c r="X82" s="91">
        <f t="shared" si="68"/>
        <v>2.1908056349325715</v>
      </c>
      <c r="Y82" s="91">
        <f t="shared" si="68"/>
        <v>1.7295833959993985</v>
      </c>
      <c r="Z82" s="91">
        <f t="shared" si="68"/>
        <v>1.2533213014488394</v>
      </c>
      <c r="AA82" s="231">
        <f t="shared" si="68"/>
        <v>1.1505489547300345</v>
      </c>
      <c r="AB82" s="323">
        <f t="shared" si="68"/>
        <v>3.3789542287060712</v>
      </c>
      <c r="AC82" s="277">
        <f t="shared" si="68"/>
        <v>2.1958189201383669</v>
      </c>
      <c r="AD82" s="316">
        <f t="shared" si="68"/>
        <v>1.9200882338196219</v>
      </c>
      <c r="AE82" s="316">
        <f t="shared" si="68"/>
        <v>0.14538527096806536</v>
      </c>
      <c r="AF82" s="316">
        <f t="shared" si="68"/>
        <v>9.9764375595327621</v>
      </c>
      <c r="AG82" s="316">
        <f t="shared" si="68"/>
        <v>27.685867549004861</v>
      </c>
      <c r="AH82" s="6"/>
      <c r="AI82" s="56"/>
    </row>
    <row r="83" spans="2:35">
      <c r="B83" s="344">
        <v>14</v>
      </c>
      <c r="C83" s="364" t="s">
        <v>151</v>
      </c>
      <c r="D83" s="110">
        <v>38683</v>
      </c>
      <c r="E83" s="451">
        <v>39894</v>
      </c>
      <c r="F83" s="184">
        <v>762</v>
      </c>
      <c r="G83" s="62">
        <v>759</v>
      </c>
      <c r="H83" s="62">
        <v>757</v>
      </c>
      <c r="I83" s="62">
        <v>757</v>
      </c>
      <c r="J83" s="62">
        <v>762</v>
      </c>
      <c r="K83" s="62">
        <v>3918</v>
      </c>
      <c r="L83" s="62">
        <v>1599</v>
      </c>
      <c r="M83" s="62">
        <v>4854</v>
      </c>
      <c r="N83" s="62">
        <v>1587</v>
      </c>
      <c r="O83" s="62">
        <v>3703</v>
      </c>
      <c r="P83" s="62">
        <v>3195</v>
      </c>
      <c r="Q83" s="62">
        <v>2960</v>
      </c>
      <c r="R83" s="62">
        <v>2693</v>
      </c>
      <c r="S83" s="62">
        <v>2458</v>
      </c>
      <c r="T83" s="59">
        <v>2183</v>
      </c>
      <c r="U83" s="59">
        <v>1824</v>
      </c>
      <c r="V83" s="59">
        <v>1472</v>
      </c>
      <c r="W83" s="59">
        <v>1128</v>
      </c>
      <c r="X83" s="59">
        <v>874</v>
      </c>
      <c r="Y83" s="59">
        <v>690</v>
      </c>
      <c r="Z83" s="59">
        <v>500</v>
      </c>
      <c r="AA83" s="185">
        <v>459</v>
      </c>
      <c r="AB83" s="373">
        <v>1348</v>
      </c>
      <c r="AC83" s="325">
        <v>876</v>
      </c>
      <c r="AD83" s="298">
        <v>766</v>
      </c>
      <c r="AE83" s="298">
        <v>58</v>
      </c>
      <c r="AF83" s="373">
        <v>3980</v>
      </c>
      <c r="AG83" s="373">
        <v>11045</v>
      </c>
      <c r="AH83" s="6">
        <f>SUM(F83:AA83)</f>
        <v>39894</v>
      </c>
      <c r="AI83" s="238">
        <f t="shared" ref="AI83:AI98" si="69">+E83-AH83</f>
        <v>0</v>
      </c>
    </row>
    <row r="84" spans="2:35" ht="17.25">
      <c r="B84" s="352">
        <v>1</v>
      </c>
      <c r="C84" s="362" t="s">
        <v>152</v>
      </c>
      <c r="D84" s="104">
        <v>36.43212780808107</v>
      </c>
      <c r="E84" s="139">
        <v>14535</v>
      </c>
      <c r="F84" s="89">
        <f>+ROUND($E$84*F82/100,0)</f>
        <v>278</v>
      </c>
      <c r="G84" s="82">
        <f t="shared" ref="G84:AG84" si="70">+ROUND($E$84*G82/100,0)</f>
        <v>277</v>
      </c>
      <c r="H84" s="82">
        <f t="shared" si="70"/>
        <v>276</v>
      </c>
      <c r="I84" s="82">
        <f t="shared" si="70"/>
        <v>276</v>
      </c>
      <c r="J84" s="82">
        <f>+ROUND($E$84*J82/100,0)</f>
        <v>278</v>
      </c>
      <c r="K84" s="82">
        <f t="shared" si="70"/>
        <v>1427</v>
      </c>
      <c r="L84" s="82">
        <f>+ROUND($E$84*L82/100,0)-1</f>
        <v>582</v>
      </c>
      <c r="M84" s="82">
        <f>+ROUND($E$84*M82/100,0)-1</f>
        <v>1768</v>
      </c>
      <c r="N84" s="82">
        <f>+ROUND($E$84*N82/100,0)</f>
        <v>578</v>
      </c>
      <c r="O84" s="82">
        <f t="shared" si="70"/>
        <v>1349</v>
      </c>
      <c r="P84" s="82">
        <f t="shared" si="70"/>
        <v>1164</v>
      </c>
      <c r="Q84" s="82">
        <f t="shared" si="70"/>
        <v>1078</v>
      </c>
      <c r="R84" s="82">
        <f t="shared" si="70"/>
        <v>981</v>
      </c>
      <c r="S84" s="82">
        <f t="shared" si="70"/>
        <v>896</v>
      </c>
      <c r="T84" s="82">
        <f t="shared" si="70"/>
        <v>795</v>
      </c>
      <c r="U84" s="82">
        <f t="shared" si="70"/>
        <v>665</v>
      </c>
      <c r="V84" s="82">
        <f>+ROUND($E$84*V82/100,0)+1</f>
        <v>537</v>
      </c>
      <c r="W84" s="82">
        <f>+ROUND($E$84*W82/100,0)+1</f>
        <v>412</v>
      </c>
      <c r="X84" s="82">
        <f t="shared" si="70"/>
        <v>318</v>
      </c>
      <c r="Y84" s="82">
        <f t="shared" si="70"/>
        <v>251</v>
      </c>
      <c r="Z84" s="82">
        <f t="shared" si="70"/>
        <v>182</v>
      </c>
      <c r="AA84" s="150">
        <f t="shared" si="70"/>
        <v>167</v>
      </c>
      <c r="AB84" s="273">
        <f>+ROUND($E$84*AB82/100,0)+1</f>
        <v>492</v>
      </c>
      <c r="AC84" s="155">
        <f>+ROUND($E$84*AC82/100,0)-1</f>
        <v>318</v>
      </c>
      <c r="AD84" s="273">
        <f>+ROUND($E$84*AD82/100,0)-1</f>
        <v>278</v>
      </c>
      <c r="AE84" s="273">
        <f>+ROUND($E$84*AE82/100,0)</f>
        <v>21</v>
      </c>
      <c r="AF84" s="273">
        <f t="shared" si="70"/>
        <v>1450</v>
      </c>
      <c r="AG84" s="273">
        <f t="shared" si="70"/>
        <v>4024</v>
      </c>
      <c r="AH84" s="6">
        <f t="shared" ref="AH84:AH97" si="71">SUM(F84:AA84)</f>
        <v>14535</v>
      </c>
      <c r="AI84" s="238">
        <f t="shared" si="69"/>
        <v>0</v>
      </c>
    </row>
    <row r="85" spans="2:35" ht="17.25">
      <c r="B85" s="352">
        <f t="shared" ref="B85:B94" si="72">1+B84</f>
        <v>2</v>
      </c>
      <c r="C85" s="362" t="s">
        <v>153</v>
      </c>
      <c r="D85" s="104">
        <v>13.078199725977822</v>
      </c>
      <c r="E85" s="140">
        <v>5217</v>
      </c>
      <c r="F85" s="89">
        <f>+ROUND($E$85*F82/100,0)</f>
        <v>100</v>
      </c>
      <c r="G85" s="82">
        <f t="shared" ref="G85:AG85" si="73">+ROUND($E$85*G82/100,0)</f>
        <v>99</v>
      </c>
      <c r="H85" s="82">
        <f t="shared" si="73"/>
        <v>99</v>
      </c>
      <c r="I85" s="82">
        <f t="shared" si="73"/>
        <v>99</v>
      </c>
      <c r="J85" s="82">
        <f>+ROUND($E$85*J82/100,0)</f>
        <v>100</v>
      </c>
      <c r="K85" s="82">
        <f t="shared" si="73"/>
        <v>512</v>
      </c>
      <c r="L85" s="82">
        <f>+ROUND($E$85*L82/100,0)</f>
        <v>209</v>
      </c>
      <c r="M85" s="82">
        <f>+ROUND($E$85*M82/100,0)</f>
        <v>635</v>
      </c>
      <c r="N85" s="82">
        <f>+ROUND($E$85*N82/100,0)-1</f>
        <v>207</v>
      </c>
      <c r="O85" s="82">
        <f t="shared" si="73"/>
        <v>484</v>
      </c>
      <c r="P85" s="82">
        <f t="shared" si="73"/>
        <v>418</v>
      </c>
      <c r="Q85" s="82">
        <f t="shared" si="73"/>
        <v>387</v>
      </c>
      <c r="R85" s="82">
        <f t="shared" si="73"/>
        <v>352</v>
      </c>
      <c r="S85" s="82">
        <f t="shared" si="73"/>
        <v>321</v>
      </c>
      <c r="T85" s="82">
        <f t="shared" si="73"/>
        <v>285</v>
      </c>
      <c r="U85" s="82">
        <f t="shared" si="73"/>
        <v>239</v>
      </c>
      <c r="V85" s="82">
        <f t="shared" si="73"/>
        <v>192</v>
      </c>
      <c r="W85" s="82">
        <f t="shared" si="73"/>
        <v>148</v>
      </c>
      <c r="X85" s="82">
        <f t="shared" si="73"/>
        <v>114</v>
      </c>
      <c r="Y85" s="82">
        <f>+ROUND($E$85*Y82/100,0)+1</f>
        <v>91</v>
      </c>
      <c r="Z85" s="82">
        <f t="shared" si="73"/>
        <v>65</v>
      </c>
      <c r="AA85" s="150">
        <f>+ROUND($E$85*AA82/100,0)+1</f>
        <v>61</v>
      </c>
      <c r="AB85" s="273">
        <f>+ROUND($E$85*AB82/100,0)</f>
        <v>176</v>
      </c>
      <c r="AC85" s="155">
        <f>+ROUND($E$85*AC82/100,0)</f>
        <v>115</v>
      </c>
      <c r="AD85" s="273">
        <f>+ROUND($E$85*AD82/100,0)-1</f>
        <v>99</v>
      </c>
      <c r="AE85" s="273">
        <f>+ROUND($E$85*AE82/100,0)</f>
        <v>8</v>
      </c>
      <c r="AF85" s="273">
        <f t="shared" si="73"/>
        <v>520</v>
      </c>
      <c r="AG85" s="273">
        <f t="shared" si="73"/>
        <v>1444</v>
      </c>
      <c r="AH85" s="6">
        <f t="shared" si="71"/>
        <v>5217</v>
      </c>
      <c r="AI85" s="238">
        <f t="shared" si="69"/>
        <v>0</v>
      </c>
    </row>
    <row r="86" spans="2:35" ht="17.25">
      <c r="B86" s="352">
        <f t="shared" si="72"/>
        <v>3</v>
      </c>
      <c r="C86" s="362" t="s">
        <v>154</v>
      </c>
      <c r="D86" s="104">
        <v>9.3415712328413001</v>
      </c>
      <c r="E86" s="140">
        <v>3727</v>
      </c>
      <c r="F86" s="89">
        <f>+ROUND($E$86*F82/100,0)</f>
        <v>71</v>
      </c>
      <c r="G86" s="82">
        <f t="shared" ref="G86:AG86" si="74">+ROUND($E$86*G82/100,0)</f>
        <v>71</v>
      </c>
      <c r="H86" s="82">
        <f t="shared" si="74"/>
        <v>71</v>
      </c>
      <c r="I86" s="82">
        <f t="shared" si="74"/>
        <v>71</v>
      </c>
      <c r="J86" s="82">
        <f>+ROUND($E$86*J82/100,0)</f>
        <v>71</v>
      </c>
      <c r="K86" s="82">
        <f t="shared" si="74"/>
        <v>366</v>
      </c>
      <c r="L86" s="82">
        <f>+ROUND($E$86*L82/100,0)+1</f>
        <v>150</v>
      </c>
      <c r="M86" s="82">
        <f>+ROUND($E$86*M82/100,0)</f>
        <v>453</v>
      </c>
      <c r="N86" s="82">
        <f>+ROUND($E$86*N82/100,0)</f>
        <v>148</v>
      </c>
      <c r="O86" s="82">
        <f t="shared" si="74"/>
        <v>346</v>
      </c>
      <c r="P86" s="82">
        <f t="shared" si="74"/>
        <v>298</v>
      </c>
      <c r="Q86" s="82">
        <f t="shared" si="74"/>
        <v>277</v>
      </c>
      <c r="R86" s="82">
        <f t="shared" si="74"/>
        <v>252</v>
      </c>
      <c r="S86" s="82">
        <f t="shared" si="74"/>
        <v>230</v>
      </c>
      <c r="T86" s="82">
        <f t="shared" si="74"/>
        <v>204</v>
      </c>
      <c r="U86" s="82">
        <f t="shared" si="74"/>
        <v>170</v>
      </c>
      <c r="V86" s="82">
        <f t="shared" si="74"/>
        <v>138</v>
      </c>
      <c r="W86" s="82">
        <f t="shared" si="74"/>
        <v>105</v>
      </c>
      <c r="X86" s="82">
        <f t="shared" si="74"/>
        <v>82</v>
      </c>
      <c r="Y86" s="82">
        <f>+ROUND($E$86*Y82/100,0)-1</f>
        <v>63</v>
      </c>
      <c r="Z86" s="82">
        <f t="shared" si="74"/>
        <v>47</v>
      </c>
      <c r="AA86" s="150">
        <f t="shared" si="74"/>
        <v>43</v>
      </c>
      <c r="AB86" s="273">
        <f>+ROUND($E$86*AB82/100,0)</f>
        <v>126</v>
      </c>
      <c r="AC86" s="155">
        <f>+ROUND($E$86*AC82/100,0)</f>
        <v>82</v>
      </c>
      <c r="AD86" s="273">
        <f>+ROUND($E$86*AD82/100,0)</f>
        <v>72</v>
      </c>
      <c r="AE86" s="273">
        <f>+ROUND($E$86*AE82/100,0)</f>
        <v>5</v>
      </c>
      <c r="AF86" s="273">
        <f t="shared" si="74"/>
        <v>372</v>
      </c>
      <c r="AG86" s="273">
        <f t="shared" si="74"/>
        <v>1032</v>
      </c>
      <c r="AH86" s="6">
        <f t="shared" si="71"/>
        <v>3727</v>
      </c>
      <c r="AI86" s="238">
        <f t="shared" si="69"/>
        <v>0</v>
      </c>
    </row>
    <row r="87" spans="2:35" ht="17.25">
      <c r="B87" s="352">
        <f t="shared" si="72"/>
        <v>4</v>
      </c>
      <c r="C87" s="362" t="s">
        <v>155</v>
      </c>
      <c r="D87" s="104">
        <v>3.7366284931365192</v>
      </c>
      <c r="E87" s="140">
        <v>1491</v>
      </c>
      <c r="F87" s="89">
        <f>+ROUND($E$87*F82/100,0)</f>
        <v>28</v>
      </c>
      <c r="G87" s="82">
        <f t="shared" ref="G87:AG87" si="75">+ROUND($E$87*G82/100,0)</f>
        <v>28</v>
      </c>
      <c r="H87" s="82">
        <f t="shared" si="75"/>
        <v>28</v>
      </c>
      <c r="I87" s="82">
        <f t="shared" si="75"/>
        <v>28</v>
      </c>
      <c r="J87" s="82">
        <f>+ROUND($E$87*J82/100,0)</f>
        <v>28</v>
      </c>
      <c r="K87" s="82">
        <f t="shared" si="75"/>
        <v>146</v>
      </c>
      <c r="L87" s="82">
        <f>+ROUND($E$87*L82/100,0)</f>
        <v>60</v>
      </c>
      <c r="M87" s="82">
        <f>+ROUND($E$87*M82/100,0)+1</f>
        <v>182</v>
      </c>
      <c r="N87" s="82">
        <f>+ROUND($E$87*N82/100,0)</f>
        <v>59</v>
      </c>
      <c r="O87" s="82">
        <f t="shared" si="75"/>
        <v>138</v>
      </c>
      <c r="P87" s="82">
        <f t="shared" si="75"/>
        <v>119</v>
      </c>
      <c r="Q87" s="82">
        <f t="shared" si="75"/>
        <v>111</v>
      </c>
      <c r="R87" s="82">
        <f t="shared" si="75"/>
        <v>101</v>
      </c>
      <c r="S87" s="82">
        <f t="shared" si="75"/>
        <v>92</v>
      </c>
      <c r="T87" s="82">
        <f t="shared" si="75"/>
        <v>82</v>
      </c>
      <c r="U87" s="82">
        <f t="shared" si="75"/>
        <v>68</v>
      </c>
      <c r="V87" s="82">
        <f>+ROUND($E$87*V82/100,0)</f>
        <v>55</v>
      </c>
      <c r="W87" s="82">
        <f t="shared" si="75"/>
        <v>42</v>
      </c>
      <c r="X87" s="82">
        <f t="shared" si="75"/>
        <v>33</v>
      </c>
      <c r="Y87" s="82">
        <f>+ROUND($E$87*Y82/100,0)+1</f>
        <v>27</v>
      </c>
      <c r="Z87" s="82">
        <f t="shared" si="75"/>
        <v>19</v>
      </c>
      <c r="AA87" s="150">
        <f t="shared" si="75"/>
        <v>17</v>
      </c>
      <c r="AB87" s="273">
        <f>+ROUND($E$87*AB82/100,0)</f>
        <v>50</v>
      </c>
      <c r="AC87" s="155">
        <f>+ROUND($E$87*AC82/100,0)</f>
        <v>33</v>
      </c>
      <c r="AD87" s="273">
        <f>+ROUND($E$87*AD82/100,0)</f>
        <v>29</v>
      </c>
      <c r="AE87" s="273">
        <f>+ROUND($E$87*AE82/100,0)</f>
        <v>2</v>
      </c>
      <c r="AF87" s="273">
        <f t="shared" si="75"/>
        <v>149</v>
      </c>
      <c r="AG87" s="273">
        <f t="shared" si="75"/>
        <v>413</v>
      </c>
      <c r="AH87" s="6">
        <f t="shared" si="71"/>
        <v>1491</v>
      </c>
      <c r="AI87" s="238">
        <f t="shared" si="69"/>
        <v>0</v>
      </c>
    </row>
    <row r="88" spans="2:35" ht="17.25">
      <c r="B88" s="352">
        <f t="shared" si="72"/>
        <v>5</v>
      </c>
      <c r="C88" s="362" t="s">
        <v>156</v>
      </c>
      <c r="D88" s="104">
        <v>1.8683142465682596</v>
      </c>
      <c r="E88" s="140">
        <v>757</v>
      </c>
      <c r="F88" s="89">
        <f>+ROUND($E$88*F82/100,0)</f>
        <v>14</v>
      </c>
      <c r="G88" s="82">
        <f t="shared" ref="G88:AG88" si="76">+ROUND($E$88*G82/100,0)</f>
        <v>14</v>
      </c>
      <c r="H88" s="82">
        <f t="shared" si="76"/>
        <v>14</v>
      </c>
      <c r="I88" s="82">
        <f>+ROUND($E$88*I82/100,0)+1</f>
        <v>15</v>
      </c>
      <c r="J88" s="82">
        <f>+ROUND($E$88*J82/100,0)</f>
        <v>14</v>
      </c>
      <c r="K88" s="82">
        <f t="shared" si="76"/>
        <v>74</v>
      </c>
      <c r="L88" s="82">
        <f>+ROUND($E$88*L82/100,0)</f>
        <v>30</v>
      </c>
      <c r="M88" s="82">
        <f>+ROUND($E$88*M82/100,0)</f>
        <v>92</v>
      </c>
      <c r="N88" s="82">
        <f>+ROUND($E$88*N82/100,0)</f>
        <v>30</v>
      </c>
      <c r="O88" s="82">
        <f t="shared" si="76"/>
        <v>70</v>
      </c>
      <c r="P88" s="82">
        <f t="shared" si="76"/>
        <v>61</v>
      </c>
      <c r="Q88" s="82">
        <f t="shared" si="76"/>
        <v>56</v>
      </c>
      <c r="R88" s="82">
        <f t="shared" si="76"/>
        <v>51</v>
      </c>
      <c r="S88" s="82">
        <f t="shared" si="76"/>
        <v>47</v>
      </c>
      <c r="T88" s="82">
        <f t="shared" si="76"/>
        <v>41</v>
      </c>
      <c r="U88" s="82">
        <f t="shared" si="76"/>
        <v>35</v>
      </c>
      <c r="V88" s="82">
        <f>+ROUND($E$88*V82/100,0)+2</f>
        <v>30</v>
      </c>
      <c r="W88" s="82">
        <f t="shared" si="76"/>
        <v>21</v>
      </c>
      <c r="X88" s="82">
        <f t="shared" si="76"/>
        <v>17</v>
      </c>
      <c r="Y88" s="82">
        <f t="shared" si="76"/>
        <v>13</v>
      </c>
      <c r="Z88" s="82">
        <f t="shared" si="76"/>
        <v>9</v>
      </c>
      <c r="AA88" s="150">
        <f t="shared" si="76"/>
        <v>9</v>
      </c>
      <c r="AB88" s="273">
        <f>+ROUND($E$88*AB82/100,0)</f>
        <v>26</v>
      </c>
      <c r="AC88" s="155">
        <f>+ROUND($E$88*AC82/100,0)</f>
        <v>17</v>
      </c>
      <c r="AD88" s="273">
        <f>+ROUND($E$88*AD82/100,0)</f>
        <v>15</v>
      </c>
      <c r="AE88" s="273">
        <f>+ROUND($E$88*AE82/100,0)</f>
        <v>1</v>
      </c>
      <c r="AF88" s="273">
        <f>+ROUND($E$88*AF82/100,0)</f>
        <v>76</v>
      </c>
      <c r="AG88" s="273">
        <f t="shared" si="76"/>
        <v>210</v>
      </c>
      <c r="AH88" s="6">
        <f t="shared" si="71"/>
        <v>757</v>
      </c>
      <c r="AI88" s="238">
        <f t="shared" si="69"/>
        <v>0</v>
      </c>
    </row>
    <row r="89" spans="2:35" ht="17.25">
      <c r="B89" s="352">
        <f t="shared" si="72"/>
        <v>6</v>
      </c>
      <c r="C89" s="362" t="s">
        <v>157</v>
      </c>
      <c r="D89" s="104">
        <v>1.8683142465682596</v>
      </c>
      <c r="E89" s="140">
        <v>811</v>
      </c>
      <c r="F89" s="89">
        <f>+ROUND($E$89*F82/100,0)</f>
        <v>15</v>
      </c>
      <c r="G89" s="82">
        <f t="shared" ref="G89:AG89" si="77">+ROUND($E$89*G82/100,0)</f>
        <v>15</v>
      </c>
      <c r="H89" s="82">
        <f t="shared" si="77"/>
        <v>15</v>
      </c>
      <c r="I89" s="82">
        <f t="shared" si="77"/>
        <v>15</v>
      </c>
      <c r="J89" s="82">
        <f>+ROUND($E$89*J82/100,0)</f>
        <v>15</v>
      </c>
      <c r="K89" s="82">
        <f t="shared" si="77"/>
        <v>80</v>
      </c>
      <c r="L89" s="82">
        <f>+ROUND($E$89*L82/100,0)</f>
        <v>33</v>
      </c>
      <c r="M89" s="82">
        <f>+ROUND($E$89*M82/100,0)</f>
        <v>99</v>
      </c>
      <c r="N89" s="82">
        <f>+ROUND($E$89*N82/100,0)+1</f>
        <v>33</v>
      </c>
      <c r="O89" s="82">
        <f t="shared" si="77"/>
        <v>75</v>
      </c>
      <c r="P89" s="82">
        <f t="shared" si="77"/>
        <v>65</v>
      </c>
      <c r="Q89" s="82">
        <f t="shared" si="77"/>
        <v>60</v>
      </c>
      <c r="R89" s="82">
        <f t="shared" si="77"/>
        <v>55</v>
      </c>
      <c r="S89" s="82">
        <f t="shared" si="77"/>
        <v>50</v>
      </c>
      <c r="T89" s="82">
        <f t="shared" si="77"/>
        <v>44</v>
      </c>
      <c r="U89" s="82">
        <f t="shared" si="77"/>
        <v>37</v>
      </c>
      <c r="V89" s="82">
        <f t="shared" si="77"/>
        <v>30</v>
      </c>
      <c r="W89" s="82">
        <f t="shared" si="77"/>
        <v>23</v>
      </c>
      <c r="X89" s="82">
        <f t="shared" si="77"/>
        <v>18</v>
      </c>
      <c r="Y89" s="82">
        <f t="shared" si="77"/>
        <v>14</v>
      </c>
      <c r="Z89" s="82">
        <f t="shared" si="77"/>
        <v>10</v>
      </c>
      <c r="AA89" s="150">
        <f>+ROUND($E$89*AA82/100,0)+1</f>
        <v>10</v>
      </c>
      <c r="AB89" s="273">
        <f>+ROUND($E$89*AB82/100,0)</f>
        <v>27</v>
      </c>
      <c r="AC89" s="155">
        <f>+ROUND($E$89*AC82/100,0)</f>
        <v>18</v>
      </c>
      <c r="AD89" s="273">
        <f>+ROUND($E$89*AD82/100,0)</f>
        <v>16</v>
      </c>
      <c r="AE89" s="273">
        <f>+ROUND($E$89*AE82/100,0)</f>
        <v>1</v>
      </c>
      <c r="AF89" s="273">
        <f t="shared" si="77"/>
        <v>81</v>
      </c>
      <c r="AG89" s="273">
        <f t="shared" si="77"/>
        <v>225</v>
      </c>
      <c r="AH89" s="6">
        <f t="shared" si="71"/>
        <v>811</v>
      </c>
      <c r="AI89" s="238">
        <f t="shared" si="69"/>
        <v>0</v>
      </c>
    </row>
    <row r="90" spans="2:35" ht="17.25">
      <c r="B90" s="352">
        <f t="shared" si="72"/>
        <v>7</v>
      </c>
      <c r="C90" s="362" t="s">
        <v>158</v>
      </c>
      <c r="D90" s="104">
        <v>2.8024713698523898</v>
      </c>
      <c r="E90" s="140">
        <v>1138</v>
      </c>
      <c r="F90" s="89">
        <f>+ROUND($E$90*F82/100,0)</f>
        <v>22</v>
      </c>
      <c r="G90" s="82">
        <f t="shared" ref="G90:AG90" si="78">+ROUND($E$90*G82/100,0)</f>
        <v>22</v>
      </c>
      <c r="H90" s="82">
        <f t="shared" si="78"/>
        <v>22</v>
      </c>
      <c r="I90" s="82">
        <f t="shared" si="78"/>
        <v>22</v>
      </c>
      <c r="J90" s="82">
        <f>+ROUND($E$90*J82/100,0)</f>
        <v>22</v>
      </c>
      <c r="K90" s="82">
        <f t="shared" si="78"/>
        <v>112</v>
      </c>
      <c r="L90" s="82">
        <f>+ROUND($E$90*L82/100,0)</f>
        <v>46</v>
      </c>
      <c r="M90" s="82">
        <f>+ROUND($E$90*M82/100,0)</f>
        <v>138</v>
      </c>
      <c r="N90" s="82">
        <f>+ROUND($E$90*N82/100,0)</f>
        <v>45</v>
      </c>
      <c r="O90" s="82">
        <f t="shared" si="78"/>
        <v>106</v>
      </c>
      <c r="P90" s="82">
        <f t="shared" si="78"/>
        <v>91</v>
      </c>
      <c r="Q90" s="82">
        <f t="shared" si="78"/>
        <v>84</v>
      </c>
      <c r="R90" s="82">
        <f t="shared" si="78"/>
        <v>77</v>
      </c>
      <c r="S90" s="82">
        <f t="shared" si="78"/>
        <v>70</v>
      </c>
      <c r="T90" s="82">
        <f t="shared" si="78"/>
        <v>62</v>
      </c>
      <c r="U90" s="82">
        <f t="shared" si="78"/>
        <v>52</v>
      </c>
      <c r="V90" s="82">
        <f t="shared" si="78"/>
        <v>42</v>
      </c>
      <c r="W90" s="82">
        <f t="shared" si="78"/>
        <v>32</v>
      </c>
      <c r="X90" s="82">
        <f t="shared" si="78"/>
        <v>25</v>
      </c>
      <c r="Y90" s="82">
        <f t="shared" si="78"/>
        <v>20</v>
      </c>
      <c r="Z90" s="82">
        <f t="shared" si="78"/>
        <v>14</v>
      </c>
      <c r="AA90" s="150">
        <f>+ROUND($E$90*AA82/100,0)-1</f>
        <v>12</v>
      </c>
      <c r="AB90" s="273">
        <f>+ROUND($E$90*AB82/100,0)</f>
        <v>38</v>
      </c>
      <c r="AC90" s="155">
        <f>+ROUND($E$90*AC82/100,0)</f>
        <v>25</v>
      </c>
      <c r="AD90" s="273">
        <f>+ROUND($E$90*AD82/100,0)</f>
        <v>22</v>
      </c>
      <c r="AE90" s="273">
        <f>+ROUND($E$90*AE82/100,0)</f>
        <v>2</v>
      </c>
      <c r="AF90" s="273">
        <f t="shared" si="78"/>
        <v>114</v>
      </c>
      <c r="AG90" s="273">
        <f t="shared" si="78"/>
        <v>315</v>
      </c>
      <c r="AH90" s="6">
        <f t="shared" si="71"/>
        <v>1138</v>
      </c>
      <c r="AI90" s="238">
        <f t="shared" si="69"/>
        <v>0</v>
      </c>
    </row>
    <row r="91" spans="2:35" ht="17.25">
      <c r="B91" s="352">
        <f t="shared" si="72"/>
        <v>8</v>
      </c>
      <c r="C91" s="362" t="s">
        <v>159</v>
      </c>
      <c r="D91" s="104">
        <v>2.8024713698523898</v>
      </c>
      <c r="E91" s="140">
        <v>1118</v>
      </c>
      <c r="F91" s="89">
        <f>+ROUND($E$91*F82/100,0)</f>
        <v>21</v>
      </c>
      <c r="G91" s="82">
        <f t="shared" ref="G91:AG91" si="79">+ROUND($E$91*G82/100,0)</f>
        <v>21</v>
      </c>
      <c r="H91" s="82">
        <f t="shared" si="79"/>
        <v>21</v>
      </c>
      <c r="I91" s="82">
        <f>+ROUND($E$91*I82/100,0)+1</f>
        <v>22</v>
      </c>
      <c r="J91" s="82">
        <f>+ROUND($E$91*J82/100,0)</f>
        <v>21</v>
      </c>
      <c r="K91" s="82">
        <f t="shared" si="79"/>
        <v>110</v>
      </c>
      <c r="L91" s="82">
        <f>+ROUND($E$91*L82/100,0)</f>
        <v>45</v>
      </c>
      <c r="M91" s="82">
        <f>+ROUND($E$91*M82/100,0)</f>
        <v>136</v>
      </c>
      <c r="N91" s="82">
        <f>+ROUND($E$91*N82/100,0)+1</f>
        <v>45</v>
      </c>
      <c r="O91" s="82">
        <f t="shared" si="79"/>
        <v>104</v>
      </c>
      <c r="P91" s="82">
        <f t="shared" si="79"/>
        <v>90</v>
      </c>
      <c r="Q91" s="82">
        <f t="shared" si="79"/>
        <v>83</v>
      </c>
      <c r="R91" s="82">
        <f t="shared" si="79"/>
        <v>75</v>
      </c>
      <c r="S91" s="82">
        <f t="shared" si="79"/>
        <v>69</v>
      </c>
      <c r="T91" s="82">
        <f t="shared" si="79"/>
        <v>61</v>
      </c>
      <c r="U91" s="82">
        <f t="shared" si="79"/>
        <v>51</v>
      </c>
      <c r="V91" s="82">
        <f t="shared" si="79"/>
        <v>41</v>
      </c>
      <c r="W91" s="82">
        <f t="shared" si="79"/>
        <v>32</v>
      </c>
      <c r="X91" s="82">
        <f t="shared" si="79"/>
        <v>24</v>
      </c>
      <c r="Y91" s="82">
        <f t="shared" si="79"/>
        <v>19</v>
      </c>
      <c r="Z91" s="82">
        <f t="shared" si="79"/>
        <v>14</v>
      </c>
      <c r="AA91" s="150">
        <f t="shared" si="79"/>
        <v>13</v>
      </c>
      <c r="AB91" s="273">
        <f>+ROUND($E$91*AB82/100,0)</f>
        <v>38</v>
      </c>
      <c r="AC91" s="155">
        <f>+ROUND($E$91*AC82/100,0)</f>
        <v>25</v>
      </c>
      <c r="AD91" s="273">
        <f>+ROUND($E$91*AD82/100,0)</f>
        <v>21</v>
      </c>
      <c r="AE91" s="273">
        <f>+ROUND($E$91*AE82/100,0)</f>
        <v>2</v>
      </c>
      <c r="AF91" s="273">
        <f t="shared" si="79"/>
        <v>112</v>
      </c>
      <c r="AG91" s="273">
        <f t="shared" si="79"/>
        <v>310</v>
      </c>
      <c r="AH91" s="6">
        <f t="shared" si="71"/>
        <v>1118</v>
      </c>
      <c r="AI91" s="238">
        <f t="shared" si="69"/>
        <v>0</v>
      </c>
    </row>
    <row r="92" spans="2:35" ht="17.25">
      <c r="B92" s="352">
        <f t="shared" si="72"/>
        <v>9</v>
      </c>
      <c r="C92" s="362" t="s">
        <v>160</v>
      </c>
      <c r="D92" s="104">
        <v>2.8024713698523898</v>
      </c>
      <c r="E92" s="140">
        <v>1078</v>
      </c>
      <c r="F92" s="89">
        <f>+ROUND($E$92*F82/100,0)</f>
        <v>21</v>
      </c>
      <c r="G92" s="82">
        <f t="shared" ref="G92:AG92" si="80">+ROUND($E$92*G82/100,0)</f>
        <v>21</v>
      </c>
      <c r="H92" s="82">
        <f t="shared" si="80"/>
        <v>20</v>
      </c>
      <c r="I92" s="82">
        <f>+ROUND($E$92*I82/100,0)+1</f>
        <v>21</v>
      </c>
      <c r="J92" s="82">
        <f>+ROUND($E$92*J82/100,0)</f>
        <v>21</v>
      </c>
      <c r="K92" s="82">
        <f t="shared" si="80"/>
        <v>106</v>
      </c>
      <c r="L92" s="82">
        <f>+ROUND($E$92*L82/100,0)</f>
        <v>43</v>
      </c>
      <c r="M92" s="82">
        <f>+ROUND($E$92*M82/100,0)</f>
        <v>131</v>
      </c>
      <c r="N92" s="82">
        <f>+ROUND($E$92*N82/100,0)</f>
        <v>43</v>
      </c>
      <c r="O92" s="82">
        <f t="shared" si="80"/>
        <v>100</v>
      </c>
      <c r="P92" s="82">
        <f t="shared" si="80"/>
        <v>86</v>
      </c>
      <c r="Q92" s="82">
        <f t="shared" si="80"/>
        <v>80</v>
      </c>
      <c r="R92" s="82">
        <f t="shared" si="80"/>
        <v>73</v>
      </c>
      <c r="S92" s="82">
        <f t="shared" si="80"/>
        <v>66</v>
      </c>
      <c r="T92" s="82">
        <f t="shared" si="80"/>
        <v>59</v>
      </c>
      <c r="U92" s="82">
        <f t="shared" si="80"/>
        <v>49</v>
      </c>
      <c r="V92" s="82">
        <f>+ROUND($E$92*V82/100,0)-1</f>
        <v>39</v>
      </c>
      <c r="W92" s="82">
        <f t="shared" si="80"/>
        <v>30</v>
      </c>
      <c r="X92" s="82">
        <f t="shared" si="80"/>
        <v>24</v>
      </c>
      <c r="Y92" s="82">
        <f t="shared" si="80"/>
        <v>19</v>
      </c>
      <c r="Z92" s="82">
        <f t="shared" si="80"/>
        <v>14</v>
      </c>
      <c r="AA92" s="150">
        <f t="shared" si="80"/>
        <v>12</v>
      </c>
      <c r="AB92" s="273">
        <f>+ROUND($E$92*AB82/100,0)</f>
        <v>36</v>
      </c>
      <c r="AC92" s="155">
        <f>+ROUND($E$92*AC82/100,0)</f>
        <v>24</v>
      </c>
      <c r="AD92" s="273">
        <f>+ROUND($E$92*AD82/100,0)</f>
        <v>21</v>
      </c>
      <c r="AE92" s="273">
        <f>+ROUND($E$92*AE82/100,0)</f>
        <v>2</v>
      </c>
      <c r="AF92" s="273">
        <f t="shared" si="80"/>
        <v>108</v>
      </c>
      <c r="AG92" s="273">
        <f t="shared" si="80"/>
        <v>298</v>
      </c>
      <c r="AH92" s="6">
        <f t="shared" si="71"/>
        <v>1078</v>
      </c>
      <c r="AI92" s="238">
        <f t="shared" si="69"/>
        <v>0</v>
      </c>
    </row>
    <row r="93" spans="2:35" ht="17.25">
      <c r="B93" s="352">
        <f t="shared" si="72"/>
        <v>10</v>
      </c>
      <c r="C93" s="362" t="s">
        <v>161</v>
      </c>
      <c r="D93" s="104">
        <v>1.8683142465682596</v>
      </c>
      <c r="E93" s="131">
        <v>764</v>
      </c>
      <c r="F93" s="89">
        <f>+ROUND($E$93*F82/100,0)</f>
        <v>15</v>
      </c>
      <c r="G93" s="82">
        <f t="shared" ref="G93:AG93" si="81">+ROUND($E$93*G82/100,0)</f>
        <v>15</v>
      </c>
      <c r="H93" s="82">
        <f t="shared" si="81"/>
        <v>14</v>
      </c>
      <c r="I93" s="82">
        <f t="shared" si="81"/>
        <v>14</v>
      </c>
      <c r="J93" s="82">
        <f>+ROUND($E$93*J82/100,0)</f>
        <v>15</v>
      </c>
      <c r="K93" s="82">
        <f t="shared" si="81"/>
        <v>75</v>
      </c>
      <c r="L93" s="82">
        <f>+ROUND($E$93*L82/100,0)</f>
        <v>31</v>
      </c>
      <c r="M93" s="82">
        <f>+ROUND($E$93*M82/100,0)</f>
        <v>93</v>
      </c>
      <c r="N93" s="82">
        <f>+ROUND($E$93*N82/100,0)</f>
        <v>30</v>
      </c>
      <c r="O93" s="82">
        <f t="shared" si="81"/>
        <v>71</v>
      </c>
      <c r="P93" s="82">
        <f t="shared" si="81"/>
        <v>61</v>
      </c>
      <c r="Q93" s="82">
        <f t="shared" si="81"/>
        <v>57</v>
      </c>
      <c r="R93" s="82">
        <f t="shared" si="81"/>
        <v>52</v>
      </c>
      <c r="S93" s="82">
        <f t="shared" si="81"/>
        <v>47</v>
      </c>
      <c r="T93" s="82">
        <f t="shared" si="81"/>
        <v>42</v>
      </c>
      <c r="U93" s="82">
        <f>+ROUND($E$93*U82/100,0)-1</f>
        <v>34</v>
      </c>
      <c r="V93" s="82">
        <f>+ROUND($E$93*V82/100,0)-1</f>
        <v>27</v>
      </c>
      <c r="W93" s="82">
        <f t="shared" si="81"/>
        <v>22</v>
      </c>
      <c r="X93" s="82">
        <f t="shared" si="81"/>
        <v>17</v>
      </c>
      <c r="Y93" s="82">
        <f t="shared" si="81"/>
        <v>13</v>
      </c>
      <c r="Z93" s="82">
        <f t="shared" si="81"/>
        <v>10</v>
      </c>
      <c r="AA93" s="150">
        <f t="shared" si="81"/>
        <v>9</v>
      </c>
      <c r="AB93" s="273">
        <f>+ROUND($E$93*AB82/100,0)</f>
        <v>26</v>
      </c>
      <c r="AC93" s="155">
        <f>+ROUND($E$93*AC82/100,0)</f>
        <v>17</v>
      </c>
      <c r="AD93" s="273">
        <f>+ROUND($E$93*AD82/100,0)</f>
        <v>15</v>
      </c>
      <c r="AE93" s="273">
        <f>+ROUND($E$93*AE82/100,0)</f>
        <v>1</v>
      </c>
      <c r="AF93" s="273">
        <f t="shared" si="81"/>
        <v>76</v>
      </c>
      <c r="AG93" s="273">
        <f t="shared" si="81"/>
        <v>212</v>
      </c>
      <c r="AH93" s="6">
        <f t="shared" si="71"/>
        <v>764</v>
      </c>
      <c r="AI93" s="238">
        <f t="shared" si="69"/>
        <v>0</v>
      </c>
    </row>
    <row r="94" spans="2:35" ht="17.25">
      <c r="B94" s="352">
        <f t="shared" si="72"/>
        <v>11</v>
      </c>
      <c r="C94" s="362" t="s">
        <v>162</v>
      </c>
      <c r="D94" s="104">
        <v>7.4732569862730385</v>
      </c>
      <c r="E94" s="131">
        <v>2981</v>
      </c>
      <c r="F94" s="89">
        <f>+ROUND($E$94*F82/100,0)</f>
        <v>57</v>
      </c>
      <c r="G94" s="82">
        <f t="shared" ref="G94:AG94" si="82">+ROUND($E$94*G82/100,0)</f>
        <v>57</v>
      </c>
      <c r="H94" s="82">
        <f t="shared" si="82"/>
        <v>57</v>
      </c>
      <c r="I94" s="82">
        <f t="shared" si="82"/>
        <v>57</v>
      </c>
      <c r="J94" s="82">
        <f>+ROUND($E$94*J82/100,0)</f>
        <v>57</v>
      </c>
      <c r="K94" s="82">
        <f t="shared" si="82"/>
        <v>293</v>
      </c>
      <c r="L94" s="82">
        <f>+ROUND($E$94*L82/100,0)</f>
        <v>119</v>
      </c>
      <c r="M94" s="82">
        <f>+ROUND($E$94*M82/100,0)</f>
        <v>363</v>
      </c>
      <c r="N94" s="82">
        <f>+ROUND($E$94*N82/100,0)</f>
        <v>119</v>
      </c>
      <c r="O94" s="82">
        <f t="shared" si="82"/>
        <v>277</v>
      </c>
      <c r="P94" s="82">
        <f t="shared" si="82"/>
        <v>239</v>
      </c>
      <c r="Q94" s="82">
        <f t="shared" si="82"/>
        <v>221</v>
      </c>
      <c r="R94" s="82">
        <f t="shared" si="82"/>
        <v>201</v>
      </c>
      <c r="S94" s="82">
        <f>+ROUND($E$94*S82/100,0)-1</f>
        <v>183</v>
      </c>
      <c r="T94" s="82">
        <f t="shared" si="82"/>
        <v>163</v>
      </c>
      <c r="U94" s="82">
        <f t="shared" si="82"/>
        <v>136</v>
      </c>
      <c r="V94" s="82">
        <f t="shared" si="82"/>
        <v>110</v>
      </c>
      <c r="W94" s="82">
        <f t="shared" si="82"/>
        <v>84</v>
      </c>
      <c r="X94" s="82">
        <f t="shared" si="82"/>
        <v>65</v>
      </c>
      <c r="Y94" s="82">
        <f t="shared" si="82"/>
        <v>52</v>
      </c>
      <c r="Z94" s="82">
        <f t="shared" si="82"/>
        <v>37</v>
      </c>
      <c r="AA94" s="150">
        <f t="shared" si="82"/>
        <v>34</v>
      </c>
      <c r="AB94" s="273">
        <f>+ROUND($E$94*AB82/100,0)</f>
        <v>101</v>
      </c>
      <c r="AC94" s="155">
        <f>+ROUND($E$94*AC82/100,0)</f>
        <v>65</v>
      </c>
      <c r="AD94" s="273">
        <f>+ROUND($E$94*AD82/100,0)</f>
        <v>57</v>
      </c>
      <c r="AE94" s="273">
        <f>+ROUND($E$94*AE82/100,0)</f>
        <v>4</v>
      </c>
      <c r="AF94" s="273">
        <f t="shared" si="82"/>
        <v>297</v>
      </c>
      <c r="AG94" s="273">
        <f t="shared" si="82"/>
        <v>825</v>
      </c>
      <c r="AH94" s="6">
        <f t="shared" si="71"/>
        <v>2981</v>
      </c>
      <c r="AI94" s="238">
        <f t="shared" si="69"/>
        <v>0</v>
      </c>
    </row>
    <row r="95" spans="2:35" ht="17.25">
      <c r="B95" s="352">
        <v>12</v>
      </c>
      <c r="C95" s="213" t="s">
        <v>228</v>
      </c>
      <c r="D95" s="104">
        <v>3.4821497815577902</v>
      </c>
      <c r="E95" s="140">
        <v>1389</v>
      </c>
      <c r="F95" s="89">
        <f>+ROUND($E$95*F82/100,0)</f>
        <v>27</v>
      </c>
      <c r="G95" s="82">
        <f t="shared" ref="G95:AG95" si="83">+ROUND($E$95*G82/100,0)</f>
        <v>26</v>
      </c>
      <c r="H95" s="82">
        <f t="shared" si="83"/>
        <v>26</v>
      </c>
      <c r="I95" s="82">
        <f t="shared" si="83"/>
        <v>26</v>
      </c>
      <c r="J95" s="82">
        <f>+ROUND($E$95*J82/100,0)</f>
        <v>27</v>
      </c>
      <c r="K95" s="82">
        <f t="shared" si="83"/>
        <v>136</v>
      </c>
      <c r="L95" s="82">
        <f>+ROUND($E$95*L82/100,0)</f>
        <v>56</v>
      </c>
      <c r="M95" s="82">
        <f>+ROUND($E$95*M82/100,0)</f>
        <v>169</v>
      </c>
      <c r="N95" s="82">
        <f>+ROUND($E$95*N82/100,0)</f>
        <v>55</v>
      </c>
      <c r="O95" s="82">
        <f t="shared" si="83"/>
        <v>129</v>
      </c>
      <c r="P95" s="82">
        <f t="shared" si="83"/>
        <v>111</v>
      </c>
      <c r="Q95" s="82">
        <f t="shared" si="83"/>
        <v>103</v>
      </c>
      <c r="R95" s="82">
        <f t="shared" si="83"/>
        <v>94</v>
      </c>
      <c r="S95" s="82">
        <f t="shared" si="83"/>
        <v>86</v>
      </c>
      <c r="T95" s="82">
        <f>+ROUND($E$95*T82/100,0)+1</f>
        <v>77</v>
      </c>
      <c r="U95" s="82">
        <f t="shared" si="83"/>
        <v>64</v>
      </c>
      <c r="V95" s="82">
        <f t="shared" si="83"/>
        <v>51</v>
      </c>
      <c r="W95" s="82">
        <f t="shared" si="83"/>
        <v>39</v>
      </c>
      <c r="X95" s="82">
        <f t="shared" si="83"/>
        <v>30</v>
      </c>
      <c r="Y95" s="82">
        <f t="shared" si="83"/>
        <v>24</v>
      </c>
      <c r="Z95" s="82">
        <f t="shared" si="83"/>
        <v>17</v>
      </c>
      <c r="AA95" s="150">
        <f t="shared" si="83"/>
        <v>16</v>
      </c>
      <c r="AB95" s="273">
        <f>+ROUND($E$95*AB82/100,0)</f>
        <v>47</v>
      </c>
      <c r="AC95" s="155">
        <f>+ROUND($E$95*AC82/100,0)</f>
        <v>30</v>
      </c>
      <c r="AD95" s="273">
        <f>+ROUND($E$95*AD82/100,0)</f>
        <v>27</v>
      </c>
      <c r="AE95" s="273">
        <f>+ROUND($E$95*AE82/100,0)</f>
        <v>2</v>
      </c>
      <c r="AF95" s="273">
        <f t="shared" si="83"/>
        <v>139</v>
      </c>
      <c r="AG95" s="273">
        <f t="shared" si="83"/>
        <v>385</v>
      </c>
      <c r="AH95" s="6">
        <f t="shared" si="71"/>
        <v>1389</v>
      </c>
      <c r="AI95" s="238">
        <f t="shared" si="69"/>
        <v>0</v>
      </c>
    </row>
    <row r="96" spans="2:35" ht="17.25">
      <c r="B96" s="352">
        <v>13</v>
      </c>
      <c r="C96" s="213" t="s">
        <v>229</v>
      </c>
      <c r="D96" s="104">
        <v>3.1021378900292116</v>
      </c>
      <c r="E96" s="140">
        <v>1238</v>
      </c>
      <c r="F96" s="89">
        <f>+ROUND($E$96*F82/100,0)</f>
        <v>24</v>
      </c>
      <c r="G96" s="82">
        <f t="shared" ref="G96:AG96" si="84">+ROUND($E$96*G82/100,0)</f>
        <v>24</v>
      </c>
      <c r="H96" s="82">
        <f t="shared" si="84"/>
        <v>23</v>
      </c>
      <c r="I96" s="82">
        <f>+ROUND($E$96*I82/100,0)</f>
        <v>23</v>
      </c>
      <c r="J96" s="82">
        <f>+ROUND($E$96*J82/100,0)</f>
        <v>24</v>
      </c>
      <c r="K96" s="82">
        <f t="shared" si="84"/>
        <v>122</v>
      </c>
      <c r="L96" s="82">
        <f>+ROUND($E$96*L82/100,0)-1</f>
        <v>49</v>
      </c>
      <c r="M96" s="82">
        <f>+ROUND($E$96*M82/100,0)</f>
        <v>151</v>
      </c>
      <c r="N96" s="82">
        <f>+ROUND($E$96*N82/100,0)</f>
        <v>49</v>
      </c>
      <c r="O96" s="82">
        <f t="shared" si="84"/>
        <v>115</v>
      </c>
      <c r="P96" s="82">
        <f t="shared" si="84"/>
        <v>99</v>
      </c>
      <c r="Q96" s="82">
        <f t="shared" si="84"/>
        <v>92</v>
      </c>
      <c r="R96" s="82">
        <f>+ROUND($E$96*R82/100,0)-1</f>
        <v>83</v>
      </c>
      <c r="S96" s="82">
        <f t="shared" si="84"/>
        <v>76</v>
      </c>
      <c r="T96" s="82">
        <f t="shared" si="84"/>
        <v>68</v>
      </c>
      <c r="U96" s="82">
        <f t="shared" si="84"/>
        <v>57</v>
      </c>
      <c r="V96" s="82">
        <f t="shared" si="84"/>
        <v>46</v>
      </c>
      <c r="W96" s="82">
        <f t="shared" si="84"/>
        <v>35</v>
      </c>
      <c r="X96" s="82">
        <f t="shared" si="84"/>
        <v>27</v>
      </c>
      <c r="Y96" s="82">
        <f t="shared" si="84"/>
        <v>21</v>
      </c>
      <c r="Z96" s="82">
        <f t="shared" si="84"/>
        <v>16</v>
      </c>
      <c r="AA96" s="150">
        <f t="shared" si="84"/>
        <v>14</v>
      </c>
      <c r="AB96" s="273">
        <f>+ROUND($E$96*AB82/100,0)</f>
        <v>42</v>
      </c>
      <c r="AC96" s="155">
        <f>+ROUND($E$96*AC82/100,0)</f>
        <v>27</v>
      </c>
      <c r="AD96" s="273">
        <f>+ROUND($E$96*AD82/100,0)</f>
        <v>24</v>
      </c>
      <c r="AE96" s="273">
        <f>+ROUND($E$96*AE82/100,0)</f>
        <v>2</v>
      </c>
      <c r="AF96" s="273">
        <f t="shared" si="84"/>
        <v>124</v>
      </c>
      <c r="AG96" s="273">
        <f t="shared" si="84"/>
        <v>343</v>
      </c>
      <c r="AH96" s="6">
        <f t="shared" si="71"/>
        <v>1238</v>
      </c>
      <c r="AI96" s="238">
        <f t="shared" si="69"/>
        <v>0</v>
      </c>
    </row>
    <row r="97" spans="2:36" ht="17.25">
      <c r="B97" s="352">
        <v>14</v>
      </c>
      <c r="C97" s="213" t="s">
        <v>256</v>
      </c>
      <c r="D97" s="104"/>
      <c r="E97" s="140">
        <v>1334</v>
      </c>
      <c r="F97" s="89">
        <f>+ROUND($E$97*F82/100,0)</f>
        <v>25</v>
      </c>
      <c r="G97" s="82">
        <f t="shared" ref="G97:AG97" si="85">+ROUND($E$97*G82/100,0)</f>
        <v>25</v>
      </c>
      <c r="H97" s="82">
        <f>+ROUND($E$97*H82/100,0)+1</f>
        <v>26</v>
      </c>
      <c r="I97" s="82">
        <f t="shared" si="85"/>
        <v>25</v>
      </c>
      <c r="J97" s="82">
        <f>+ROUND($E$97*J82/100,0)</f>
        <v>25</v>
      </c>
      <c r="K97" s="82">
        <f t="shared" si="85"/>
        <v>131</v>
      </c>
      <c r="L97" s="82">
        <f>+ROUND($E$97*L82/100,0)</f>
        <v>53</v>
      </c>
      <c r="M97" s="82">
        <f>+ROUND($E$97*M82/100,0)</f>
        <v>162</v>
      </c>
      <c r="N97" s="82">
        <f>+ROUND($E$97*N82/100,0)+1</f>
        <v>54</v>
      </c>
      <c r="O97" s="82">
        <f t="shared" si="85"/>
        <v>124</v>
      </c>
      <c r="P97" s="82">
        <f>+ROUND($E$97*P82/100,0)+1</f>
        <v>108</v>
      </c>
      <c r="Q97" s="82">
        <f t="shared" si="85"/>
        <v>99</v>
      </c>
      <c r="R97" s="82">
        <f t="shared" si="85"/>
        <v>90</v>
      </c>
      <c r="S97" s="82">
        <f t="shared" si="85"/>
        <v>82</v>
      </c>
      <c r="T97" s="82">
        <f t="shared" si="85"/>
        <v>73</v>
      </c>
      <c r="U97" s="82">
        <f t="shared" si="85"/>
        <v>61</v>
      </c>
      <c r="V97" s="82">
        <f t="shared" si="85"/>
        <v>49</v>
      </c>
      <c r="W97" s="82">
        <f t="shared" si="85"/>
        <v>38</v>
      </c>
      <c r="X97" s="82">
        <f t="shared" si="85"/>
        <v>29</v>
      </c>
      <c r="Y97" s="82">
        <f t="shared" si="85"/>
        <v>23</v>
      </c>
      <c r="Z97" s="82">
        <f t="shared" si="85"/>
        <v>17</v>
      </c>
      <c r="AA97" s="150">
        <f t="shared" si="85"/>
        <v>15</v>
      </c>
      <c r="AB97" s="273">
        <f>+ROUND($E$97*AB82/100,0)</f>
        <v>45</v>
      </c>
      <c r="AC97" s="155">
        <f>+ROUND($E$97*AC82/100,0)</f>
        <v>29</v>
      </c>
      <c r="AD97" s="273">
        <f>+ROUND($E$97*AD82/100,0)</f>
        <v>26</v>
      </c>
      <c r="AE97" s="273">
        <f>+ROUND($E$97*AE82/100,0)</f>
        <v>2</v>
      </c>
      <c r="AF97" s="273">
        <f t="shared" si="85"/>
        <v>133</v>
      </c>
      <c r="AG97" s="273">
        <f t="shared" si="85"/>
        <v>369</v>
      </c>
      <c r="AH97" s="6">
        <f t="shared" si="71"/>
        <v>1334</v>
      </c>
      <c r="AI97" s="238">
        <f t="shared" si="69"/>
        <v>0</v>
      </c>
    </row>
    <row r="98" spans="2:36" ht="17.25">
      <c r="B98" s="355"/>
      <c r="C98" s="365" t="s">
        <v>30</v>
      </c>
      <c r="D98" s="104">
        <v>9.3426052788046423</v>
      </c>
      <c r="E98" s="129">
        <v>2316</v>
      </c>
      <c r="F98" s="123">
        <f>+ROUND($E$98*F82/100,0)</f>
        <v>44</v>
      </c>
      <c r="G98" s="92">
        <f t="shared" ref="G98:AG98" si="86">+ROUND($E$98*G82/100,0)</f>
        <v>44</v>
      </c>
      <c r="H98" s="92">
        <f>+ROUND($E$98*H82/100,0)+1</f>
        <v>45</v>
      </c>
      <c r="I98" s="92">
        <f>+ROUND($E$98*I82/100,0)-1</f>
        <v>43</v>
      </c>
      <c r="J98" s="92">
        <f>+ROUND($E$98*J82/100,0)</f>
        <v>44</v>
      </c>
      <c r="K98" s="92">
        <f>+ROUND($E$98*K82/100,0)+1</f>
        <v>228</v>
      </c>
      <c r="L98" s="92">
        <f>+ROUND($E$98*L82/100,0)</f>
        <v>93</v>
      </c>
      <c r="M98" s="92">
        <f>+ROUND($E$98*M82/100,0)</f>
        <v>282</v>
      </c>
      <c r="N98" s="92">
        <f>+ROUND($E$98*N82/100,0)</f>
        <v>92</v>
      </c>
      <c r="O98" s="92">
        <f t="shared" si="86"/>
        <v>215</v>
      </c>
      <c r="P98" s="92">
        <f t="shared" si="86"/>
        <v>185</v>
      </c>
      <c r="Q98" s="92">
        <f t="shared" si="86"/>
        <v>172</v>
      </c>
      <c r="R98" s="92">
        <f t="shared" si="86"/>
        <v>156</v>
      </c>
      <c r="S98" s="92">
        <f t="shared" si="86"/>
        <v>143</v>
      </c>
      <c r="T98" s="92">
        <f t="shared" si="86"/>
        <v>127</v>
      </c>
      <c r="U98" s="92">
        <f t="shared" si="86"/>
        <v>106</v>
      </c>
      <c r="V98" s="92">
        <f t="shared" si="86"/>
        <v>85</v>
      </c>
      <c r="W98" s="92">
        <f t="shared" si="86"/>
        <v>65</v>
      </c>
      <c r="X98" s="92">
        <f t="shared" si="86"/>
        <v>51</v>
      </c>
      <c r="Y98" s="92">
        <f t="shared" si="86"/>
        <v>40</v>
      </c>
      <c r="Z98" s="92">
        <f t="shared" si="86"/>
        <v>29</v>
      </c>
      <c r="AA98" s="153">
        <f t="shared" si="86"/>
        <v>27</v>
      </c>
      <c r="AB98" s="273">
        <f>+ROUND($E$98*AB82/100,0)</f>
        <v>78</v>
      </c>
      <c r="AC98" s="155">
        <f>+ROUND($E$98*AC82/100,0)</f>
        <v>51</v>
      </c>
      <c r="AD98" s="319">
        <f>+ROUND($E$98*AD82/100,0)</f>
        <v>44</v>
      </c>
      <c r="AE98" s="319">
        <f>+ROUND($E$98*AE82/100,0)</f>
        <v>3</v>
      </c>
      <c r="AF98" s="319">
        <f t="shared" si="86"/>
        <v>231</v>
      </c>
      <c r="AG98" s="319">
        <f t="shared" si="86"/>
        <v>641</v>
      </c>
      <c r="AH98" s="6">
        <f>SUM(F98:AA98)</f>
        <v>2316</v>
      </c>
      <c r="AI98" s="238">
        <f t="shared" si="69"/>
        <v>0</v>
      </c>
    </row>
    <row r="99" spans="2:36" ht="20.25" hidden="1">
      <c r="B99" s="352"/>
      <c r="C99" s="366"/>
      <c r="D99" s="105"/>
      <c r="E99" s="132"/>
      <c r="F99" s="90">
        <f t="shared" ref="F99:AJ99" si="87">SUM(F84:F98)</f>
        <v>762</v>
      </c>
      <c r="G99" s="90">
        <f t="shared" si="87"/>
        <v>759</v>
      </c>
      <c r="H99" s="90">
        <f t="shared" si="87"/>
        <v>757</v>
      </c>
      <c r="I99" s="90">
        <f t="shared" si="87"/>
        <v>757</v>
      </c>
      <c r="J99" s="90">
        <f t="shared" si="87"/>
        <v>762</v>
      </c>
      <c r="K99" s="90">
        <f t="shared" si="87"/>
        <v>3918</v>
      </c>
      <c r="L99" s="90">
        <f t="shared" si="87"/>
        <v>1599</v>
      </c>
      <c r="M99" s="90">
        <f t="shared" si="87"/>
        <v>4854</v>
      </c>
      <c r="N99" s="90">
        <f t="shared" si="87"/>
        <v>1587</v>
      </c>
      <c r="O99" s="90">
        <f t="shared" si="87"/>
        <v>3703</v>
      </c>
      <c r="P99" s="90">
        <f t="shared" si="87"/>
        <v>3195</v>
      </c>
      <c r="Q99" s="90">
        <f t="shared" si="87"/>
        <v>2960</v>
      </c>
      <c r="R99" s="90">
        <f t="shared" si="87"/>
        <v>2693</v>
      </c>
      <c r="S99" s="90">
        <f t="shared" si="87"/>
        <v>2458</v>
      </c>
      <c r="T99" s="90">
        <f t="shared" si="87"/>
        <v>2183</v>
      </c>
      <c r="U99" s="90">
        <f t="shared" si="87"/>
        <v>1824</v>
      </c>
      <c r="V99" s="90">
        <f t="shared" si="87"/>
        <v>1472</v>
      </c>
      <c r="W99" s="90">
        <f t="shared" si="87"/>
        <v>1128</v>
      </c>
      <c r="X99" s="90">
        <f t="shared" si="87"/>
        <v>874</v>
      </c>
      <c r="Y99" s="90">
        <f t="shared" si="87"/>
        <v>690</v>
      </c>
      <c r="Z99" s="90">
        <f t="shared" si="87"/>
        <v>500</v>
      </c>
      <c r="AA99" s="94">
        <f t="shared" si="87"/>
        <v>459</v>
      </c>
      <c r="AB99" s="375">
        <f t="shared" si="87"/>
        <v>1348</v>
      </c>
      <c r="AC99" s="94">
        <f t="shared" si="87"/>
        <v>876</v>
      </c>
      <c r="AD99" s="375">
        <f t="shared" si="87"/>
        <v>766</v>
      </c>
      <c r="AE99" s="375">
        <f t="shared" si="87"/>
        <v>58</v>
      </c>
      <c r="AF99" s="375">
        <f t="shared" si="87"/>
        <v>3982</v>
      </c>
      <c r="AG99" s="375">
        <f t="shared" si="87"/>
        <v>11046</v>
      </c>
      <c r="AH99" s="90">
        <f t="shared" si="87"/>
        <v>39894</v>
      </c>
      <c r="AI99" s="250">
        <f t="shared" si="87"/>
        <v>0</v>
      </c>
      <c r="AJ99" s="90">
        <f t="shared" si="87"/>
        <v>0</v>
      </c>
    </row>
    <row r="100" spans="2:36" ht="17.25" hidden="1">
      <c r="B100" s="352"/>
      <c r="C100" s="362"/>
      <c r="D100" s="106"/>
      <c r="E100" s="141"/>
      <c r="F100" s="125">
        <f t="shared" ref="F100:AG100" si="88">+F101*100/$E$101</f>
        <v>1.9171054407992441</v>
      </c>
      <c r="G100" s="125">
        <f t="shared" si="88"/>
        <v>1.8901039557175645</v>
      </c>
      <c r="H100" s="125">
        <f t="shared" si="88"/>
        <v>1.9036046982584043</v>
      </c>
      <c r="I100" s="125">
        <f t="shared" si="88"/>
        <v>1.8901039557175645</v>
      </c>
      <c r="J100" s="125">
        <f t="shared" si="88"/>
        <v>1.9171054407992441</v>
      </c>
      <c r="K100" s="125">
        <f t="shared" si="88"/>
        <v>9.8285405697313344</v>
      </c>
      <c r="L100" s="125">
        <f t="shared" si="88"/>
        <v>4.0097205346294045</v>
      </c>
      <c r="M100" s="125">
        <f t="shared" si="88"/>
        <v>12.177669771837451</v>
      </c>
      <c r="N100" s="125">
        <f t="shared" si="88"/>
        <v>3.9692183070068854</v>
      </c>
      <c r="O100" s="125">
        <f t="shared" si="88"/>
        <v>9.2885108680977453</v>
      </c>
      <c r="P100" s="125">
        <f t="shared" si="88"/>
        <v>8.019441069258809</v>
      </c>
      <c r="Q100" s="125">
        <f t="shared" si="88"/>
        <v>7.4254083974618608</v>
      </c>
      <c r="R100" s="125">
        <f t="shared" si="88"/>
        <v>6.7503712704198735</v>
      </c>
      <c r="S100" s="125">
        <f t="shared" si="88"/>
        <v>6.1563385986229244</v>
      </c>
      <c r="T100" s="125">
        <f t="shared" si="88"/>
        <v>5.4678007290400972</v>
      </c>
      <c r="U100" s="125">
        <f t="shared" si="88"/>
        <v>4.5632509788038345</v>
      </c>
      <c r="V100" s="125">
        <f t="shared" si="88"/>
        <v>3.6857027136492508</v>
      </c>
      <c r="W100" s="125">
        <f t="shared" si="88"/>
        <v>2.8216551910355068</v>
      </c>
      <c r="X100" s="125">
        <f t="shared" si="88"/>
        <v>2.187120291616039</v>
      </c>
      <c r="Y100" s="125">
        <f t="shared" si="88"/>
        <v>1.7280950452274875</v>
      </c>
      <c r="Z100" s="125">
        <f t="shared" si="88"/>
        <v>1.2555690562980963</v>
      </c>
      <c r="AA100" s="265">
        <f t="shared" si="88"/>
        <v>1.1475631159713784</v>
      </c>
      <c r="AB100" s="323">
        <f t="shared" si="88"/>
        <v>3.3751856352099368</v>
      </c>
      <c r="AC100" s="265">
        <f t="shared" si="88"/>
        <v>2.2006210341568786</v>
      </c>
      <c r="AD100" s="323">
        <f t="shared" si="88"/>
        <v>1.9171054407992441</v>
      </c>
      <c r="AE100" s="323">
        <f t="shared" si="88"/>
        <v>0.14850816794923721</v>
      </c>
      <c r="AF100" s="323">
        <f t="shared" si="88"/>
        <v>9.9770487376805725</v>
      </c>
      <c r="AG100" s="323">
        <f t="shared" si="88"/>
        <v>27.690022951262318</v>
      </c>
      <c r="AH100" s="6"/>
      <c r="AI100" s="56"/>
    </row>
    <row r="101" spans="2:36">
      <c r="B101" s="344">
        <v>2</v>
      </c>
      <c r="C101" s="365" t="s">
        <v>163</v>
      </c>
      <c r="D101" s="107">
        <v>7395</v>
      </c>
      <c r="E101" s="130">
        <v>7407</v>
      </c>
      <c r="F101" s="184">
        <v>142</v>
      </c>
      <c r="G101" s="62">
        <v>140</v>
      </c>
      <c r="H101" s="62">
        <v>141</v>
      </c>
      <c r="I101" s="62">
        <v>140</v>
      </c>
      <c r="J101" s="62">
        <v>142</v>
      </c>
      <c r="K101" s="62">
        <v>728</v>
      </c>
      <c r="L101" s="62">
        <v>297</v>
      </c>
      <c r="M101" s="62">
        <v>902</v>
      </c>
      <c r="N101" s="62">
        <v>294</v>
      </c>
      <c r="O101" s="62">
        <v>688</v>
      </c>
      <c r="P101" s="62">
        <v>594</v>
      </c>
      <c r="Q101" s="62">
        <v>550</v>
      </c>
      <c r="R101" s="62">
        <v>500</v>
      </c>
      <c r="S101" s="62">
        <v>456</v>
      </c>
      <c r="T101" s="59">
        <v>405</v>
      </c>
      <c r="U101" s="59">
        <v>338</v>
      </c>
      <c r="V101" s="59">
        <v>273</v>
      </c>
      <c r="W101" s="59">
        <v>209</v>
      </c>
      <c r="X101" s="59">
        <v>162</v>
      </c>
      <c r="Y101" s="59">
        <v>128</v>
      </c>
      <c r="Z101" s="59">
        <v>93</v>
      </c>
      <c r="AA101" s="185">
        <v>85</v>
      </c>
      <c r="AB101" s="373">
        <v>250</v>
      </c>
      <c r="AC101" s="325">
        <v>163</v>
      </c>
      <c r="AD101" s="298">
        <v>142</v>
      </c>
      <c r="AE101" s="298">
        <v>11</v>
      </c>
      <c r="AF101" s="373">
        <v>739</v>
      </c>
      <c r="AG101" s="373">
        <v>2051</v>
      </c>
      <c r="AH101" s="6">
        <f>SUM(F101:AA101)</f>
        <v>7407</v>
      </c>
      <c r="AI101" s="238">
        <f>+E101-AH101</f>
        <v>0</v>
      </c>
    </row>
    <row r="102" spans="2:36" ht="17.25">
      <c r="B102" s="352">
        <v>1</v>
      </c>
      <c r="C102" s="362" t="s">
        <v>164</v>
      </c>
      <c r="D102" s="104">
        <v>89.94</v>
      </c>
      <c r="E102" s="131">
        <f>$E$101*D102/100</f>
        <v>6661.8557999999994</v>
      </c>
      <c r="F102" s="120">
        <f>+ROUND($E$102*F100/100,0)</f>
        <v>128</v>
      </c>
      <c r="G102" s="81">
        <f t="shared" ref="G102:AG102" si="89">+ROUND($E$102*G100/100,0)</f>
        <v>126</v>
      </c>
      <c r="H102" s="81">
        <f t="shared" si="89"/>
        <v>127</v>
      </c>
      <c r="I102" s="81">
        <f>+ROUND($E$102*I100/100,0)</f>
        <v>126</v>
      </c>
      <c r="J102" s="81">
        <f>+ROUND($E$102*J100/100,0)</f>
        <v>128</v>
      </c>
      <c r="K102" s="81">
        <f t="shared" si="89"/>
        <v>655</v>
      </c>
      <c r="L102" s="81">
        <f>+ROUND($E$102*L100/100,0)</f>
        <v>267</v>
      </c>
      <c r="M102" s="81">
        <f>+ROUND($E$102*M100/100,0)</f>
        <v>811</v>
      </c>
      <c r="N102" s="81">
        <f>+ROUND($E$102*N100/100,0)+1</f>
        <v>265</v>
      </c>
      <c r="O102" s="81">
        <f t="shared" si="89"/>
        <v>619</v>
      </c>
      <c r="P102" s="81">
        <f t="shared" si="89"/>
        <v>534</v>
      </c>
      <c r="Q102" s="81">
        <f t="shared" si="89"/>
        <v>495</v>
      </c>
      <c r="R102" s="81">
        <f t="shared" si="89"/>
        <v>450</v>
      </c>
      <c r="S102" s="81">
        <f>+ROUND($E$102*S100/100,0)-1</f>
        <v>409</v>
      </c>
      <c r="T102" s="81">
        <f t="shared" si="89"/>
        <v>364</v>
      </c>
      <c r="U102" s="81">
        <f>+ROUND($E$102*U100/100,0)-1</f>
        <v>303</v>
      </c>
      <c r="V102" s="81">
        <f t="shared" si="89"/>
        <v>246</v>
      </c>
      <c r="W102" s="81">
        <f t="shared" si="89"/>
        <v>188</v>
      </c>
      <c r="X102" s="81">
        <f t="shared" si="89"/>
        <v>146</v>
      </c>
      <c r="Y102" s="81">
        <f t="shared" si="89"/>
        <v>115</v>
      </c>
      <c r="Z102" s="81">
        <f t="shared" si="89"/>
        <v>84</v>
      </c>
      <c r="AA102" s="149">
        <f t="shared" si="89"/>
        <v>76</v>
      </c>
      <c r="AB102" s="273">
        <f>+ROUND($E$102*AB100/100,0)</f>
        <v>225</v>
      </c>
      <c r="AC102" s="155">
        <f>+ROUND($E$102*AC100/100,0)</f>
        <v>147</v>
      </c>
      <c r="AD102" s="317">
        <f>+ROUND($E$102*AD100/100,0)</f>
        <v>128</v>
      </c>
      <c r="AE102" s="317">
        <f>+ROUND($E$102*AE100/100,0)</f>
        <v>10</v>
      </c>
      <c r="AF102" s="317">
        <f t="shared" si="89"/>
        <v>665</v>
      </c>
      <c r="AG102" s="317">
        <f t="shared" si="89"/>
        <v>1845</v>
      </c>
      <c r="AH102" s="6">
        <f>SUM(F102:AA102)</f>
        <v>6662</v>
      </c>
      <c r="AI102" s="238">
        <f>+E102-AH102</f>
        <v>-0.14420000000063737</v>
      </c>
    </row>
    <row r="103" spans="2:36" ht="17.25">
      <c r="B103" s="352">
        <f>1+B102</f>
        <v>2</v>
      </c>
      <c r="C103" s="362" t="s">
        <v>165</v>
      </c>
      <c r="D103" s="104">
        <v>10.059999999999999</v>
      </c>
      <c r="E103" s="131">
        <f>$E$101*D103/100</f>
        <v>745.14419999999984</v>
      </c>
      <c r="F103" s="89">
        <f>+ROUND($E$103*F100/100,0)</f>
        <v>14</v>
      </c>
      <c r="G103" s="82">
        <f t="shared" ref="G103:AG103" si="90">+ROUND($E$103*G100/100,0)</f>
        <v>14</v>
      </c>
      <c r="H103" s="82">
        <f t="shared" si="90"/>
        <v>14</v>
      </c>
      <c r="I103" s="82">
        <f>+ROUND($E$103*I100/100,0)</f>
        <v>14</v>
      </c>
      <c r="J103" s="82">
        <f>+ROUND($E$103*J100/100,0)</f>
        <v>14</v>
      </c>
      <c r="K103" s="82">
        <f t="shared" si="90"/>
        <v>73</v>
      </c>
      <c r="L103" s="82">
        <f>+ROUND($E$103*L100/100,0)</f>
        <v>30</v>
      </c>
      <c r="M103" s="82">
        <f>+ROUND($E$103*M100/100,0)</f>
        <v>91</v>
      </c>
      <c r="N103" s="82">
        <f>+ROUND($E$103*N100/100,0)-1</f>
        <v>29</v>
      </c>
      <c r="O103" s="82">
        <f t="shared" si="90"/>
        <v>69</v>
      </c>
      <c r="P103" s="82">
        <f t="shared" si="90"/>
        <v>60</v>
      </c>
      <c r="Q103" s="82">
        <f t="shared" si="90"/>
        <v>55</v>
      </c>
      <c r="R103" s="82">
        <f t="shared" si="90"/>
        <v>50</v>
      </c>
      <c r="S103" s="82">
        <f>+ROUND($E$103*S100/100,0)+1</f>
        <v>47</v>
      </c>
      <c r="T103" s="82">
        <f t="shared" si="90"/>
        <v>41</v>
      </c>
      <c r="U103" s="82">
        <f>+ROUND($E$103*U100/100,0)+1</f>
        <v>35</v>
      </c>
      <c r="V103" s="82">
        <f t="shared" si="90"/>
        <v>27</v>
      </c>
      <c r="W103" s="82">
        <f t="shared" si="90"/>
        <v>21</v>
      </c>
      <c r="X103" s="82">
        <f t="shared" si="90"/>
        <v>16</v>
      </c>
      <c r="Y103" s="82">
        <f t="shared" si="90"/>
        <v>13</v>
      </c>
      <c r="Z103" s="82">
        <f t="shared" si="90"/>
        <v>9</v>
      </c>
      <c r="AA103" s="150">
        <f t="shared" si="90"/>
        <v>9</v>
      </c>
      <c r="AB103" s="273">
        <f>+ROUND($E$103*AB100/100,0)</f>
        <v>25</v>
      </c>
      <c r="AC103" s="155">
        <f>+ROUND($E$103*AC100/100,0)</f>
        <v>16</v>
      </c>
      <c r="AD103" s="273">
        <f>+ROUND($E$103*AD100/100,0)</f>
        <v>14</v>
      </c>
      <c r="AE103" s="273">
        <f>+ROUND($E$103*AE100/100,0)</f>
        <v>1</v>
      </c>
      <c r="AF103" s="273">
        <f t="shared" si="90"/>
        <v>74</v>
      </c>
      <c r="AG103" s="273">
        <f t="shared" si="90"/>
        <v>206</v>
      </c>
      <c r="AH103" s="6">
        <f>SUM(F103:AA103)</f>
        <v>745</v>
      </c>
      <c r="AI103" s="238">
        <f>+E103-AH103</f>
        <v>0.14419999999984157</v>
      </c>
    </row>
    <row r="104" spans="2:36" ht="17.25" hidden="1">
      <c r="B104" s="350"/>
      <c r="C104" s="362"/>
      <c r="D104" s="105"/>
      <c r="E104" s="132"/>
      <c r="F104" s="90">
        <f>SUM(F102:F103)</f>
        <v>142</v>
      </c>
      <c r="G104" s="90">
        <f t="shared" ref="G104:O104" si="91">SUM(G102:G103)</f>
        <v>140</v>
      </c>
      <c r="H104" s="90">
        <f t="shared" si="91"/>
        <v>141</v>
      </c>
      <c r="I104" s="90">
        <f t="shared" si="91"/>
        <v>140</v>
      </c>
      <c r="J104" s="90">
        <f t="shared" si="91"/>
        <v>142</v>
      </c>
      <c r="K104" s="90">
        <f t="shared" si="91"/>
        <v>728</v>
      </c>
      <c r="L104" s="90">
        <f t="shared" si="91"/>
        <v>297</v>
      </c>
      <c r="M104" s="90">
        <f t="shared" si="91"/>
        <v>902</v>
      </c>
      <c r="N104" s="90">
        <f t="shared" si="91"/>
        <v>294</v>
      </c>
      <c r="O104" s="90">
        <f t="shared" si="91"/>
        <v>688</v>
      </c>
      <c r="P104" s="88"/>
      <c r="Q104" s="88"/>
      <c r="R104" s="88"/>
      <c r="S104" s="88"/>
      <c r="T104" s="88"/>
      <c r="U104" s="88"/>
      <c r="V104" s="88"/>
      <c r="W104" s="88"/>
      <c r="X104" s="88"/>
      <c r="Y104" s="88"/>
      <c r="Z104" s="88"/>
      <c r="AA104" s="83"/>
      <c r="AB104" s="375"/>
      <c r="AC104" s="376"/>
      <c r="AD104" s="275"/>
      <c r="AE104" s="275"/>
      <c r="AF104" s="375"/>
      <c r="AG104" s="375"/>
      <c r="AH104" s="143"/>
      <c r="AI104" s="58"/>
    </row>
    <row r="105" spans="2:36" ht="17.25" hidden="1">
      <c r="B105" s="350"/>
      <c r="C105" s="362"/>
      <c r="D105" s="106"/>
      <c r="E105" s="128"/>
      <c r="F105" s="125">
        <f t="shared" ref="F105:AG105" si="92">+F106*100/$E$106</f>
        <v>1.9055684946008893</v>
      </c>
      <c r="G105" s="125">
        <f t="shared" si="92"/>
        <v>1.8985108335097749</v>
      </c>
      <c r="H105" s="125">
        <f t="shared" si="92"/>
        <v>1.9408568000564612</v>
      </c>
      <c r="I105" s="125">
        <f t="shared" si="92"/>
        <v>1.8985108335097749</v>
      </c>
      <c r="J105" s="125">
        <f t="shared" si="92"/>
        <v>1.9126261556920037</v>
      </c>
      <c r="K105" s="125">
        <f t="shared" si="92"/>
        <v>9.8242642388312511</v>
      </c>
      <c r="L105" s="125">
        <f t="shared" si="92"/>
        <v>4.0016938386618675</v>
      </c>
      <c r="M105" s="125">
        <f t="shared" si="92"/>
        <v>12.160350059990119</v>
      </c>
      <c r="N105" s="125">
        <f t="shared" si="92"/>
        <v>3.9805208553885243</v>
      </c>
      <c r="O105" s="125">
        <f t="shared" si="92"/>
        <v>9.2737666737243281</v>
      </c>
      <c r="P105" s="125">
        <f t="shared" si="92"/>
        <v>8.0104453384148488</v>
      </c>
      <c r="Q105" s="125">
        <f t="shared" si="92"/>
        <v>7.4176018067612395</v>
      </c>
      <c r="R105" s="125">
        <f t="shared" si="92"/>
        <v>6.7400663420142566</v>
      </c>
      <c r="S105" s="125">
        <f t="shared" si="92"/>
        <v>6.1542804714517612</v>
      </c>
      <c r="T105" s="125">
        <f t="shared" si="92"/>
        <v>5.4696873456136634</v>
      </c>
      <c r="U105" s="125">
        <f t="shared" si="92"/>
        <v>4.5663067259510202</v>
      </c>
      <c r="V105" s="125">
        <f t="shared" si="92"/>
        <v>3.6911567506528336</v>
      </c>
      <c r="W105" s="125">
        <f t="shared" si="92"/>
        <v>2.8301220975368762</v>
      </c>
      <c r="X105" s="125">
        <f t="shared" si="92"/>
        <v>2.19493259933658</v>
      </c>
      <c r="Y105" s="125">
        <f t="shared" si="92"/>
        <v>1.7220693062319148</v>
      </c>
      <c r="Z105" s="125">
        <f t="shared" si="92"/>
        <v>1.2562636742183639</v>
      </c>
      <c r="AA105" s="265">
        <f t="shared" si="92"/>
        <v>1.1503987578516479</v>
      </c>
      <c r="AB105" s="323">
        <f t="shared" si="92"/>
        <v>3.3947349848260289</v>
      </c>
      <c r="AC105" s="265">
        <f t="shared" si="92"/>
        <v>2.2019902604276944</v>
      </c>
      <c r="AD105" s="323">
        <f t="shared" si="92"/>
        <v>1.9267414778742324</v>
      </c>
      <c r="AE105" s="323">
        <f t="shared" si="92"/>
        <v>0.14821088291340251</v>
      </c>
      <c r="AF105" s="323">
        <f t="shared" si="92"/>
        <v>9.9795327828357685</v>
      </c>
      <c r="AG105" s="323">
        <f t="shared" si="92"/>
        <v>27.687204460441809</v>
      </c>
      <c r="AH105" s="6"/>
    </row>
    <row r="106" spans="2:36">
      <c r="B106" s="344">
        <v>9</v>
      </c>
      <c r="C106" s="364" t="s">
        <v>166</v>
      </c>
      <c r="D106" s="107">
        <v>14310</v>
      </c>
      <c r="E106" s="451">
        <v>14169</v>
      </c>
      <c r="F106" s="184">
        <v>270</v>
      </c>
      <c r="G106" s="62">
        <v>269</v>
      </c>
      <c r="H106" s="62">
        <v>275</v>
      </c>
      <c r="I106" s="62">
        <v>269</v>
      </c>
      <c r="J106" s="62">
        <v>271</v>
      </c>
      <c r="K106" s="62">
        <v>1392</v>
      </c>
      <c r="L106" s="62">
        <v>567</v>
      </c>
      <c r="M106" s="62">
        <v>1723</v>
      </c>
      <c r="N106" s="62">
        <v>564</v>
      </c>
      <c r="O106" s="62">
        <v>1314</v>
      </c>
      <c r="P106" s="62">
        <v>1135</v>
      </c>
      <c r="Q106" s="62">
        <v>1051</v>
      </c>
      <c r="R106" s="62">
        <v>955</v>
      </c>
      <c r="S106" s="62">
        <v>872</v>
      </c>
      <c r="T106" s="59">
        <v>775</v>
      </c>
      <c r="U106" s="59">
        <v>647</v>
      </c>
      <c r="V106" s="59">
        <v>523</v>
      </c>
      <c r="W106" s="59">
        <v>401</v>
      </c>
      <c r="X106" s="59">
        <v>311</v>
      </c>
      <c r="Y106" s="59">
        <v>244</v>
      </c>
      <c r="Z106" s="59">
        <v>178</v>
      </c>
      <c r="AA106" s="185">
        <v>163</v>
      </c>
      <c r="AB106" s="373">
        <v>481</v>
      </c>
      <c r="AC106" s="325">
        <v>312</v>
      </c>
      <c r="AD106" s="298">
        <v>273</v>
      </c>
      <c r="AE106" s="298">
        <v>21</v>
      </c>
      <c r="AF106" s="373">
        <v>1414</v>
      </c>
      <c r="AG106" s="373">
        <v>3923</v>
      </c>
      <c r="AH106" s="6">
        <f>SUM(F106:AA106)</f>
        <v>14169</v>
      </c>
      <c r="AI106" s="238">
        <f t="shared" ref="AI106:AI115" si="93">+E106-AH106</f>
        <v>0</v>
      </c>
    </row>
    <row r="107" spans="2:36" ht="17.25">
      <c r="B107" s="352">
        <v>1</v>
      </c>
      <c r="C107" s="367" t="s">
        <v>167</v>
      </c>
      <c r="D107" s="104">
        <v>29.57</v>
      </c>
      <c r="E107" s="131">
        <v>3925</v>
      </c>
      <c r="F107" s="89">
        <f>+ROUND($E$107*F105/100,0)-1</f>
        <v>74</v>
      </c>
      <c r="G107" s="89">
        <f t="shared" ref="G107:S107" si="94">+ROUND($E$107*G105/100,0)</f>
        <v>75</v>
      </c>
      <c r="H107" s="89">
        <f t="shared" si="94"/>
        <v>76</v>
      </c>
      <c r="I107" s="89">
        <f>+ROUND($E$107*I105/100,0)</f>
        <v>75</v>
      </c>
      <c r="J107" s="89">
        <f>+ROUND($E$107*J105/100,0)</f>
        <v>75</v>
      </c>
      <c r="K107" s="89">
        <f t="shared" si="94"/>
        <v>386</v>
      </c>
      <c r="L107" s="89">
        <f>+ROUND($E$107*L105/100,0)</f>
        <v>157</v>
      </c>
      <c r="M107" s="89">
        <f>+ROUND($E$107*M105/100,0)</f>
        <v>477</v>
      </c>
      <c r="N107" s="89">
        <f>+ROUND($E$107*N105/100,0)</f>
        <v>156</v>
      </c>
      <c r="O107" s="89">
        <f t="shared" si="94"/>
        <v>364</v>
      </c>
      <c r="P107" s="89">
        <f t="shared" si="94"/>
        <v>314</v>
      </c>
      <c r="Q107" s="89">
        <f t="shared" si="94"/>
        <v>291</v>
      </c>
      <c r="R107" s="89">
        <f t="shared" si="94"/>
        <v>265</v>
      </c>
      <c r="S107" s="89">
        <f t="shared" si="94"/>
        <v>242</v>
      </c>
      <c r="T107" s="89">
        <f>+ROUND($E$107*T105/100,0)-1</f>
        <v>214</v>
      </c>
      <c r="U107" s="89">
        <f>+ROUND($E$107*U105/100,0)</f>
        <v>179</v>
      </c>
      <c r="V107" s="89">
        <f>+ROUND($E$107*V105/100,0)+1</f>
        <v>146</v>
      </c>
      <c r="W107" s="89">
        <f t="shared" ref="W107:AG107" si="95">+ROUND($E$107*W105/100,0)</f>
        <v>111</v>
      </c>
      <c r="X107" s="89">
        <f t="shared" si="95"/>
        <v>86</v>
      </c>
      <c r="Y107" s="89">
        <f t="shared" si="95"/>
        <v>68</v>
      </c>
      <c r="Z107" s="89">
        <f t="shared" si="95"/>
        <v>49</v>
      </c>
      <c r="AA107" s="155">
        <f t="shared" si="95"/>
        <v>45</v>
      </c>
      <c r="AB107" s="273">
        <f>+ROUND($E$107*AB105/100,0)</f>
        <v>133</v>
      </c>
      <c r="AC107" s="155">
        <f>+ROUND($E$107*AC105/100,0)+1</f>
        <v>87</v>
      </c>
      <c r="AD107" s="273">
        <f>+ROUND($E$107*AD105/100,0)</f>
        <v>76</v>
      </c>
      <c r="AE107" s="273">
        <f>+ROUND($E$107*AE105/100,0)+1</f>
        <v>7</v>
      </c>
      <c r="AF107" s="273">
        <f t="shared" si="95"/>
        <v>392</v>
      </c>
      <c r="AG107" s="273">
        <f t="shared" si="95"/>
        <v>1087</v>
      </c>
      <c r="AH107" s="6">
        <f t="shared" ref="AH107:AH115" si="96">SUM(F107:AA107)</f>
        <v>3925</v>
      </c>
      <c r="AI107" s="238">
        <f t="shared" si="93"/>
        <v>0</v>
      </c>
    </row>
    <row r="108" spans="2:36" ht="17.25">
      <c r="B108" s="352">
        <f t="shared" ref="B108:B114" si="97">1+B107</f>
        <v>2</v>
      </c>
      <c r="C108" s="362" t="s">
        <v>168</v>
      </c>
      <c r="D108" s="104">
        <v>20.190000000000001</v>
      </c>
      <c r="E108" s="131">
        <v>2678</v>
      </c>
      <c r="F108" s="89">
        <f>+ROUND($E$108*F105/100,0)</f>
        <v>51</v>
      </c>
      <c r="G108" s="89">
        <f>+ROUND($E$108*G105/100,0)-1</f>
        <v>50</v>
      </c>
      <c r="H108" s="89">
        <f t="shared" ref="H108:AG108" si="98">+ROUND($E$108*H105/100,0)</f>
        <v>52</v>
      </c>
      <c r="I108" s="89">
        <f>+ROUND($E$108*I105/100,0)</f>
        <v>51</v>
      </c>
      <c r="J108" s="89">
        <f>+ROUND($E$108*J105/100,0)</f>
        <v>51</v>
      </c>
      <c r="K108" s="89">
        <f t="shared" si="98"/>
        <v>263</v>
      </c>
      <c r="L108" s="89">
        <f>+ROUND($E$108*L105/100,0)</f>
        <v>107</v>
      </c>
      <c r="M108" s="89">
        <f>+ROUND($E$108*M105/100,0)</f>
        <v>326</v>
      </c>
      <c r="N108" s="89">
        <f>+ROUND($E$108*N105/100,0)</f>
        <v>107</v>
      </c>
      <c r="O108" s="89">
        <f t="shared" si="98"/>
        <v>248</v>
      </c>
      <c r="P108" s="89">
        <f t="shared" si="98"/>
        <v>215</v>
      </c>
      <c r="Q108" s="89">
        <f t="shared" si="98"/>
        <v>199</v>
      </c>
      <c r="R108" s="89">
        <f t="shared" si="98"/>
        <v>180</v>
      </c>
      <c r="S108" s="89">
        <f t="shared" si="98"/>
        <v>165</v>
      </c>
      <c r="T108" s="89">
        <f t="shared" si="98"/>
        <v>146</v>
      </c>
      <c r="U108" s="89">
        <f t="shared" si="98"/>
        <v>122</v>
      </c>
      <c r="V108" s="89">
        <f t="shared" si="98"/>
        <v>99</v>
      </c>
      <c r="W108" s="89">
        <f t="shared" si="98"/>
        <v>76</v>
      </c>
      <c r="X108" s="89">
        <f t="shared" si="98"/>
        <v>59</v>
      </c>
      <c r="Y108" s="89">
        <f t="shared" si="98"/>
        <v>46</v>
      </c>
      <c r="Z108" s="89">
        <f t="shared" si="98"/>
        <v>34</v>
      </c>
      <c r="AA108" s="155">
        <f t="shared" si="98"/>
        <v>31</v>
      </c>
      <c r="AB108" s="273">
        <f>+ROUND($E$108*AB105/100,0)</f>
        <v>91</v>
      </c>
      <c r="AC108" s="155">
        <f>+ROUND($E$108*AC105/100,0)</f>
        <v>59</v>
      </c>
      <c r="AD108" s="273">
        <f>+ROUND($E$108*AD105/100,0)</f>
        <v>52</v>
      </c>
      <c r="AE108" s="273">
        <f>+ROUND($E$108*AE105/100,0)+1</f>
        <v>5</v>
      </c>
      <c r="AF108" s="273">
        <f t="shared" si="98"/>
        <v>267</v>
      </c>
      <c r="AG108" s="273">
        <f t="shared" si="98"/>
        <v>741</v>
      </c>
      <c r="AH108" s="6">
        <f t="shared" si="96"/>
        <v>2678</v>
      </c>
      <c r="AI108" s="238">
        <f t="shared" si="93"/>
        <v>0</v>
      </c>
    </row>
    <row r="109" spans="2:36" ht="17.25">
      <c r="B109" s="352">
        <f t="shared" si="97"/>
        <v>3</v>
      </c>
      <c r="C109" s="362" t="s">
        <v>169</v>
      </c>
      <c r="D109" s="104">
        <v>6.21</v>
      </c>
      <c r="E109" s="131">
        <v>824</v>
      </c>
      <c r="F109" s="89">
        <f>+ROUND($E$109*F105/100,0)</f>
        <v>16</v>
      </c>
      <c r="G109" s="89">
        <f>+ROUND($E$109*G105/100,0)</f>
        <v>16</v>
      </c>
      <c r="H109" s="89">
        <f>+ROUND($E$109*H105/100,0)+1</f>
        <v>17</v>
      </c>
      <c r="I109" s="89">
        <f>+ROUND($E$109*I105/100,0)-1</f>
        <v>15</v>
      </c>
      <c r="J109" s="89">
        <f>+ROUND($E$109*J105/100,0)</f>
        <v>16</v>
      </c>
      <c r="K109" s="89">
        <f t="shared" ref="K109:AG109" si="99">+ROUND($E$109*K105/100,0)</f>
        <v>81</v>
      </c>
      <c r="L109" s="89">
        <f>+ROUND($E$109*L105/100,0)</f>
        <v>33</v>
      </c>
      <c r="M109" s="89">
        <f>+ROUND($E$109*M105/100,0)</f>
        <v>100</v>
      </c>
      <c r="N109" s="89">
        <f>+ROUND($E$109*N105/100,0)</f>
        <v>33</v>
      </c>
      <c r="O109" s="89">
        <f t="shared" si="99"/>
        <v>76</v>
      </c>
      <c r="P109" s="89">
        <f t="shared" si="99"/>
        <v>66</v>
      </c>
      <c r="Q109" s="89">
        <f t="shared" si="99"/>
        <v>61</v>
      </c>
      <c r="R109" s="89">
        <f t="shared" si="99"/>
        <v>56</v>
      </c>
      <c r="S109" s="89">
        <f t="shared" si="99"/>
        <v>51</v>
      </c>
      <c r="T109" s="89">
        <f t="shared" si="99"/>
        <v>45</v>
      </c>
      <c r="U109" s="89">
        <f t="shared" si="99"/>
        <v>38</v>
      </c>
      <c r="V109" s="89">
        <f t="shared" si="99"/>
        <v>30</v>
      </c>
      <c r="W109" s="89">
        <f t="shared" si="99"/>
        <v>23</v>
      </c>
      <c r="X109" s="89">
        <f t="shared" si="99"/>
        <v>18</v>
      </c>
      <c r="Y109" s="89">
        <f t="shared" si="99"/>
        <v>14</v>
      </c>
      <c r="Z109" s="89">
        <f t="shared" si="99"/>
        <v>10</v>
      </c>
      <c r="AA109" s="155">
        <f t="shared" si="99"/>
        <v>9</v>
      </c>
      <c r="AB109" s="273">
        <f>+ROUND($E$109*AB105/100,0)</f>
        <v>28</v>
      </c>
      <c r="AC109" s="155">
        <f>+ROUND($E$109*AC105/100,0)</f>
        <v>18</v>
      </c>
      <c r="AD109" s="273">
        <f>+ROUND($E$109*AD105/100,0)</f>
        <v>16</v>
      </c>
      <c r="AE109" s="273">
        <f>+ROUND($E$109*AE105/100,0)</f>
        <v>1</v>
      </c>
      <c r="AF109" s="273">
        <f t="shared" si="99"/>
        <v>82</v>
      </c>
      <c r="AG109" s="273">
        <f t="shared" si="99"/>
        <v>228</v>
      </c>
      <c r="AH109" s="6">
        <f t="shared" si="96"/>
        <v>824</v>
      </c>
      <c r="AI109" s="238">
        <f t="shared" si="93"/>
        <v>0</v>
      </c>
    </row>
    <row r="110" spans="2:36" ht="17.25">
      <c r="B110" s="352">
        <f t="shared" si="97"/>
        <v>4</v>
      </c>
      <c r="C110" s="362" t="s">
        <v>170</v>
      </c>
      <c r="D110" s="104">
        <v>12.620000000000001</v>
      </c>
      <c r="E110" s="131">
        <v>1674</v>
      </c>
      <c r="F110" s="89">
        <f>+ROUND($E$110*F105/100,0)</f>
        <v>32</v>
      </c>
      <c r="G110" s="89">
        <f t="shared" ref="G110:AG110" si="100">+ROUND($E$110*G105/100,0)</f>
        <v>32</v>
      </c>
      <c r="H110" s="89">
        <f t="shared" si="100"/>
        <v>32</v>
      </c>
      <c r="I110" s="89">
        <f>+ROUND($E$110*I105/100,0)</f>
        <v>32</v>
      </c>
      <c r="J110" s="89">
        <f>+ROUND($E$110*J105/100,0)</f>
        <v>32</v>
      </c>
      <c r="K110" s="89">
        <f t="shared" si="100"/>
        <v>164</v>
      </c>
      <c r="L110" s="89">
        <f>+ROUND($E$110*L105/100,0)</f>
        <v>67</v>
      </c>
      <c r="M110" s="89">
        <f>+ROUND($E$110*M105/100,0)</f>
        <v>204</v>
      </c>
      <c r="N110" s="89">
        <f>+ROUND($E$110*N105/100,0)</f>
        <v>67</v>
      </c>
      <c r="O110" s="89">
        <f t="shared" si="100"/>
        <v>155</v>
      </c>
      <c r="P110" s="89">
        <f t="shared" si="100"/>
        <v>134</v>
      </c>
      <c r="Q110" s="89">
        <f t="shared" si="100"/>
        <v>124</v>
      </c>
      <c r="R110" s="89">
        <f t="shared" si="100"/>
        <v>113</v>
      </c>
      <c r="S110" s="89">
        <f t="shared" si="100"/>
        <v>103</v>
      </c>
      <c r="T110" s="89">
        <f t="shared" si="100"/>
        <v>92</v>
      </c>
      <c r="U110" s="89">
        <f t="shared" si="100"/>
        <v>76</v>
      </c>
      <c r="V110" s="89">
        <f t="shared" si="100"/>
        <v>62</v>
      </c>
      <c r="W110" s="89">
        <f t="shared" si="100"/>
        <v>47</v>
      </c>
      <c r="X110" s="89">
        <f t="shared" si="100"/>
        <v>37</v>
      </c>
      <c r="Y110" s="89">
        <f t="shared" si="100"/>
        <v>29</v>
      </c>
      <c r="Z110" s="89">
        <f t="shared" si="100"/>
        <v>21</v>
      </c>
      <c r="AA110" s="155">
        <f t="shared" si="100"/>
        <v>19</v>
      </c>
      <c r="AB110" s="273">
        <f>+ROUND($E$110*AB105/100,0)</f>
        <v>57</v>
      </c>
      <c r="AC110" s="155">
        <f>+ROUND($E$110*AC105/100,0)</f>
        <v>37</v>
      </c>
      <c r="AD110" s="273">
        <f>+ROUND($E$110*AD105/100,0)</f>
        <v>32</v>
      </c>
      <c r="AE110" s="273">
        <f>+ROUND($E$110*AE105/100,0)</f>
        <v>2</v>
      </c>
      <c r="AF110" s="273">
        <f t="shared" si="100"/>
        <v>167</v>
      </c>
      <c r="AG110" s="273">
        <f t="shared" si="100"/>
        <v>463</v>
      </c>
      <c r="AH110" s="6">
        <f t="shared" si="96"/>
        <v>1674</v>
      </c>
      <c r="AI110" s="238">
        <f t="shared" si="93"/>
        <v>0</v>
      </c>
    </row>
    <row r="111" spans="2:36" ht="17.25">
      <c r="B111" s="352">
        <f t="shared" si="97"/>
        <v>5</v>
      </c>
      <c r="C111" s="362" t="s">
        <v>171</v>
      </c>
      <c r="D111" s="104">
        <v>7.61</v>
      </c>
      <c r="E111" s="131">
        <v>1009</v>
      </c>
      <c r="F111" s="89">
        <f t="shared" ref="F111:Q111" si="101">+ROUND($E$111*F105/100,0)</f>
        <v>19</v>
      </c>
      <c r="G111" s="89">
        <f t="shared" si="101"/>
        <v>19</v>
      </c>
      <c r="H111" s="89">
        <f t="shared" si="101"/>
        <v>20</v>
      </c>
      <c r="I111" s="89">
        <f>+ROUND($E$111*I105/100,0)+1</f>
        <v>20</v>
      </c>
      <c r="J111" s="89">
        <f>+ROUND($E$111*J105/100,0)</f>
        <v>19</v>
      </c>
      <c r="K111" s="89">
        <f t="shared" si="101"/>
        <v>99</v>
      </c>
      <c r="L111" s="89">
        <f>+ROUND($E$111*L105/100,0)</f>
        <v>40</v>
      </c>
      <c r="M111" s="89">
        <f>+ROUND($E$111*M105/100,0)</f>
        <v>123</v>
      </c>
      <c r="N111" s="89">
        <f>+ROUND($E$111*N105/100,0)</f>
        <v>40</v>
      </c>
      <c r="O111" s="89">
        <f t="shared" si="101"/>
        <v>94</v>
      </c>
      <c r="P111" s="89">
        <f t="shared" si="101"/>
        <v>81</v>
      </c>
      <c r="Q111" s="89">
        <f t="shared" si="101"/>
        <v>75</v>
      </c>
      <c r="R111" s="89">
        <f>+ROUND($E$111*R105/100,0)-1</f>
        <v>67</v>
      </c>
      <c r="S111" s="89">
        <f t="shared" ref="S111:AG111" si="102">+ROUND($E$111*S105/100,0)</f>
        <v>62</v>
      </c>
      <c r="T111" s="89">
        <f t="shared" si="102"/>
        <v>55</v>
      </c>
      <c r="U111" s="89">
        <f t="shared" si="102"/>
        <v>46</v>
      </c>
      <c r="V111" s="89">
        <f t="shared" si="102"/>
        <v>37</v>
      </c>
      <c r="W111" s="89">
        <f t="shared" si="102"/>
        <v>29</v>
      </c>
      <c r="X111" s="89">
        <f t="shared" si="102"/>
        <v>22</v>
      </c>
      <c r="Y111" s="89">
        <f t="shared" si="102"/>
        <v>17</v>
      </c>
      <c r="Z111" s="89">
        <f t="shared" si="102"/>
        <v>13</v>
      </c>
      <c r="AA111" s="155">
        <f t="shared" si="102"/>
        <v>12</v>
      </c>
      <c r="AB111" s="273">
        <f>+ROUND($E$111*AB105/100,0)</f>
        <v>34</v>
      </c>
      <c r="AC111" s="155">
        <f>+ROUND($E$111*AC105/100,0)</f>
        <v>22</v>
      </c>
      <c r="AD111" s="273">
        <f>+ROUND($E$111*AD105/100,0)</f>
        <v>19</v>
      </c>
      <c r="AE111" s="273">
        <f>+ROUND($E$111*AE105/100,0)</f>
        <v>1</v>
      </c>
      <c r="AF111" s="273">
        <f t="shared" si="102"/>
        <v>101</v>
      </c>
      <c r="AG111" s="273">
        <f t="shared" si="102"/>
        <v>279</v>
      </c>
      <c r="AH111" s="6">
        <f t="shared" si="96"/>
        <v>1009</v>
      </c>
      <c r="AI111" s="238">
        <f t="shared" si="93"/>
        <v>0</v>
      </c>
    </row>
    <row r="112" spans="2:36" ht="17.25">
      <c r="B112" s="352">
        <f t="shared" si="97"/>
        <v>6</v>
      </c>
      <c r="C112" s="362" t="s">
        <v>172</v>
      </c>
      <c r="D112" s="104">
        <v>5.68</v>
      </c>
      <c r="E112" s="131">
        <v>798</v>
      </c>
      <c r="F112" s="89">
        <f>+ROUND($E$112*F105/100,0)</f>
        <v>15</v>
      </c>
      <c r="G112" s="89">
        <f>+ROUND($E$112*G105/100,0)</f>
        <v>15</v>
      </c>
      <c r="H112" s="89">
        <f>+ROUND($E$112*H105/100,0)</f>
        <v>15</v>
      </c>
      <c r="I112" s="89">
        <f>+ROUND($E$112*I105/100,0)-1</f>
        <v>14</v>
      </c>
      <c r="J112" s="89">
        <f>+ROUND($E$112*J105/100,0)</f>
        <v>15</v>
      </c>
      <c r="K112" s="89">
        <f>+ROUND($E$112*K105/100,0)+1</f>
        <v>79</v>
      </c>
      <c r="L112" s="89">
        <f>+ROUND($E$112*L105/100,0)</f>
        <v>32</v>
      </c>
      <c r="M112" s="89">
        <f>+ROUND($E$112*M105/100,0)</f>
        <v>97</v>
      </c>
      <c r="N112" s="89">
        <f>+ROUND($E$112*N105/100,0)</f>
        <v>32</v>
      </c>
      <c r="O112" s="89">
        <f>+ROUND($E$112*O105/100,0)+1</f>
        <v>75</v>
      </c>
      <c r="P112" s="89">
        <f t="shared" ref="P112:AG112" si="103">+ROUND($E$112*P105/100,0)</f>
        <v>64</v>
      </c>
      <c r="Q112" s="89">
        <f t="shared" si="103"/>
        <v>59</v>
      </c>
      <c r="R112" s="89">
        <f t="shared" si="103"/>
        <v>54</v>
      </c>
      <c r="S112" s="89">
        <f t="shared" si="103"/>
        <v>49</v>
      </c>
      <c r="T112" s="89">
        <f t="shared" si="103"/>
        <v>44</v>
      </c>
      <c r="U112" s="89">
        <f t="shared" si="103"/>
        <v>36</v>
      </c>
      <c r="V112" s="89">
        <f t="shared" si="103"/>
        <v>29</v>
      </c>
      <c r="W112" s="89">
        <f t="shared" si="103"/>
        <v>23</v>
      </c>
      <c r="X112" s="89">
        <f t="shared" si="103"/>
        <v>18</v>
      </c>
      <c r="Y112" s="89">
        <f t="shared" si="103"/>
        <v>14</v>
      </c>
      <c r="Z112" s="89">
        <f t="shared" si="103"/>
        <v>10</v>
      </c>
      <c r="AA112" s="155">
        <f t="shared" si="103"/>
        <v>9</v>
      </c>
      <c r="AB112" s="273">
        <f>+ROUND($E$112*AB105/100,0)</f>
        <v>27</v>
      </c>
      <c r="AC112" s="155">
        <f>+ROUND($E$112*AC105/100,0)</f>
        <v>18</v>
      </c>
      <c r="AD112" s="273">
        <f>+ROUND($E$112*AD105/100,0)</f>
        <v>15</v>
      </c>
      <c r="AE112" s="273">
        <f>+ROUND($E$112*AE105/100,0)</f>
        <v>1</v>
      </c>
      <c r="AF112" s="273">
        <f t="shared" si="103"/>
        <v>80</v>
      </c>
      <c r="AG112" s="273">
        <f t="shared" si="103"/>
        <v>221</v>
      </c>
      <c r="AH112" s="6">
        <f t="shared" si="96"/>
        <v>798</v>
      </c>
      <c r="AI112" s="238">
        <f t="shared" si="93"/>
        <v>0</v>
      </c>
    </row>
    <row r="113" spans="2:36" ht="17.25">
      <c r="B113" s="352">
        <f t="shared" si="97"/>
        <v>7</v>
      </c>
      <c r="C113" s="362" t="s">
        <v>173</v>
      </c>
      <c r="D113" s="104">
        <v>11.84</v>
      </c>
      <c r="E113" s="131">
        <v>1552</v>
      </c>
      <c r="F113" s="89">
        <f>+ROUND($E$113*F105/100,0)</f>
        <v>30</v>
      </c>
      <c r="G113" s="89">
        <f>+ROUND($E$113*G105/100,0)</f>
        <v>29</v>
      </c>
      <c r="H113" s="89">
        <f>+ROUND($E$113*H105/100,0)</f>
        <v>30</v>
      </c>
      <c r="I113" s="89">
        <f>+ROUND($E$113*I105/100,0)</f>
        <v>29</v>
      </c>
      <c r="J113" s="89">
        <f>+ROUND($E$113*J105/100,0)</f>
        <v>30</v>
      </c>
      <c r="K113" s="89">
        <f t="shared" ref="K113:AG113" si="104">+ROUND($E$113*K105/100,0)</f>
        <v>152</v>
      </c>
      <c r="L113" s="89">
        <f>+ROUND($E$113*L105/100,0)</f>
        <v>62</v>
      </c>
      <c r="M113" s="89">
        <f>+ROUND($E$113*M105/100,0)</f>
        <v>189</v>
      </c>
      <c r="N113" s="89">
        <f>+ROUND($E$113*N105/100,0)</f>
        <v>62</v>
      </c>
      <c r="O113" s="89">
        <f t="shared" si="104"/>
        <v>144</v>
      </c>
      <c r="P113" s="89">
        <f t="shared" si="104"/>
        <v>124</v>
      </c>
      <c r="Q113" s="89">
        <f t="shared" si="104"/>
        <v>115</v>
      </c>
      <c r="R113" s="89">
        <f t="shared" si="104"/>
        <v>105</v>
      </c>
      <c r="S113" s="89">
        <f t="shared" si="104"/>
        <v>96</v>
      </c>
      <c r="T113" s="89">
        <f t="shared" si="104"/>
        <v>85</v>
      </c>
      <c r="U113" s="89">
        <f t="shared" si="104"/>
        <v>71</v>
      </c>
      <c r="V113" s="89">
        <f t="shared" si="104"/>
        <v>57</v>
      </c>
      <c r="W113" s="89">
        <f t="shared" si="104"/>
        <v>44</v>
      </c>
      <c r="X113" s="89">
        <f t="shared" si="104"/>
        <v>34</v>
      </c>
      <c r="Y113" s="89">
        <f t="shared" si="104"/>
        <v>27</v>
      </c>
      <c r="Z113" s="89">
        <f t="shared" si="104"/>
        <v>19</v>
      </c>
      <c r="AA113" s="155">
        <f t="shared" si="104"/>
        <v>18</v>
      </c>
      <c r="AB113" s="273">
        <f>+ROUND($E$113*AB105/100,0)</f>
        <v>53</v>
      </c>
      <c r="AC113" s="155">
        <f>+ROUND($E$113*AC105/100,0)</f>
        <v>34</v>
      </c>
      <c r="AD113" s="273">
        <f>+ROUND($E$113*AD105/100,0)</f>
        <v>30</v>
      </c>
      <c r="AE113" s="273">
        <f>+ROUND($E$113*AE105/100,0)</f>
        <v>2</v>
      </c>
      <c r="AF113" s="273">
        <f t="shared" si="104"/>
        <v>155</v>
      </c>
      <c r="AG113" s="273">
        <f t="shared" si="104"/>
        <v>430</v>
      </c>
      <c r="AH113" s="6">
        <f t="shared" si="96"/>
        <v>1552</v>
      </c>
      <c r="AI113" s="238">
        <f t="shared" si="93"/>
        <v>0</v>
      </c>
    </row>
    <row r="114" spans="2:36" ht="17.25">
      <c r="B114" s="352">
        <f t="shared" si="97"/>
        <v>8</v>
      </c>
      <c r="C114" s="362" t="s">
        <v>174</v>
      </c>
      <c r="D114" s="104">
        <v>6.2799999999999994</v>
      </c>
      <c r="E114" s="131">
        <v>834</v>
      </c>
      <c r="F114" s="89">
        <f>+ROUND($E$114*F105/100,0)</f>
        <v>16</v>
      </c>
      <c r="G114" s="89">
        <f t="shared" ref="G114:AG114" si="105">+ROUND($E$114*G105/100,0)</f>
        <v>16</v>
      </c>
      <c r="H114" s="89">
        <f t="shared" si="105"/>
        <v>16</v>
      </c>
      <c r="I114" s="89">
        <f>+ROUND($E$114*I105/100,0)</f>
        <v>16</v>
      </c>
      <c r="J114" s="89">
        <f>+ROUND($E$114*J105/100,0)</f>
        <v>16</v>
      </c>
      <c r="K114" s="89">
        <f t="shared" si="105"/>
        <v>82</v>
      </c>
      <c r="L114" s="89">
        <f>+ROUND($E$114*L105/100,0)+1</f>
        <v>34</v>
      </c>
      <c r="M114" s="89">
        <f>+ROUND($E$114*M105/100,0)</f>
        <v>101</v>
      </c>
      <c r="N114" s="89">
        <f>+ROUND($E$114*N105/100,0)</f>
        <v>33</v>
      </c>
      <c r="O114" s="89">
        <f t="shared" si="105"/>
        <v>77</v>
      </c>
      <c r="P114" s="89">
        <f t="shared" si="105"/>
        <v>67</v>
      </c>
      <c r="Q114" s="89">
        <f t="shared" si="105"/>
        <v>62</v>
      </c>
      <c r="R114" s="89">
        <f t="shared" si="105"/>
        <v>56</v>
      </c>
      <c r="S114" s="89">
        <f t="shared" si="105"/>
        <v>51</v>
      </c>
      <c r="T114" s="89">
        <f t="shared" si="105"/>
        <v>46</v>
      </c>
      <c r="U114" s="89">
        <f t="shared" si="105"/>
        <v>38</v>
      </c>
      <c r="V114" s="89">
        <f t="shared" si="105"/>
        <v>31</v>
      </c>
      <c r="W114" s="89">
        <f t="shared" si="105"/>
        <v>24</v>
      </c>
      <c r="X114" s="89">
        <f t="shared" si="105"/>
        <v>18</v>
      </c>
      <c r="Y114" s="89">
        <f t="shared" si="105"/>
        <v>14</v>
      </c>
      <c r="Z114" s="89">
        <f t="shared" si="105"/>
        <v>10</v>
      </c>
      <c r="AA114" s="155">
        <f t="shared" si="105"/>
        <v>10</v>
      </c>
      <c r="AB114" s="273">
        <f>+ROUND($E$114*AB105/100,0)</f>
        <v>28</v>
      </c>
      <c r="AC114" s="155">
        <f>+ROUND($E$114*AC105/100,0)</f>
        <v>18</v>
      </c>
      <c r="AD114" s="273">
        <f>+ROUND($E$114*AD105/100,0)</f>
        <v>16</v>
      </c>
      <c r="AE114" s="273">
        <f>+ROUND($E$114*AE105/100,0)</f>
        <v>1</v>
      </c>
      <c r="AF114" s="273">
        <f t="shared" si="105"/>
        <v>83</v>
      </c>
      <c r="AG114" s="273">
        <f t="shared" si="105"/>
        <v>231</v>
      </c>
      <c r="AH114" s="6">
        <f t="shared" si="96"/>
        <v>834</v>
      </c>
      <c r="AI114" s="238">
        <f t="shared" si="93"/>
        <v>0</v>
      </c>
    </row>
    <row r="115" spans="2:36" ht="17.25">
      <c r="B115" s="356">
        <v>9</v>
      </c>
      <c r="C115" s="368" t="s">
        <v>255</v>
      </c>
      <c r="D115" s="105"/>
      <c r="E115" s="131">
        <v>875</v>
      </c>
      <c r="F115" s="121">
        <f t="shared" ref="F115:R115" si="106">ROUND($E$115*F105/100,0)</f>
        <v>17</v>
      </c>
      <c r="G115" s="86">
        <f t="shared" si="106"/>
        <v>17</v>
      </c>
      <c r="H115" s="86">
        <f t="shared" si="106"/>
        <v>17</v>
      </c>
      <c r="I115" s="86">
        <f>ROUND($E$115*I105/100,0)</f>
        <v>17</v>
      </c>
      <c r="J115" s="86">
        <f>ROUND($E$115*J105/100,0)</f>
        <v>17</v>
      </c>
      <c r="K115" s="86">
        <f t="shared" si="106"/>
        <v>86</v>
      </c>
      <c r="L115" s="86">
        <f>ROUND($E$115*L105/100,0)+1-1</f>
        <v>35</v>
      </c>
      <c r="M115" s="86">
        <f>ROUND($E$115*M105/100,0)</f>
        <v>106</v>
      </c>
      <c r="N115" s="86">
        <f>ROUND($E$115*N105/100,0)-1</f>
        <v>34</v>
      </c>
      <c r="O115" s="86">
        <f t="shared" si="106"/>
        <v>81</v>
      </c>
      <c r="P115" s="86">
        <f t="shared" si="106"/>
        <v>70</v>
      </c>
      <c r="Q115" s="86">
        <f t="shared" si="106"/>
        <v>65</v>
      </c>
      <c r="R115" s="86">
        <f t="shared" si="106"/>
        <v>59</v>
      </c>
      <c r="S115" s="86">
        <f>ROUND($E$115*S105/100,0)-1</f>
        <v>53</v>
      </c>
      <c r="T115" s="86">
        <f>ROUND($E$115*T105/100,0)</f>
        <v>48</v>
      </c>
      <c r="U115" s="86">
        <f>ROUND($E$115*U105/100,0)+1</f>
        <v>41</v>
      </c>
      <c r="V115" s="86">
        <f>ROUND($E$115*V105/100,0)</f>
        <v>32</v>
      </c>
      <c r="W115" s="86">
        <f>ROUND($E$115*W105/100,0)-1</f>
        <v>24</v>
      </c>
      <c r="X115" s="86">
        <f>ROUND($E$115*X105/100,0)</f>
        <v>19</v>
      </c>
      <c r="Y115" s="86">
        <f>ROUND($E$115*Y105/100,0)</f>
        <v>15</v>
      </c>
      <c r="Z115" s="86">
        <f>ROUND($E$115*Z105/100,0)+1</f>
        <v>12</v>
      </c>
      <c r="AA115" s="151">
        <f t="shared" ref="AA115:AF115" si="107">ROUND($E$115*AA105/100,0)</f>
        <v>10</v>
      </c>
      <c r="AB115" s="318">
        <f t="shared" si="107"/>
        <v>30</v>
      </c>
      <c r="AC115" s="233">
        <f t="shared" si="107"/>
        <v>19</v>
      </c>
      <c r="AD115" s="318">
        <f t="shared" si="107"/>
        <v>17</v>
      </c>
      <c r="AE115" s="318">
        <f t="shared" si="107"/>
        <v>1</v>
      </c>
      <c r="AF115" s="318">
        <f t="shared" si="107"/>
        <v>87</v>
      </c>
      <c r="AG115" s="318">
        <f>ROUND($E$115*AG105/100,0)+1</f>
        <v>243</v>
      </c>
      <c r="AH115" s="6">
        <f t="shared" si="96"/>
        <v>875</v>
      </c>
      <c r="AI115" s="238">
        <f t="shared" si="93"/>
        <v>0</v>
      </c>
    </row>
    <row r="116" spans="2:36" ht="17.25" hidden="1">
      <c r="B116" s="356"/>
      <c r="C116" s="368"/>
      <c r="D116" s="105"/>
      <c r="E116" s="131"/>
      <c r="F116" s="90">
        <f t="shared" ref="F116:AJ116" si="108">SUM(F107:F115)</f>
        <v>270</v>
      </c>
      <c r="G116" s="90">
        <f t="shared" si="108"/>
        <v>269</v>
      </c>
      <c r="H116" s="90">
        <f t="shared" si="108"/>
        <v>275</v>
      </c>
      <c r="I116" s="90">
        <f t="shared" si="108"/>
        <v>269</v>
      </c>
      <c r="J116" s="90">
        <f t="shared" si="108"/>
        <v>271</v>
      </c>
      <c r="K116" s="90">
        <f t="shared" si="108"/>
        <v>1392</v>
      </c>
      <c r="L116" s="90">
        <f t="shared" si="108"/>
        <v>567</v>
      </c>
      <c r="M116" s="90">
        <f t="shared" si="108"/>
        <v>1723</v>
      </c>
      <c r="N116" s="90">
        <f t="shared" si="108"/>
        <v>564</v>
      </c>
      <c r="O116" s="90">
        <f t="shared" si="108"/>
        <v>1314</v>
      </c>
      <c r="P116" s="90">
        <f t="shared" si="108"/>
        <v>1135</v>
      </c>
      <c r="Q116" s="90">
        <f t="shared" si="108"/>
        <v>1051</v>
      </c>
      <c r="R116" s="90">
        <f t="shared" si="108"/>
        <v>955</v>
      </c>
      <c r="S116" s="90">
        <f t="shared" si="108"/>
        <v>872</v>
      </c>
      <c r="T116" s="90">
        <f t="shared" si="108"/>
        <v>775</v>
      </c>
      <c r="U116" s="90">
        <f t="shared" si="108"/>
        <v>647</v>
      </c>
      <c r="V116" s="90">
        <f t="shared" si="108"/>
        <v>523</v>
      </c>
      <c r="W116" s="90">
        <f t="shared" si="108"/>
        <v>401</v>
      </c>
      <c r="X116" s="90">
        <f t="shared" si="108"/>
        <v>311</v>
      </c>
      <c r="Y116" s="90">
        <f t="shared" si="108"/>
        <v>244</v>
      </c>
      <c r="Z116" s="90">
        <f t="shared" si="108"/>
        <v>178</v>
      </c>
      <c r="AA116" s="94">
        <f t="shared" si="108"/>
        <v>163</v>
      </c>
      <c r="AB116" s="375">
        <f t="shared" si="108"/>
        <v>481</v>
      </c>
      <c r="AC116" s="94">
        <f t="shared" si="108"/>
        <v>312</v>
      </c>
      <c r="AD116" s="375">
        <f t="shared" si="108"/>
        <v>273</v>
      </c>
      <c r="AE116" s="375">
        <f t="shared" si="108"/>
        <v>21</v>
      </c>
      <c r="AF116" s="375">
        <f t="shared" si="108"/>
        <v>1414</v>
      </c>
      <c r="AG116" s="375">
        <f t="shared" si="108"/>
        <v>3923</v>
      </c>
      <c r="AH116" s="90">
        <f t="shared" si="108"/>
        <v>14169</v>
      </c>
      <c r="AI116" s="250">
        <f t="shared" si="108"/>
        <v>0</v>
      </c>
      <c r="AJ116" s="90">
        <f t="shared" si="108"/>
        <v>0</v>
      </c>
    </row>
    <row r="117" spans="2:36" ht="17.25" hidden="1">
      <c r="B117" s="352"/>
      <c r="C117" s="362"/>
      <c r="D117" s="105"/>
      <c r="E117" s="131">
        <f>SUM(E107:E115)</f>
        <v>14169</v>
      </c>
      <c r="F117" s="125">
        <f t="shared" ref="F117:AG117" si="109">+F119*100/$E$119</f>
        <v>1.9127368884971354</v>
      </c>
      <c r="G117" s="125">
        <f t="shared" si="109"/>
        <v>1.8995152049360953</v>
      </c>
      <c r="H117" s="125">
        <f t="shared" si="109"/>
        <v>1.9039224327897752</v>
      </c>
      <c r="I117" s="125">
        <f t="shared" si="109"/>
        <v>1.8951079770824151</v>
      </c>
      <c r="J117" s="125">
        <f t="shared" si="109"/>
        <v>1.9127368884971354</v>
      </c>
      <c r="K117" s="125">
        <f t="shared" si="109"/>
        <v>9.8237108858527993</v>
      </c>
      <c r="L117" s="125">
        <f t="shared" si="109"/>
        <v>4.0105773468488319</v>
      </c>
      <c r="M117" s="125">
        <f t="shared" si="109"/>
        <v>12.168356104010577</v>
      </c>
      <c r="N117" s="125">
        <f t="shared" si="109"/>
        <v>3.9753195240193917</v>
      </c>
      <c r="O117" s="125">
        <f t="shared" si="109"/>
        <v>9.281621859850155</v>
      </c>
      <c r="P117" s="125">
        <f t="shared" si="109"/>
        <v>8.0079330101366235</v>
      </c>
      <c r="Q117" s="125">
        <f t="shared" si="109"/>
        <v>7.4173644777434991</v>
      </c>
      <c r="R117" s="125">
        <f t="shared" si="109"/>
        <v>6.7474658439841342</v>
      </c>
      <c r="S117" s="125">
        <f t="shared" si="109"/>
        <v>6.1613045394446893</v>
      </c>
      <c r="T117" s="125">
        <f t="shared" si="109"/>
        <v>5.4737769942706036</v>
      </c>
      <c r="U117" s="125">
        <f t="shared" si="109"/>
        <v>4.5658880564125166</v>
      </c>
      <c r="V117" s="125">
        <f t="shared" si="109"/>
        <v>3.6888497135301894</v>
      </c>
      <c r="W117" s="125">
        <f t="shared" si="109"/>
        <v>2.8294402820625826</v>
      </c>
      <c r="X117" s="125">
        <f t="shared" si="109"/>
        <v>2.1903922432789775</v>
      </c>
      <c r="Y117" s="125">
        <f t="shared" si="109"/>
        <v>1.7276333186425739</v>
      </c>
      <c r="Z117" s="125">
        <f t="shared" si="109"/>
        <v>1.25605993829881</v>
      </c>
      <c r="AA117" s="265">
        <f t="shared" si="109"/>
        <v>1.1502864698104891</v>
      </c>
      <c r="AB117" s="323">
        <f t="shared" si="109"/>
        <v>3.3803437637725868</v>
      </c>
      <c r="AC117" s="265">
        <f t="shared" si="109"/>
        <v>2.1903922432789775</v>
      </c>
      <c r="AD117" s="323">
        <f t="shared" si="109"/>
        <v>1.9215513442044954</v>
      </c>
      <c r="AE117" s="323">
        <f t="shared" si="109"/>
        <v>0.14543851917144116</v>
      </c>
      <c r="AF117" s="323">
        <f t="shared" si="109"/>
        <v>9.9779638607316006</v>
      </c>
      <c r="AG117" s="323">
        <f t="shared" si="109"/>
        <v>27.686205376817981</v>
      </c>
      <c r="AH117" s="6"/>
      <c r="AI117" s="56"/>
    </row>
    <row r="118" spans="2:36" ht="7.5" customHeight="1">
      <c r="B118" s="352"/>
      <c r="C118" s="362"/>
      <c r="D118" s="105"/>
      <c r="E118" s="132"/>
      <c r="F118" s="90"/>
      <c r="G118" s="88"/>
      <c r="H118" s="88"/>
      <c r="I118" s="88"/>
      <c r="J118" s="88"/>
      <c r="K118" s="88"/>
      <c r="L118" s="88"/>
      <c r="M118" s="88"/>
      <c r="N118" s="88"/>
      <c r="O118" s="88"/>
      <c r="P118" s="88"/>
      <c r="Q118" s="88"/>
      <c r="R118" s="88"/>
      <c r="S118" s="88"/>
      <c r="T118" s="88"/>
      <c r="U118" s="88"/>
      <c r="V118" s="88"/>
      <c r="W118" s="88"/>
      <c r="X118" s="88"/>
      <c r="Y118" s="88"/>
      <c r="Z118" s="88"/>
      <c r="AA118" s="83"/>
      <c r="AB118" s="375"/>
      <c r="AC118" s="94"/>
      <c r="AD118" s="375"/>
      <c r="AE118" s="375"/>
      <c r="AF118" s="375"/>
      <c r="AG118" s="375"/>
      <c r="AH118" s="61">
        <f>AH107+AH108+AH109+AH110+AH111+AH112+AH113+AH114+AH115</f>
        <v>14169</v>
      </c>
      <c r="AI118" s="249">
        <f>AI107+AI108+AI109+AI110+AI111+AI112+AI113+AI114+AI115</f>
        <v>0</v>
      </c>
    </row>
    <row r="119" spans="2:36">
      <c r="B119" s="344">
        <v>6</v>
      </c>
      <c r="C119" s="364" t="s">
        <v>175</v>
      </c>
      <c r="D119" s="107">
        <v>22053</v>
      </c>
      <c r="E119" s="451">
        <v>22690</v>
      </c>
      <c r="F119" s="184">
        <v>434</v>
      </c>
      <c r="G119" s="62">
        <v>431</v>
      </c>
      <c r="H119" s="62">
        <v>432</v>
      </c>
      <c r="I119" s="62">
        <v>430</v>
      </c>
      <c r="J119" s="62">
        <v>434</v>
      </c>
      <c r="K119" s="62">
        <v>2229</v>
      </c>
      <c r="L119" s="62">
        <v>910</v>
      </c>
      <c r="M119" s="62">
        <v>2761</v>
      </c>
      <c r="N119" s="62">
        <v>902</v>
      </c>
      <c r="O119" s="62">
        <v>2106</v>
      </c>
      <c r="P119" s="62">
        <v>1817</v>
      </c>
      <c r="Q119" s="62">
        <v>1683</v>
      </c>
      <c r="R119" s="62">
        <v>1531</v>
      </c>
      <c r="S119" s="62">
        <v>1398</v>
      </c>
      <c r="T119" s="59">
        <v>1242</v>
      </c>
      <c r="U119" s="59">
        <v>1036</v>
      </c>
      <c r="V119" s="59">
        <v>837</v>
      </c>
      <c r="W119" s="59">
        <v>642</v>
      </c>
      <c r="X119" s="59">
        <v>497</v>
      </c>
      <c r="Y119" s="59">
        <v>392</v>
      </c>
      <c r="Z119" s="59">
        <v>285</v>
      </c>
      <c r="AA119" s="185">
        <v>261</v>
      </c>
      <c r="AB119" s="373">
        <v>767</v>
      </c>
      <c r="AC119" s="325">
        <v>497</v>
      </c>
      <c r="AD119" s="298">
        <v>436</v>
      </c>
      <c r="AE119" s="298">
        <v>33</v>
      </c>
      <c r="AF119" s="373">
        <v>2264</v>
      </c>
      <c r="AG119" s="373">
        <v>6282</v>
      </c>
      <c r="AH119" s="6">
        <f>SUM(F119:AA119)</f>
        <v>22690</v>
      </c>
      <c r="AI119" s="238">
        <f t="shared" ref="AI119:AI126" si="110">+E119-AH119</f>
        <v>0</v>
      </c>
    </row>
    <row r="120" spans="2:36" ht="17.25">
      <c r="B120" s="352">
        <v>1</v>
      </c>
      <c r="C120" s="362" t="s">
        <v>176</v>
      </c>
      <c r="D120" s="104">
        <v>41.18202671704222</v>
      </c>
      <c r="E120" s="131">
        <v>9343</v>
      </c>
      <c r="F120" s="89">
        <f>ROUND($E$120*F117/100,0)</f>
        <v>179</v>
      </c>
      <c r="G120" s="89">
        <f t="shared" ref="G120:AG120" si="111">ROUND($E$120*G117/100,0)</f>
        <v>177</v>
      </c>
      <c r="H120" s="89">
        <f t="shared" si="111"/>
        <v>178</v>
      </c>
      <c r="I120" s="89">
        <f>ROUND($E$120*I117/100,0)</f>
        <v>177</v>
      </c>
      <c r="J120" s="89">
        <f>ROUND($E$120*J117/100,0)</f>
        <v>179</v>
      </c>
      <c r="K120" s="89">
        <f t="shared" si="111"/>
        <v>918</v>
      </c>
      <c r="L120" s="89">
        <f>ROUND($E$120*L117/100,0)</f>
        <v>375</v>
      </c>
      <c r="M120" s="89">
        <f>ROUND($E$120*M117/100,0)</f>
        <v>1137</v>
      </c>
      <c r="N120" s="89">
        <f>ROUND($E$120*N117/100,0)</f>
        <v>371</v>
      </c>
      <c r="O120" s="89">
        <f t="shared" si="111"/>
        <v>867</v>
      </c>
      <c r="P120" s="89">
        <f t="shared" si="111"/>
        <v>748</v>
      </c>
      <c r="Q120" s="89">
        <f>ROUND($E$120*Q117/100,0)+1</f>
        <v>694</v>
      </c>
      <c r="R120" s="89">
        <f t="shared" si="111"/>
        <v>630</v>
      </c>
      <c r="S120" s="89">
        <f t="shared" si="111"/>
        <v>576</v>
      </c>
      <c r="T120" s="89">
        <f t="shared" si="111"/>
        <v>511</v>
      </c>
      <c r="U120" s="89">
        <f t="shared" si="111"/>
        <v>427</v>
      </c>
      <c r="V120" s="89">
        <f t="shared" si="111"/>
        <v>345</v>
      </c>
      <c r="W120" s="89">
        <f t="shared" si="111"/>
        <v>264</v>
      </c>
      <c r="X120" s="89">
        <f t="shared" si="111"/>
        <v>205</v>
      </c>
      <c r="Y120" s="89">
        <f t="shared" si="111"/>
        <v>161</v>
      </c>
      <c r="Z120" s="89">
        <f t="shared" si="111"/>
        <v>117</v>
      </c>
      <c r="AA120" s="155">
        <f t="shared" si="111"/>
        <v>107</v>
      </c>
      <c r="AB120" s="273">
        <f>ROUND($E$120*AB117/100,0)+1</f>
        <v>317</v>
      </c>
      <c r="AC120" s="155">
        <f>ROUND($E$120*AC117/100,0)-1</f>
        <v>204</v>
      </c>
      <c r="AD120" s="273">
        <f>ROUND($E$120*AD117/100,0)</f>
        <v>180</v>
      </c>
      <c r="AE120" s="273">
        <f>ROUND($E$120*AE117/100,0)</f>
        <v>14</v>
      </c>
      <c r="AF120" s="273">
        <f t="shared" si="111"/>
        <v>932</v>
      </c>
      <c r="AG120" s="273">
        <f t="shared" si="111"/>
        <v>2587</v>
      </c>
      <c r="AH120" s="6">
        <f t="shared" ref="AH120:AH126" si="112">SUM(F120:AA120)</f>
        <v>9343</v>
      </c>
      <c r="AI120" s="238">
        <f t="shared" si="110"/>
        <v>0</v>
      </c>
    </row>
    <row r="121" spans="2:36" ht="17.25">
      <c r="B121" s="352">
        <f>1+B120</f>
        <v>2</v>
      </c>
      <c r="C121" s="362" t="s">
        <v>177</v>
      </c>
      <c r="D121" s="104">
        <v>6.6702649215130663</v>
      </c>
      <c r="E121" s="131">
        <v>1513</v>
      </c>
      <c r="F121" s="89">
        <f>ROUND($E$121*F117/100,0)</f>
        <v>29</v>
      </c>
      <c r="G121" s="89">
        <f t="shared" ref="G121:AG121" si="113">ROUND($E$121*G117/100,0)</f>
        <v>29</v>
      </c>
      <c r="H121" s="89">
        <f t="shared" si="113"/>
        <v>29</v>
      </c>
      <c r="I121" s="89">
        <f>ROUND($E$121*I117/100,0)</f>
        <v>29</v>
      </c>
      <c r="J121" s="89">
        <f>ROUND($E$121*J117/100,0)</f>
        <v>29</v>
      </c>
      <c r="K121" s="89">
        <f t="shared" si="113"/>
        <v>149</v>
      </c>
      <c r="L121" s="89">
        <f>ROUND($E$121*L117/100,0)</f>
        <v>61</v>
      </c>
      <c r="M121" s="89">
        <f>ROUND($E$121*M117/100,0)</f>
        <v>184</v>
      </c>
      <c r="N121" s="89">
        <f>ROUND($E$121*N117/100,0)</f>
        <v>60</v>
      </c>
      <c r="O121" s="89">
        <f t="shared" si="113"/>
        <v>140</v>
      </c>
      <c r="P121" s="89">
        <f t="shared" si="113"/>
        <v>121</v>
      </c>
      <c r="Q121" s="89">
        <f t="shared" si="113"/>
        <v>112</v>
      </c>
      <c r="R121" s="89">
        <f t="shared" si="113"/>
        <v>102</v>
      </c>
      <c r="S121" s="89">
        <f t="shared" si="113"/>
        <v>93</v>
      </c>
      <c r="T121" s="89">
        <f t="shared" si="113"/>
        <v>83</v>
      </c>
      <c r="U121" s="89">
        <f t="shared" si="113"/>
        <v>69</v>
      </c>
      <c r="V121" s="89">
        <f t="shared" si="113"/>
        <v>56</v>
      </c>
      <c r="W121" s="89">
        <f t="shared" si="113"/>
        <v>43</v>
      </c>
      <c r="X121" s="89">
        <f t="shared" si="113"/>
        <v>33</v>
      </c>
      <c r="Y121" s="89">
        <f t="shared" si="113"/>
        <v>26</v>
      </c>
      <c r="Z121" s="89">
        <f t="shared" si="113"/>
        <v>19</v>
      </c>
      <c r="AA121" s="155">
        <f t="shared" si="113"/>
        <v>17</v>
      </c>
      <c r="AB121" s="273">
        <f>ROUND($E$121*AB117/100,0)</f>
        <v>51</v>
      </c>
      <c r="AC121" s="155">
        <f>ROUND($E$121*AC117/100,0)</f>
        <v>33</v>
      </c>
      <c r="AD121" s="273">
        <f>ROUND($E$121*AD117/100,0)</f>
        <v>29</v>
      </c>
      <c r="AE121" s="273">
        <f>ROUND($E$121*AE117/100,0)</f>
        <v>2</v>
      </c>
      <c r="AF121" s="273">
        <f t="shared" si="113"/>
        <v>151</v>
      </c>
      <c r="AG121" s="273">
        <f t="shared" si="113"/>
        <v>419</v>
      </c>
      <c r="AH121" s="6">
        <f t="shared" si="112"/>
        <v>1513</v>
      </c>
      <c r="AI121" s="238">
        <f t="shared" si="110"/>
        <v>0</v>
      </c>
    </row>
    <row r="122" spans="2:36" ht="17.25">
      <c r="B122" s="352">
        <f>1+B121</f>
        <v>3</v>
      </c>
      <c r="C122" s="362" t="s">
        <v>178</v>
      </c>
      <c r="D122" s="104">
        <v>9.8142400935546235</v>
      </c>
      <c r="E122" s="131">
        <v>2227</v>
      </c>
      <c r="F122" s="89">
        <f>+ROUND($E$122*F117/100,0)</f>
        <v>43</v>
      </c>
      <c r="G122" s="89">
        <f t="shared" ref="G122:AG122" si="114">+ROUND($E$122*G117/100,0)</f>
        <v>42</v>
      </c>
      <c r="H122" s="89">
        <f t="shared" si="114"/>
        <v>42</v>
      </c>
      <c r="I122" s="89">
        <f>+ROUND($E$122*I117/100,0)-1</f>
        <v>41</v>
      </c>
      <c r="J122" s="89">
        <f>+ROUND($E$122*J117/100,0)</f>
        <v>43</v>
      </c>
      <c r="K122" s="89">
        <f t="shared" si="114"/>
        <v>219</v>
      </c>
      <c r="L122" s="89">
        <f>+ROUND($E$122*L117/100,0)</f>
        <v>89</v>
      </c>
      <c r="M122" s="89">
        <f>+ROUND($E$122*M117/100,0)</f>
        <v>271</v>
      </c>
      <c r="N122" s="89">
        <f>+ROUND($E$122*N117/100,0)</f>
        <v>89</v>
      </c>
      <c r="O122" s="89">
        <f t="shared" si="114"/>
        <v>207</v>
      </c>
      <c r="P122" s="89">
        <f t="shared" si="114"/>
        <v>178</v>
      </c>
      <c r="Q122" s="89">
        <f t="shared" si="114"/>
        <v>165</v>
      </c>
      <c r="R122" s="89">
        <f>+ROUND($E$122*R117/100,0)+1</f>
        <v>151</v>
      </c>
      <c r="S122" s="89">
        <f t="shared" si="114"/>
        <v>137</v>
      </c>
      <c r="T122" s="89">
        <f t="shared" si="114"/>
        <v>122</v>
      </c>
      <c r="U122" s="89">
        <f t="shared" si="114"/>
        <v>102</v>
      </c>
      <c r="V122" s="89">
        <f t="shared" si="114"/>
        <v>82</v>
      </c>
      <c r="W122" s="89">
        <f t="shared" si="114"/>
        <v>63</v>
      </c>
      <c r="X122" s="89">
        <f t="shared" si="114"/>
        <v>49</v>
      </c>
      <c r="Y122" s="89">
        <f t="shared" si="114"/>
        <v>38</v>
      </c>
      <c r="Z122" s="89">
        <f t="shared" si="114"/>
        <v>28</v>
      </c>
      <c r="AA122" s="155">
        <f t="shared" si="114"/>
        <v>26</v>
      </c>
      <c r="AB122" s="273">
        <f>+ROUND($E$122*AB117/100,0)</f>
        <v>75</v>
      </c>
      <c r="AC122" s="155">
        <f>+ROUND($E$122*AC117/100,0)</f>
        <v>49</v>
      </c>
      <c r="AD122" s="273">
        <f>+ROUND($E$122*AD117/100,0)</f>
        <v>43</v>
      </c>
      <c r="AE122" s="273">
        <f>+ROUND($E$122*AE117/100,0)</f>
        <v>3</v>
      </c>
      <c r="AF122" s="273">
        <f t="shared" si="114"/>
        <v>222</v>
      </c>
      <c r="AG122" s="273">
        <f t="shared" si="114"/>
        <v>617</v>
      </c>
      <c r="AH122" s="6">
        <f t="shared" si="112"/>
        <v>2227</v>
      </c>
      <c r="AI122" s="238">
        <f t="shared" si="110"/>
        <v>0</v>
      </c>
    </row>
    <row r="123" spans="2:36" ht="17.25">
      <c r="B123" s="352">
        <f>1+B122</f>
        <v>4</v>
      </c>
      <c r="C123" s="362" t="s">
        <v>179</v>
      </c>
      <c r="D123" s="104">
        <v>18.301623712499438</v>
      </c>
      <c r="E123" s="131">
        <v>4153</v>
      </c>
      <c r="F123" s="89">
        <f>+ROUND($E$123*F117/100,0)</f>
        <v>79</v>
      </c>
      <c r="G123" s="89">
        <f t="shared" ref="G123:AG123" si="115">+ROUND($E$123*G117/100,0)</f>
        <v>79</v>
      </c>
      <c r="H123" s="89">
        <f t="shared" si="115"/>
        <v>79</v>
      </c>
      <c r="I123" s="89">
        <f>+ROUND($E$123*I117/100,0)</f>
        <v>79</v>
      </c>
      <c r="J123" s="89">
        <f>+ROUND($E$123*J117/100,0)</f>
        <v>79</v>
      </c>
      <c r="K123" s="89">
        <f t="shared" si="115"/>
        <v>408</v>
      </c>
      <c r="L123" s="89">
        <f>+ROUND($E$123*L117/100,0)</f>
        <v>167</v>
      </c>
      <c r="M123" s="89">
        <f>+ROUND($E$123*M117/100,0)</f>
        <v>505</v>
      </c>
      <c r="N123" s="89">
        <f>+ROUND($E$123*N117/100,0)</f>
        <v>165</v>
      </c>
      <c r="O123" s="89">
        <f t="shared" si="115"/>
        <v>385</v>
      </c>
      <c r="P123" s="89">
        <f t="shared" si="115"/>
        <v>333</v>
      </c>
      <c r="Q123" s="89">
        <f t="shared" si="115"/>
        <v>308</v>
      </c>
      <c r="R123" s="89">
        <f t="shared" si="115"/>
        <v>280</v>
      </c>
      <c r="S123" s="89">
        <f t="shared" si="115"/>
        <v>256</v>
      </c>
      <c r="T123" s="89">
        <f t="shared" si="115"/>
        <v>227</v>
      </c>
      <c r="U123" s="89">
        <f t="shared" si="115"/>
        <v>190</v>
      </c>
      <c r="V123" s="89">
        <f t="shared" si="115"/>
        <v>153</v>
      </c>
      <c r="W123" s="89">
        <f t="shared" si="115"/>
        <v>118</v>
      </c>
      <c r="X123" s="89">
        <f t="shared" si="115"/>
        <v>91</v>
      </c>
      <c r="Y123" s="89">
        <f t="shared" si="115"/>
        <v>72</v>
      </c>
      <c r="Z123" s="89">
        <f t="shared" si="115"/>
        <v>52</v>
      </c>
      <c r="AA123" s="155">
        <f t="shared" si="115"/>
        <v>48</v>
      </c>
      <c r="AB123" s="273">
        <f>+ROUND($E$123*AB117/100,0)</f>
        <v>140</v>
      </c>
      <c r="AC123" s="155">
        <f>+ROUND($E$123*AC117/100,0)</f>
        <v>91</v>
      </c>
      <c r="AD123" s="273">
        <f>+ROUND($E$123*AD117/100,0)</f>
        <v>80</v>
      </c>
      <c r="AE123" s="273">
        <f>+ROUND($E$123*AE117/100,0)</f>
        <v>6</v>
      </c>
      <c r="AF123" s="273">
        <f t="shared" si="115"/>
        <v>414</v>
      </c>
      <c r="AG123" s="273">
        <f t="shared" si="115"/>
        <v>1150</v>
      </c>
      <c r="AH123" s="6">
        <f t="shared" si="112"/>
        <v>4153</v>
      </c>
      <c r="AI123" s="238">
        <f t="shared" si="110"/>
        <v>0</v>
      </c>
    </row>
    <row r="124" spans="2:36" ht="17.25">
      <c r="B124" s="352">
        <f>1+B123</f>
        <v>5</v>
      </c>
      <c r="C124" s="362" t="s">
        <v>180</v>
      </c>
      <c r="D124" s="104">
        <v>7.3639333423289708</v>
      </c>
      <c r="E124" s="131">
        <v>1671</v>
      </c>
      <c r="F124" s="89">
        <f>+ROUND($E$124*F117/100,0)</f>
        <v>32</v>
      </c>
      <c r="G124" s="89">
        <f t="shared" ref="G124:AG124" si="116">+ROUND($E$124*G117/100,0)</f>
        <v>32</v>
      </c>
      <c r="H124" s="89">
        <f t="shared" si="116"/>
        <v>32</v>
      </c>
      <c r="I124" s="89">
        <f>+ROUND($E$124*I117/100,0)</f>
        <v>32</v>
      </c>
      <c r="J124" s="89">
        <f>+ROUND($E$124*J117/100,0)</f>
        <v>32</v>
      </c>
      <c r="K124" s="89">
        <f t="shared" si="116"/>
        <v>164</v>
      </c>
      <c r="L124" s="89">
        <f>+ROUND($E$124*L117/100,0)</f>
        <v>67</v>
      </c>
      <c r="M124" s="89">
        <f>+ROUND($E$124*M117/100,0)</f>
        <v>203</v>
      </c>
      <c r="N124" s="89">
        <f>+ROUND($E$124*N117/100,0)</f>
        <v>66</v>
      </c>
      <c r="O124" s="89">
        <f t="shared" si="116"/>
        <v>155</v>
      </c>
      <c r="P124" s="89">
        <f t="shared" si="116"/>
        <v>134</v>
      </c>
      <c r="Q124" s="89">
        <f t="shared" si="116"/>
        <v>124</v>
      </c>
      <c r="R124" s="89">
        <f t="shared" si="116"/>
        <v>113</v>
      </c>
      <c r="S124" s="89">
        <f t="shared" si="116"/>
        <v>103</v>
      </c>
      <c r="T124" s="89">
        <f t="shared" si="116"/>
        <v>91</v>
      </c>
      <c r="U124" s="89">
        <f t="shared" si="116"/>
        <v>76</v>
      </c>
      <c r="V124" s="89">
        <f t="shared" si="116"/>
        <v>62</v>
      </c>
      <c r="W124" s="89">
        <f t="shared" si="116"/>
        <v>47</v>
      </c>
      <c r="X124" s="89">
        <f t="shared" si="116"/>
        <v>37</v>
      </c>
      <c r="Y124" s="89">
        <f t="shared" si="116"/>
        <v>29</v>
      </c>
      <c r="Z124" s="89">
        <f t="shared" si="116"/>
        <v>21</v>
      </c>
      <c r="AA124" s="155">
        <f t="shared" si="116"/>
        <v>19</v>
      </c>
      <c r="AB124" s="273">
        <f>+ROUND($E$124*AB117/100,0)</f>
        <v>56</v>
      </c>
      <c r="AC124" s="155">
        <f>+ROUND($E$124*AC117/100,0)</f>
        <v>37</v>
      </c>
      <c r="AD124" s="273">
        <f>+ROUND($E$124*AD117/100,0)</f>
        <v>32</v>
      </c>
      <c r="AE124" s="273">
        <f>+ROUND($E$124*AE117/100,0)</f>
        <v>2</v>
      </c>
      <c r="AF124" s="273">
        <f t="shared" si="116"/>
        <v>167</v>
      </c>
      <c r="AG124" s="273">
        <f t="shared" si="116"/>
        <v>463</v>
      </c>
      <c r="AH124" s="6">
        <f t="shared" si="112"/>
        <v>1671</v>
      </c>
      <c r="AI124" s="238">
        <f t="shared" si="110"/>
        <v>0</v>
      </c>
    </row>
    <row r="125" spans="2:36" ht="17.25">
      <c r="B125" s="352">
        <f>1+B124</f>
        <v>6</v>
      </c>
      <c r="C125" s="362" t="s">
        <v>181</v>
      </c>
      <c r="D125" s="104">
        <v>5.3613997211352498</v>
      </c>
      <c r="E125" s="131">
        <v>1217</v>
      </c>
      <c r="F125" s="89">
        <f>+ROUND($E$125*F117/100,0)</f>
        <v>23</v>
      </c>
      <c r="G125" s="89">
        <f t="shared" ref="G125:AG125" si="117">+ROUND($E$125*G117/100,0)</f>
        <v>23</v>
      </c>
      <c r="H125" s="89">
        <f t="shared" si="117"/>
        <v>23</v>
      </c>
      <c r="I125" s="89">
        <f>+ROUND($E$125*I117/100,0)</f>
        <v>23</v>
      </c>
      <c r="J125" s="89">
        <f>+ROUND($E$125*J117/100,0)</f>
        <v>23</v>
      </c>
      <c r="K125" s="89">
        <f t="shared" si="117"/>
        <v>120</v>
      </c>
      <c r="L125" s="89">
        <f>+ROUND($E$125*L117/100,0)</f>
        <v>49</v>
      </c>
      <c r="M125" s="89">
        <f>+ROUND($E$125*M117/100,0)</f>
        <v>148</v>
      </c>
      <c r="N125" s="89">
        <f>+ROUND($E$125*N117/100,0)+1</f>
        <v>49</v>
      </c>
      <c r="O125" s="89">
        <f t="shared" si="117"/>
        <v>113</v>
      </c>
      <c r="P125" s="89">
        <f t="shared" si="117"/>
        <v>97</v>
      </c>
      <c r="Q125" s="89">
        <f t="shared" si="117"/>
        <v>90</v>
      </c>
      <c r="R125" s="89">
        <f t="shared" si="117"/>
        <v>82</v>
      </c>
      <c r="S125" s="89">
        <f t="shared" si="117"/>
        <v>75</v>
      </c>
      <c r="T125" s="89">
        <f t="shared" si="117"/>
        <v>67</v>
      </c>
      <c r="U125" s="89">
        <f t="shared" si="117"/>
        <v>56</v>
      </c>
      <c r="V125" s="89">
        <f t="shared" si="117"/>
        <v>45</v>
      </c>
      <c r="W125" s="89">
        <f t="shared" si="117"/>
        <v>34</v>
      </c>
      <c r="X125" s="89">
        <f t="shared" si="117"/>
        <v>27</v>
      </c>
      <c r="Y125" s="89">
        <f t="shared" si="117"/>
        <v>21</v>
      </c>
      <c r="Z125" s="89">
        <f t="shared" si="117"/>
        <v>15</v>
      </c>
      <c r="AA125" s="155">
        <f t="shared" si="117"/>
        <v>14</v>
      </c>
      <c r="AB125" s="273">
        <f>+ROUND($E$125*AB117/100,0)</f>
        <v>41</v>
      </c>
      <c r="AC125" s="155">
        <f>+ROUND($E$125*AC117/100,0)</f>
        <v>27</v>
      </c>
      <c r="AD125" s="273">
        <f>+ROUND($E$125*AD117/100,0)</f>
        <v>23</v>
      </c>
      <c r="AE125" s="273">
        <f>+ROUND($E$125*AE117/100,0)</f>
        <v>2</v>
      </c>
      <c r="AF125" s="273">
        <f t="shared" si="117"/>
        <v>121</v>
      </c>
      <c r="AG125" s="273">
        <f t="shared" si="117"/>
        <v>337</v>
      </c>
      <c r="AH125" s="6">
        <f t="shared" si="112"/>
        <v>1217</v>
      </c>
      <c r="AI125" s="238">
        <f t="shared" si="110"/>
        <v>0</v>
      </c>
    </row>
    <row r="126" spans="2:36" ht="17.25">
      <c r="B126" s="350"/>
      <c r="C126" s="362" t="s">
        <v>30</v>
      </c>
      <c r="D126" s="104">
        <v>11.30744243102766</v>
      </c>
      <c r="E126" s="131">
        <v>2566</v>
      </c>
      <c r="F126" s="89">
        <f>+ROUND($E$126*F117/100,0)</f>
        <v>49</v>
      </c>
      <c r="G126" s="89">
        <f>+ROUND($E$126*G117/100,0)</f>
        <v>49</v>
      </c>
      <c r="H126" s="89">
        <f>+ROUND($E$126*H117/100,0)</f>
        <v>49</v>
      </c>
      <c r="I126" s="89">
        <f>+ROUND($E$126*I117/100,0)</f>
        <v>49</v>
      </c>
      <c r="J126" s="89">
        <f>+ROUND($E$126*J117/100,0)</f>
        <v>49</v>
      </c>
      <c r="K126" s="89">
        <f>+ROUND($E$126*K117/100,0)-1</f>
        <v>251</v>
      </c>
      <c r="L126" s="89">
        <f>+ROUND($E$126*L117/100,0)-1</f>
        <v>102</v>
      </c>
      <c r="M126" s="89">
        <f>+ROUND($E$126*M117/100,0)+1</f>
        <v>313</v>
      </c>
      <c r="N126" s="89">
        <f>+ROUND($E$126*N117/100,0)</f>
        <v>102</v>
      </c>
      <c r="O126" s="89">
        <f>+ROUND($E$126*O117/100,0)+1</f>
        <v>239</v>
      </c>
      <c r="P126" s="89">
        <f>+ROUND($E$126*P117/100,0)+1</f>
        <v>206</v>
      </c>
      <c r="Q126" s="89">
        <f>+ROUND($E$126*Q117/100,0)</f>
        <v>190</v>
      </c>
      <c r="R126" s="89">
        <f>+ROUND($E$126*R117/100,0)</f>
        <v>173</v>
      </c>
      <c r="S126" s="89">
        <f>+ROUND($E$126*S117/100,0)</f>
        <v>158</v>
      </c>
      <c r="T126" s="89">
        <f>+ROUND($E$126*T117/100,0)+1</f>
        <v>141</v>
      </c>
      <c r="U126" s="89">
        <f>+ROUND($E$126*U117/100,0)-1</f>
        <v>116</v>
      </c>
      <c r="V126" s="89">
        <f>+ROUND($E$126*V117/100,0)-1</f>
        <v>94</v>
      </c>
      <c r="W126" s="89">
        <f>+ROUND($E$126*W117/100,0)</f>
        <v>73</v>
      </c>
      <c r="X126" s="89">
        <f>+ROUND($E$126*X117/100,0)-1</f>
        <v>55</v>
      </c>
      <c r="Y126" s="89">
        <f>+ROUND($E$126*Y117/100,0)+1</f>
        <v>45</v>
      </c>
      <c r="Z126" s="89">
        <f>+ROUND($E$126*Z117/100,0)+1</f>
        <v>33</v>
      </c>
      <c r="AA126" s="155">
        <f>+ROUND($E$126*AA117/100,0)</f>
        <v>30</v>
      </c>
      <c r="AB126" s="273">
        <f>+ROUND($E$126*AB117/100,0)</f>
        <v>87</v>
      </c>
      <c r="AC126" s="155">
        <f>+ROUND($E$126*AC117/100,0)</f>
        <v>56</v>
      </c>
      <c r="AD126" s="273">
        <f>+ROUND($E$126*AD117/100,0)</f>
        <v>49</v>
      </c>
      <c r="AE126" s="273">
        <f>+ROUND($E$126*AE117/100,0)</f>
        <v>4</v>
      </c>
      <c r="AF126" s="273">
        <f>+ROUND($E$126*AF117/100,0)+1</f>
        <v>257</v>
      </c>
      <c r="AG126" s="273">
        <f>+ROUND($E$126*AG117/100,0)-1</f>
        <v>709</v>
      </c>
      <c r="AH126" s="6">
        <f t="shared" si="112"/>
        <v>2566</v>
      </c>
      <c r="AI126" s="238">
        <f t="shared" si="110"/>
        <v>0</v>
      </c>
    </row>
    <row r="127" spans="2:36" ht="23.25" hidden="1" customHeight="1">
      <c r="B127" s="350"/>
      <c r="C127" s="362"/>
      <c r="D127" s="105"/>
      <c r="E127" s="138"/>
      <c r="F127" s="124">
        <f>SUM(F120:F126)</f>
        <v>434</v>
      </c>
      <c r="G127" s="124">
        <f t="shared" ref="G127:AI127" si="118">SUM(G120:G126)</f>
        <v>431</v>
      </c>
      <c r="H127" s="124">
        <f t="shared" si="118"/>
        <v>432</v>
      </c>
      <c r="I127" s="124">
        <f t="shared" si="118"/>
        <v>430</v>
      </c>
      <c r="J127" s="124">
        <f t="shared" si="118"/>
        <v>434</v>
      </c>
      <c r="K127" s="124">
        <f t="shared" si="118"/>
        <v>2229</v>
      </c>
      <c r="L127" s="124">
        <f t="shared" si="118"/>
        <v>910</v>
      </c>
      <c r="M127" s="124">
        <f t="shared" si="118"/>
        <v>2761</v>
      </c>
      <c r="N127" s="124">
        <f t="shared" si="118"/>
        <v>902</v>
      </c>
      <c r="O127" s="124">
        <f t="shared" si="118"/>
        <v>2106</v>
      </c>
      <c r="P127" s="124">
        <f t="shared" si="118"/>
        <v>1817</v>
      </c>
      <c r="Q127" s="124">
        <f t="shared" si="118"/>
        <v>1683</v>
      </c>
      <c r="R127" s="124">
        <f t="shared" si="118"/>
        <v>1531</v>
      </c>
      <c r="S127" s="124">
        <f t="shared" si="118"/>
        <v>1398</v>
      </c>
      <c r="T127" s="124">
        <f t="shared" si="118"/>
        <v>1242</v>
      </c>
      <c r="U127" s="124">
        <f t="shared" si="118"/>
        <v>1036</v>
      </c>
      <c r="V127" s="124">
        <f t="shared" si="118"/>
        <v>837</v>
      </c>
      <c r="W127" s="124">
        <f t="shared" si="118"/>
        <v>642</v>
      </c>
      <c r="X127" s="124">
        <f t="shared" si="118"/>
        <v>497</v>
      </c>
      <c r="Y127" s="124">
        <f t="shared" si="118"/>
        <v>392</v>
      </c>
      <c r="Z127" s="124">
        <f t="shared" si="118"/>
        <v>285</v>
      </c>
      <c r="AA127" s="230">
        <f t="shared" si="118"/>
        <v>261</v>
      </c>
      <c r="AB127" s="314">
        <f t="shared" si="118"/>
        <v>767</v>
      </c>
      <c r="AC127" s="230">
        <f t="shared" si="118"/>
        <v>497</v>
      </c>
      <c r="AD127" s="314">
        <f t="shared" si="118"/>
        <v>436</v>
      </c>
      <c r="AE127" s="314">
        <f t="shared" si="118"/>
        <v>33</v>
      </c>
      <c r="AF127" s="314">
        <f t="shared" si="118"/>
        <v>2264</v>
      </c>
      <c r="AG127" s="314">
        <f t="shared" si="118"/>
        <v>6282</v>
      </c>
      <c r="AH127" s="124">
        <f t="shared" si="118"/>
        <v>22690</v>
      </c>
      <c r="AI127" s="251">
        <f t="shared" si="118"/>
        <v>0</v>
      </c>
    </row>
    <row r="128" spans="2:36" ht="17.25" hidden="1">
      <c r="B128" s="350"/>
      <c r="C128" s="362"/>
      <c r="D128" s="106"/>
      <c r="E128" s="128"/>
      <c r="F128" s="125">
        <f t="shared" ref="F128:AG128" si="119">+F129*100/$E$129</f>
        <v>1.9140209630867386</v>
      </c>
      <c r="G128" s="125">
        <f t="shared" si="119"/>
        <v>1.8988303205225581</v>
      </c>
      <c r="H128" s="125">
        <f t="shared" si="119"/>
        <v>1.9064256418046484</v>
      </c>
      <c r="I128" s="125">
        <f t="shared" si="119"/>
        <v>1.8912349992404678</v>
      </c>
      <c r="J128" s="125">
        <f t="shared" si="119"/>
        <v>1.9140209630867386</v>
      </c>
      <c r="K128" s="125">
        <f t="shared" si="119"/>
        <v>9.820750417742671</v>
      </c>
      <c r="L128" s="125">
        <f t="shared" si="119"/>
        <v>4.0027343156615522</v>
      </c>
      <c r="M128" s="125">
        <f t="shared" si="119"/>
        <v>12.175300015190643</v>
      </c>
      <c r="N128" s="125">
        <f t="shared" si="119"/>
        <v>3.9723530305331916</v>
      </c>
      <c r="O128" s="125">
        <f t="shared" si="119"/>
        <v>9.2814826067142633</v>
      </c>
      <c r="P128" s="125">
        <f t="shared" si="119"/>
        <v>8.0054686313231045</v>
      </c>
      <c r="Q128" s="125">
        <f t="shared" si="119"/>
        <v>7.4206288926021573</v>
      </c>
      <c r="R128" s="125">
        <f t="shared" si="119"/>
        <v>6.7522406197782168</v>
      </c>
      <c r="S128" s="125">
        <f t="shared" si="119"/>
        <v>6.1598055597751786</v>
      </c>
      <c r="T128" s="125">
        <f t="shared" si="119"/>
        <v>5.476226644387058</v>
      </c>
      <c r="U128" s="125">
        <f t="shared" si="119"/>
        <v>4.5647880905362292</v>
      </c>
      <c r="V128" s="125">
        <f t="shared" si="119"/>
        <v>3.6913261430958531</v>
      </c>
      <c r="W128" s="125">
        <f t="shared" si="119"/>
        <v>2.8254595169375665</v>
      </c>
      <c r="X128" s="125">
        <f t="shared" si="119"/>
        <v>2.1950478505240771</v>
      </c>
      <c r="Y128" s="125">
        <f t="shared" si="119"/>
        <v>1.7317332523165729</v>
      </c>
      <c r="Z128" s="125">
        <f t="shared" si="119"/>
        <v>1.2532280115448884</v>
      </c>
      <c r="AA128" s="265">
        <f t="shared" si="119"/>
        <v>1.1468935135956251</v>
      </c>
      <c r="AB128" s="323">
        <f t="shared" si="119"/>
        <v>3.3723226492480634</v>
      </c>
      <c r="AC128" s="265">
        <f t="shared" si="119"/>
        <v>2.1874525292419871</v>
      </c>
      <c r="AD128" s="323">
        <f t="shared" si="119"/>
        <v>1.9140209630867386</v>
      </c>
      <c r="AE128" s="323">
        <f t="shared" si="119"/>
        <v>0.14431110435971442</v>
      </c>
      <c r="AF128" s="323">
        <f t="shared" si="119"/>
        <v>9.9726568433844758</v>
      </c>
      <c r="AG128" s="323">
        <f t="shared" si="119"/>
        <v>27.684946073218896</v>
      </c>
      <c r="AH128" s="6"/>
      <c r="AI128" s="56"/>
    </row>
    <row r="129" spans="2:37">
      <c r="B129" s="344">
        <v>4</v>
      </c>
      <c r="C129" s="364" t="s">
        <v>182</v>
      </c>
      <c r="D129" s="107">
        <v>14438</v>
      </c>
      <c r="E129" s="451">
        <v>13166</v>
      </c>
      <c r="F129" s="184">
        <v>252</v>
      </c>
      <c r="G129" s="62">
        <v>250</v>
      </c>
      <c r="H129" s="62">
        <v>251</v>
      </c>
      <c r="I129" s="62">
        <v>249</v>
      </c>
      <c r="J129" s="62">
        <v>252</v>
      </c>
      <c r="K129" s="62">
        <v>1293</v>
      </c>
      <c r="L129" s="62">
        <v>527</v>
      </c>
      <c r="M129" s="62">
        <v>1603</v>
      </c>
      <c r="N129" s="62">
        <v>523</v>
      </c>
      <c r="O129" s="62">
        <v>1222</v>
      </c>
      <c r="P129" s="62">
        <v>1054</v>
      </c>
      <c r="Q129" s="62">
        <v>977</v>
      </c>
      <c r="R129" s="62">
        <v>889</v>
      </c>
      <c r="S129" s="62">
        <v>811</v>
      </c>
      <c r="T129" s="59">
        <v>721</v>
      </c>
      <c r="U129" s="59">
        <v>601</v>
      </c>
      <c r="V129" s="59">
        <v>486</v>
      </c>
      <c r="W129" s="59">
        <v>372</v>
      </c>
      <c r="X129" s="59">
        <v>289</v>
      </c>
      <c r="Y129" s="59">
        <v>228</v>
      </c>
      <c r="Z129" s="59">
        <v>165</v>
      </c>
      <c r="AA129" s="185">
        <v>151</v>
      </c>
      <c r="AB129" s="373">
        <v>444</v>
      </c>
      <c r="AC129" s="325">
        <v>288</v>
      </c>
      <c r="AD129" s="298">
        <v>252</v>
      </c>
      <c r="AE129" s="298">
        <v>19</v>
      </c>
      <c r="AF129" s="373">
        <v>1313</v>
      </c>
      <c r="AG129" s="373">
        <v>3645</v>
      </c>
      <c r="AH129" s="6">
        <f>SUM(F129:AA129)</f>
        <v>13166</v>
      </c>
      <c r="AI129" s="238">
        <f>+E129-AH129</f>
        <v>0</v>
      </c>
      <c r="AJ129" s="248"/>
      <c r="AK129" s="248"/>
    </row>
    <row r="130" spans="2:37" ht="17.25">
      <c r="B130" s="353">
        <v>1</v>
      </c>
      <c r="C130" s="367" t="s">
        <v>183</v>
      </c>
      <c r="D130" s="259">
        <v>71.373212147258585</v>
      </c>
      <c r="E130" s="136">
        <f>$E$129*D130/100</f>
        <v>9396.9971113080646</v>
      </c>
      <c r="F130" s="120">
        <f>+ROUND($E$130*F128/100,0)</f>
        <v>180</v>
      </c>
      <c r="G130" s="81">
        <f t="shared" ref="G130:AG130" si="120">+ROUND($E$130*G128/100,0)</f>
        <v>178</v>
      </c>
      <c r="H130" s="81">
        <f t="shared" si="120"/>
        <v>179</v>
      </c>
      <c r="I130" s="81">
        <f t="shared" si="120"/>
        <v>178</v>
      </c>
      <c r="J130" s="81">
        <f>+ROUND($E$130*J128/100,0)</f>
        <v>180</v>
      </c>
      <c r="K130" s="81">
        <f t="shared" si="120"/>
        <v>923</v>
      </c>
      <c r="L130" s="81">
        <f>+ROUND($E$130*L128/100,0)</f>
        <v>376</v>
      </c>
      <c r="M130" s="81">
        <f>+ROUND($E$130*M128/100,0)</f>
        <v>1144</v>
      </c>
      <c r="N130" s="81">
        <f>+ROUND($E$130*N128/100,0)</f>
        <v>373</v>
      </c>
      <c r="O130" s="81">
        <f t="shared" si="120"/>
        <v>872</v>
      </c>
      <c r="P130" s="81">
        <f t="shared" si="120"/>
        <v>752</v>
      </c>
      <c r="Q130" s="81">
        <f t="shared" si="120"/>
        <v>697</v>
      </c>
      <c r="R130" s="81">
        <f t="shared" si="120"/>
        <v>635</v>
      </c>
      <c r="S130" s="81">
        <f t="shared" si="120"/>
        <v>579</v>
      </c>
      <c r="T130" s="81">
        <f t="shared" si="120"/>
        <v>515</v>
      </c>
      <c r="U130" s="81">
        <f t="shared" si="120"/>
        <v>429</v>
      </c>
      <c r="V130" s="81">
        <f t="shared" si="120"/>
        <v>347</v>
      </c>
      <c r="W130" s="81">
        <f t="shared" si="120"/>
        <v>266</v>
      </c>
      <c r="X130" s="81">
        <f t="shared" si="120"/>
        <v>206</v>
      </c>
      <c r="Y130" s="81">
        <f t="shared" si="120"/>
        <v>163</v>
      </c>
      <c r="Z130" s="81">
        <f t="shared" si="120"/>
        <v>118</v>
      </c>
      <c r="AA130" s="149">
        <f>+ROUND($E$130*AA128/100,0)-1</f>
        <v>107</v>
      </c>
      <c r="AB130" s="273">
        <f>+ROUND($E$130*AB128/100,0)</f>
        <v>317</v>
      </c>
      <c r="AC130" s="155">
        <f>+ROUND($E$130*AC128/100,0)</f>
        <v>206</v>
      </c>
      <c r="AD130" s="317">
        <f>+ROUND($E$130*AD128/100,0)+1</f>
        <v>181</v>
      </c>
      <c r="AE130" s="317">
        <f>+ROUND($E$130*AE128/100,0)-1</f>
        <v>13</v>
      </c>
      <c r="AF130" s="317">
        <f t="shared" si="120"/>
        <v>937</v>
      </c>
      <c r="AG130" s="317">
        <f t="shared" si="120"/>
        <v>2602</v>
      </c>
      <c r="AH130" s="6">
        <f>SUM(F130:AA130)</f>
        <v>9397</v>
      </c>
      <c r="AI130" s="238">
        <f>+E130-AH130</f>
        <v>-2.8886919353681151E-3</v>
      </c>
      <c r="AJ130" s="248"/>
      <c r="AK130" s="248"/>
    </row>
    <row r="131" spans="2:37" ht="17.25">
      <c r="B131" s="352">
        <f>1+B130</f>
        <v>2</v>
      </c>
      <c r="C131" s="362" t="s">
        <v>184</v>
      </c>
      <c r="D131" s="104">
        <v>5.7097442441074877</v>
      </c>
      <c r="E131" s="137">
        <f>$E$129*D131/100</f>
        <v>751.7449271791919</v>
      </c>
      <c r="F131" s="89">
        <f>+ROUND($E$131*F128/100,0)</f>
        <v>14</v>
      </c>
      <c r="G131" s="82">
        <f t="shared" ref="G131:AG131" si="121">+ROUND($E$131*G128/100,0)</f>
        <v>14</v>
      </c>
      <c r="H131" s="82">
        <f t="shared" si="121"/>
        <v>14</v>
      </c>
      <c r="I131" s="82">
        <f t="shared" si="121"/>
        <v>14</v>
      </c>
      <c r="J131" s="82">
        <f>+ROUND($E$131*J128/100,0)+1</f>
        <v>15</v>
      </c>
      <c r="K131" s="82">
        <f t="shared" si="121"/>
        <v>74</v>
      </c>
      <c r="L131" s="82">
        <f>+ROUND($E$131*L128/100,0)</f>
        <v>30</v>
      </c>
      <c r="M131" s="82">
        <f>+ROUND($E$131*M128/100,0)</f>
        <v>92</v>
      </c>
      <c r="N131" s="82">
        <f>+ROUND($E$131*N128/100,0)</f>
        <v>30</v>
      </c>
      <c r="O131" s="82">
        <f t="shared" si="121"/>
        <v>70</v>
      </c>
      <c r="P131" s="82">
        <f t="shared" si="121"/>
        <v>60</v>
      </c>
      <c r="Q131" s="82">
        <f t="shared" si="121"/>
        <v>56</v>
      </c>
      <c r="R131" s="82">
        <f t="shared" si="121"/>
        <v>51</v>
      </c>
      <c r="S131" s="82">
        <f t="shared" si="121"/>
        <v>46</v>
      </c>
      <c r="T131" s="82">
        <f t="shared" si="121"/>
        <v>41</v>
      </c>
      <c r="U131" s="82">
        <f t="shared" si="121"/>
        <v>34</v>
      </c>
      <c r="V131" s="82">
        <f t="shared" si="121"/>
        <v>28</v>
      </c>
      <c r="W131" s="82">
        <f t="shared" si="121"/>
        <v>21</v>
      </c>
      <c r="X131" s="82">
        <f t="shared" si="121"/>
        <v>17</v>
      </c>
      <c r="Y131" s="82">
        <f t="shared" si="121"/>
        <v>13</v>
      </c>
      <c r="Z131" s="82">
        <f t="shared" si="121"/>
        <v>9</v>
      </c>
      <c r="AA131" s="150">
        <f t="shared" si="121"/>
        <v>9</v>
      </c>
      <c r="AB131" s="273">
        <f>+ROUND($E$131*AB128/100,0)</f>
        <v>25</v>
      </c>
      <c r="AC131" s="155">
        <f>+ROUND($E$131*AC128/100,0)</f>
        <v>16</v>
      </c>
      <c r="AD131" s="273">
        <f>+ROUND($E$131*AD128/100,0)</f>
        <v>14</v>
      </c>
      <c r="AE131" s="273">
        <f>+ROUND($E$131*AE128/100,0)</f>
        <v>1</v>
      </c>
      <c r="AF131" s="273">
        <f t="shared" si="121"/>
        <v>75</v>
      </c>
      <c r="AG131" s="273">
        <f t="shared" si="121"/>
        <v>208</v>
      </c>
      <c r="AH131" s="6">
        <f>SUM(F131:AA131)</f>
        <v>752</v>
      </c>
      <c r="AI131" s="238">
        <f>+E131-AH131</f>
        <v>-0.25507282080809546</v>
      </c>
      <c r="AJ131" s="248"/>
      <c r="AK131" s="248"/>
    </row>
    <row r="132" spans="2:37" ht="17.25">
      <c r="B132" s="352">
        <f>1+B131</f>
        <v>3</v>
      </c>
      <c r="C132" s="362" t="s">
        <v>185</v>
      </c>
      <c r="D132" s="104">
        <v>8.5313946267804841</v>
      </c>
      <c r="E132" s="137">
        <f>$E$129*D132/100</f>
        <v>1123.2434165619186</v>
      </c>
      <c r="F132" s="89">
        <f>+ROUND($E$132*F128/100,0)+1</f>
        <v>22</v>
      </c>
      <c r="G132" s="82">
        <f>+ROUND($E$132*G128/100,0)+1</f>
        <v>22</v>
      </c>
      <c r="H132" s="82">
        <f>+ROUND($E$132*H128/100,0)+1</f>
        <v>22</v>
      </c>
      <c r="I132" s="82">
        <f t="shared" ref="I132:AG132" si="122">+ROUND($E$132*I128/100,0)</f>
        <v>21</v>
      </c>
      <c r="J132" s="82">
        <f>+ROUND($E$132*J128/100,0)</f>
        <v>21</v>
      </c>
      <c r="K132" s="82">
        <f t="shared" si="122"/>
        <v>110</v>
      </c>
      <c r="L132" s="82">
        <f>+ROUND($E$132*L128/100,0)</f>
        <v>45</v>
      </c>
      <c r="M132" s="82">
        <f>+ROUND($E$132*M128/100,0)</f>
        <v>137</v>
      </c>
      <c r="N132" s="82">
        <f>+ROUND($E$132*N128/100,0)</f>
        <v>45</v>
      </c>
      <c r="O132" s="82">
        <f t="shared" si="122"/>
        <v>104</v>
      </c>
      <c r="P132" s="82">
        <f t="shared" si="122"/>
        <v>90</v>
      </c>
      <c r="Q132" s="82">
        <f t="shared" si="122"/>
        <v>83</v>
      </c>
      <c r="R132" s="82">
        <f t="shared" si="122"/>
        <v>76</v>
      </c>
      <c r="S132" s="82">
        <f t="shared" si="122"/>
        <v>69</v>
      </c>
      <c r="T132" s="82">
        <f t="shared" si="122"/>
        <v>62</v>
      </c>
      <c r="U132" s="82">
        <f t="shared" si="122"/>
        <v>51</v>
      </c>
      <c r="V132" s="82">
        <f t="shared" si="122"/>
        <v>41</v>
      </c>
      <c r="W132" s="82">
        <f t="shared" si="122"/>
        <v>32</v>
      </c>
      <c r="X132" s="82">
        <f>+ROUND($E$132*X128/100,0)-1</f>
        <v>24</v>
      </c>
      <c r="Y132" s="82">
        <f t="shared" si="122"/>
        <v>19</v>
      </c>
      <c r="Z132" s="82">
        <f t="shared" si="122"/>
        <v>14</v>
      </c>
      <c r="AA132" s="150">
        <f t="shared" si="122"/>
        <v>13</v>
      </c>
      <c r="AB132" s="273">
        <f>+ROUND($E$132*AB128/100,0)</f>
        <v>38</v>
      </c>
      <c r="AC132" s="155">
        <f>+ROUND($E$132*AC128/100,0)</f>
        <v>25</v>
      </c>
      <c r="AD132" s="273">
        <f>+ROUND($E$132*AD128/100,0)</f>
        <v>21</v>
      </c>
      <c r="AE132" s="273">
        <f>+ROUND($E$132*AE128/100,0)</f>
        <v>2</v>
      </c>
      <c r="AF132" s="273">
        <f t="shared" si="122"/>
        <v>112</v>
      </c>
      <c r="AG132" s="273">
        <f t="shared" si="122"/>
        <v>311</v>
      </c>
      <c r="AH132" s="6">
        <f>SUM(F132:AA132)</f>
        <v>1123</v>
      </c>
      <c r="AI132" s="238">
        <f>+E132-AH132</f>
        <v>0.24341656191859329</v>
      </c>
      <c r="AJ132" s="248"/>
      <c r="AK132" s="248"/>
    </row>
    <row r="133" spans="2:37" ht="18" thickBot="1">
      <c r="B133" s="357">
        <v>4</v>
      </c>
      <c r="C133" s="369" t="s">
        <v>59</v>
      </c>
      <c r="D133" s="260">
        <v>14.385648981853441</v>
      </c>
      <c r="E133" s="261">
        <f>$E$129*D133/100</f>
        <v>1894.0145449508241</v>
      </c>
      <c r="F133" s="262">
        <f>+ROUND($E$133*F128/100,0)</f>
        <v>36</v>
      </c>
      <c r="G133" s="254">
        <f t="shared" ref="G133:AG133" si="123">+ROUND($E$133*G128/100,0)</f>
        <v>36</v>
      </c>
      <c r="H133" s="254">
        <f t="shared" si="123"/>
        <v>36</v>
      </c>
      <c r="I133" s="254">
        <f>+ROUND($E$133*I128/100,0)</f>
        <v>36</v>
      </c>
      <c r="J133" s="254">
        <f>+ROUND($E$133*J128/100,0)</f>
        <v>36</v>
      </c>
      <c r="K133" s="254">
        <f t="shared" si="123"/>
        <v>186</v>
      </c>
      <c r="L133" s="254">
        <f>+ROUND($E$133*L128/100,0)</f>
        <v>76</v>
      </c>
      <c r="M133" s="254">
        <f>+ROUND($E$133*M128/100,0)-1</f>
        <v>230</v>
      </c>
      <c r="N133" s="254">
        <f>+ROUND($E$133*N128/100,0)</f>
        <v>75</v>
      </c>
      <c r="O133" s="254">
        <f t="shared" si="123"/>
        <v>176</v>
      </c>
      <c r="P133" s="254">
        <f t="shared" si="123"/>
        <v>152</v>
      </c>
      <c r="Q133" s="254">
        <f t="shared" si="123"/>
        <v>141</v>
      </c>
      <c r="R133" s="254">
        <f>+ROUND($E$133*R128/100,0)-1</f>
        <v>127</v>
      </c>
      <c r="S133" s="254">
        <f t="shared" si="123"/>
        <v>117</v>
      </c>
      <c r="T133" s="254">
        <f>+ROUND($E$133*T128/100,0)-1</f>
        <v>103</v>
      </c>
      <c r="U133" s="254">
        <f>+ROUND($E$133*U128/100,0)+1</f>
        <v>87</v>
      </c>
      <c r="V133" s="254">
        <f t="shared" si="123"/>
        <v>70</v>
      </c>
      <c r="W133" s="254">
        <f>+ROUND($E$133*W128/100,0)-1</f>
        <v>53</v>
      </c>
      <c r="X133" s="254">
        <f t="shared" si="123"/>
        <v>42</v>
      </c>
      <c r="Y133" s="254">
        <f t="shared" si="123"/>
        <v>33</v>
      </c>
      <c r="Z133" s="254">
        <f t="shared" si="123"/>
        <v>24</v>
      </c>
      <c r="AA133" s="258">
        <f t="shared" si="123"/>
        <v>22</v>
      </c>
      <c r="AB133" s="324">
        <f>+ROUND($E$133*AB128/100,0)</f>
        <v>64</v>
      </c>
      <c r="AC133" s="255">
        <f>+ROUND($E$133*AC128/100,0)</f>
        <v>41</v>
      </c>
      <c r="AD133" s="324">
        <f>+ROUND($E$133*AD128/100,0)</f>
        <v>36</v>
      </c>
      <c r="AE133" s="324">
        <f>+ROUND($E$133*AE128/100,0)</f>
        <v>3</v>
      </c>
      <c r="AF133" s="324">
        <f t="shared" si="123"/>
        <v>189</v>
      </c>
      <c r="AG133" s="324">
        <f t="shared" si="123"/>
        <v>524</v>
      </c>
      <c r="AH133" s="6">
        <f>SUM(F133:AA133)</f>
        <v>1894</v>
      </c>
      <c r="AI133" s="238">
        <f>+E133-AH133</f>
        <v>1.4544950824074476E-2</v>
      </c>
      <c r="AJ133" s="248"/>
      <c r="AK133" s="248"/>
    </row>
    <row r="134" spans="2:37" ht="16.5" hidden="1" customHeight="1" thickBot="1">
      <c r="B134" s="183"/>
      <c r="C134" s="181"/>
      <c r="D134" s="145"/>
      <c r="E134" s="142"/>
      <c r="F134" s="146">
        <f>SUM(F130:F133)</f>
        <v>252</v>
      </c>
      <c r="G134" s="146">
        <f t="shared" ref="G134:O134" si="124">SUM(G130:G133)</f>
        <v>250</v>
      </c>
      <c r="H134" s="146">
        <f t="shared" si="124"/>
        <v>251</v>
      </c>
      <c r="I134" s="146">
        <f t="shared" si="124"/>
        <v>249</v>
      </c>
      <c r="J134" s="146">
        <f t="shared" si="124"/>
        <v>252</v>
      </c>
      <c r="K134" s="146">
        <f t="shared" si="124"/>
        <v>1293</v>
      </c>
      <c r="L134" s="146">
        <f t="shared" si="124"/>
        <v>527</v>
      </c>
      <c r="M134" s="146">
        <f t="shared" si="124"/>
        <v>1603</v>
      </c>
      <c r="N134" s="146">
        <f t="shared" si="124"/>
        <v>523</v>
      </c>
      <c r="O134" s="146">
        <f t="shared" si="124"/>
        <v>1222</v>
      </c>
      <c r="P134" s="146">
        <f t="shared" ref="P134:AJ134" si="125">SUM(P130:P133)</f>
        <v>1054</v>
      </c>
      <c r="Q134" s="146">
        <f t="shared" si="125"/>
        <v>977</v>
      </c>
      <c r="R134" s="146">
        <f t="shared" si="125"/>
        <v>889</v>
      </c>
      <c r="S134" s="146">
        <f t="shared" si="125"/>
        <v>811</v>
      </c>
      <c r="T134" s="146">
        <f t="shared" si="125"/>
        <v>721</v>
      </c>
      <c r="U134" s="146">
        <f t="shared" si="125"/>
        <v>601</v>
      </c>
      <c r="V134" s="146">
        <f t="shared" si="125"/>
        <v>486</v>
      </c>
      <c r="W134" s="146">
        <f t="shared" si="125"/>
        <v>372</v>
      </c>
      <c r="X134" s="146">
        <f t="shared" si="125"/>
        <v>289</v>
      </c>
      <c r="Y134" s="146">
        <f t="shared" si="125"/>
        <v>228</v>
      </c>
      <c r="Z134" s="146">
        <f t="shared" si="125"/>
        <v>165</v>
      </c>
      <c r="AA134" s="146">
        <f t="shared" si="125"/>
        <v>151</v>
      </c>
      <c r="AB134" s="146">
        <f t="shared" si="125"/>
        <v>444</v>
      </c>
      <c r="AC134" s="146">
        <f t="shared" si="125"/>
        <v>288</v>
      </c>
      <c r="AD134" s="146">
        <f t="shared" si="125"/>
        <v>252</v>
      </c>
      <c r="AE134" s="146">
        <f t="shared" si="125"/>
        <v>19</v>
      </c>
      <c r="AF134" s="146">
        <f t="shared" si="125"/>
        <v>1313</v>
      </c>
      <c r="AG134" s="146">
        <f t="shared" si="125"/>
        <v>3645</v>
      </c>
      <c r="AH134" s="146">
        <f t="shared" si="125"/>
        <v>13166</v>
      </c>
      <c r="AI134" s="253">
        <f t="shared" si="125"/>
        <v>-7.9580786405131221E-13</v>
      </c>
      <c r="AJ134" s="253">
        <f t="shared" si="125"/>
        <v>0</v>
      </c>
      <c r="AK134" s="248"/>
    </row>
    <row r="135" spans="2:37">
      <c r="B135" s="19"/>
      <c r="D135" s="20"/>
      <c r="E135" s="20"/>
      <c r="F135" s="41"/>
      <c r="G135" s="21"/>
      <c r="H135" s="21"/>
      <c r="I135" s="21"/>
      <c r="J135" s="21"/>
      <c r="K135" s="21"/>
      <c r="L135" s="21"/>
      <c r="M135" s="21"/>
      <c r="N135" s="21"/>
      <c r="O135" s="21"/>
      <c r="P135" s="21"/>
      <c r="Q135" s="21"/>
      <c r="R135" s="21"/>
      <c r="S135" s="21"/>
      <c r="T135" s="21"/>
      <c r="U135" s="21"/>
      <c r="V135" s="21"/>
      <c r="W135" s="21"/>
      <c r="X135" s="21"/>
      <c r="Y135" s="21"/>
      <c r="Z135" s="21"/>
      <c r="AA135" s="21"/>
      <c r="AB135" s="21"/>
      <c r="AC135" s="21"/>
      <c r="AD135" s="21"/>
      <c r="AE135" s="21"/>
      <c r="AF135" s="21"/>
      <c r="AG135" s="21"/>
      <c r="AH135" s="6"/>
    </row>
    <row r="136" spans="2:37" ht="23.25">
      <c r="F136" s="45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2"/>
      <c r="S136" s="22"/>
      <c r="T136" s="487"/>
      <c r="U136" s="487"/>
      <c r="V136" s="487"/>
      <c r="W136" s="487"/>
      <c r="X136" s="487"/>
      <c r="Y136" s="487"/>
      <c r="Z136" s="487"/>
      <c r="AA136" s="487"/>
      <c r="AB136" s="487"/>
      <c r="AC136" s="487"/>
      <c r="AD136" s="487"/>
      <c r="AE136" s="487"/>
      <c r="AF136" s="487"/>
      <c r="AG136" s="487"/>
      <c r="AH136" s="6"/>
    </row>
    <row r="137" spans="2:37">
      <c r="F137" s="45"/>
      <c r="H137" s="44"/>
      <c r="K137" s="45"/>
      <c r="AH137" s="6"/>
    </row>
    <row r="138" spans="2:37">
      <c r="F138" s="45"/>
      <c r="H138" s="44"/>
      <c r="K138" s="45"/>
      <c r="AH138" s="6"/>
    </row>
    <row r="139" spans="2:37">
      <c r="F139" s="45"/>
      <c r="H139" s="44"/>
      <c r="K139" s="45"/>
      <c r="AH139" s="6"/>
    </row>
    <row r="140" spans="2:37">
      <c r="F140" s="45"/>
      <c r="H140" s="44"/>
      <c r="K140" s="45"/>
      <c r="AH140" s="6"/>
    </row>
    <row r="141" spans="2:37">
      <c r="F141" s="45"/>
      <c r="H141" s="44"/>
      <c r="K141" s="45"/>
      <c r="AH141" s="6"/>
    </row>
    <row r="142" spans="2:37">
      <c r="H142" s="44"/>
      <c r="K142" s="45"/>
      <c r="AH142" s="6"/>
    </row>
    <row r="143" spans="2:37">
      <c r="H143" s="44"/>
      <c r="K143" s="45"/>
      <c r="AH143" s="6"/>
    </row>
    <row r="144" spans="2:37">
      <c r="H144" s="44"/>
      <c r="K144" s="45"/>
      <c r="AH144" s="6"/>
    </row>
    <row r="145" spans="34:34">
      <c r="AH145" s="6"/>
    </row>
    <row r="146" spans="34:34">
      <c r="AH146" s="6"/>
    </row>
    <row r="147" spans="34:34">
      <c r="AH147" s="6"/>
    </row>
    <row r="148" spans="34:34">
      <c r="AH148" s="6"/>
    </row>
    <row r="149" spans="34:34">
      <c r="AH149" s="6"/>
    </row>
    <row r="150" spans="34:34">
      <c r="AH150" s="6"/>
    </row>
    <row r="151" spans="34:34">
      <c r="AH151" s="6"/>
    </row>
    <row r="152" spans="34:34">
      <c r="AH152" s="6"/>
    </row>
    <row r="153" spans="34:34">
      <c r="AH153" s="6"/>
    </row>
    <row r="154" spans="34:34">
      <c r="AH154" s="6"/>
    </row>
    <row r="155" spans="34:34">
      <c r="AH155" s="6"/>
    </row>
    <row r="156" spans="34:34">
      <c r="AH156" s="6"/>
    </row>
    <row r="157" spans="34:34">
      <c r="AH157" s="6"/>
    </row>
    <row r="158" spans="34:34">
      <c r="AH158" s="6"/>
    </row>
    <row r="159" spans="34:34">
      <c r="AH159" s="6"/>
    </row>
    <row r="160" spans="34:34">
      <c r="AH160" s="6"/>
    </row>
    <row r="161" spans="34:34">
      <c r="AH161" s="6"/>
    </row>
    <row r="162" spans="34:34">
      <c r="AH162" s="6"/>
    </row>
    <row r="163" spans="34:34">
      <c r="AH163" s="6"/>
    </row>
    <row r="164" spans="34:34">
      <c r="AH164" s="6"/>
    </row>
    <row r="165" spans="34:34">
      <c r="AH165" s="6"/>
    </row>
    <row r="166" spans="34:34">
      <c r="AH166" s="6"/>
    </row>
    <row r="167" spans="34:34">
      <c r="AH167" s="6"/>
    </row>
    <row r="168" spans="34:34">
      <c r="AH168" s="6"/>
    </row>
    <row r="169" spans="34:34">
      <c r="AH169" s="6"/>
    </row>
    <row r="170" spans="34:34">
      <c r="AH170" s="6"/>
    </row>
    <row r="171" spans="34:34">
      <c r="AH171" s="6"/>
    </row>
    <row r="172" spans="34:34">
      <c r="AH172" s="6"/>
    </row>
    <row r="173" spans="34:34">
      <c r="AH173" s="6"/>
    </row>
    <row r="174" spans="34:34">
      <c r="AH174" s="6"/>
    </row>
    <row r="175" spans="34:34">
      <c r="AH175" s="6"/>
    </row>
    <row r="176" spans="34:34">
      <c r="AH176" s="6"/>
    </row>
    <row r="177" spans="34:34">
      <c r="AH177" s="6"/>
    </row>
    <row r="178" spans="34:34">
      <c r="AH178" s="6"/>
    </row>
    <row r="179" spans="34:34">
      <c r="AH179" s="6"/>
    </row>
    <row r="180" spans="34:34">
      <c r="AH180" s="6"/>
    </row>
    <row r="181" spans="34:34">
      <c r="AH181" s="6"/>
    </row>
    <row r="182" spans="34:34">
      <c r="AH182" s="6"/>
    </row>
    <row r="183" spans="34:34">
      <c r="AH183" s="6"/>
    </row>
    <row r="184" spans="34:34">
      <c r="AH184" s="6"/>
    </row>
    <row r="185" spans="34:34">
      <c r="AH185" s="6"/>
    </row>
    <row r="186" spans="34:34">
      <c r="AH186" s="6"/>
    </row>
    <row r="187" spans="34:34">
      <c r="AH187" s="6"/>
    </row>
    <row r="188" spans="34:34">
      <c r="AH188" s="6"/>
    </row>
    <row r="189" spans="34:34">
      <c r="AH189" s="6"/>
    </row>
    <row r="190" spans="34:34">
      <c r="AH190" s="6"/>
    </row>
    <row r="191" spans="34:34">
      <c r="AH191" s="6"/>
    </row>
    <row r="192" spans="34:34">
      <c r="AH192" s="6"/>
    </row>
    <row r="193" spans="34:34">
      <c r="AH193" s="6"/>
    </row>
    <row r="194" spans="34:34">
      <c r="AH194" s="6"/>
    </row>
    <row r="195" spans="34:34">
      <c r="AH195" s="6"/>
    </row>
    <row r="196" spans="34:34">
      <c r="AH196" s="6"/>
    </row>
    <row r="197" spans="34:34">
      <c r="AH197" s="6"/>
    </row>
    <row r="198" spans="34:34">
      <c r="AH198" s="6"/>
    </row>
    <row r="199" spans="34:34">
      <c r="AH199" s="6"/>
    </row>
    <row r="200" spans="34:34">
      <c r="AH200" s="6"/>
    </row>
    <row r="201" spans="34:34">
      <c r="AH201" s="6"/>
    </row>
    <row r="202" spans="34:34">
      <c r="AH202" s="6"/>
    </row>
  </sheetData>
  <sheetProtection password="C8F1" sheet="1"/>
  <mergeCells count="42">
    <mergeCell ref="Q6:Q7"/>
    <mergeCell ref="Y6:Y7"/>
    <mergeCell ref="T5:AA5"/>
    <mergeCell ref="B1:C1"/>
    <mergeCell ref="B2:C2"/>
    <mergeCell ref="B4:C4"/>
    <mergeCell ref="C5:C7"/>
    <mergeCell ref="B3:C3"/>
    <mergeCell ref="U2:AH3"/>
    <mergeCell ref="F2:T3"/>
    <mergeCell ref="O6:O7"/>
    <mergeCell ref="J6:J7"/>
    <mergeCell ref="R6:R7"/>
    <mergeCell ref="F5:S5"/>
    <mergeCell ref="B5:B7"/>
    <mergeCell ref="T136:AG136"/>
    <mergeCell ref="AF5:AG5"/>
    <mergeCell ref="AF6:AF7"/>
    <mergeCell ref="AG6:AG7"/>
    <mergeCell ref="U6:U7"/>
    <mergeCell ref="AE5:AE7"/>
    <mergeCell ref="AB5:AC5"/>
    <mergeCell ref="AD5:AD7"/>
    <mergeCell ref="AA6:AA7"/>
    <mergeCell ref="AC6:AC7"/>
    <mergeCell ref="AB6:AB7"/>
    <mergeCell ref="E5:E7"/>
    <mergeCell ref="Z6:Z7"/>
    <mergeCell ref="S6:S7"/>
    <mergeCell ref="T6:T7"/>
    <mergeCell ref="F6:F7"/>
    <mergeCell ref="G6:G7"/>
    <mergeCell ref="V6:V7"/>
    <mergeCell ref="N6:N7"/>
    <mergeCell ref="H6:H7"/>
    <mergeCell ref="X6:X7"/>
    <mergeCell ref="L6:L7"/>
    <mergeCell ref="W6:W7"/>
    <mergeCell ref="M6:M7"/>
    <mergeCell ref="I6:I7"/>
    <mergeCell ref="K6:K7"/>
    <mergeCell ref="P6:P7"/>
  </mergeCells>
  <phoneticPr fontId="0" type="noConversion"/>
  <printOptions horizontalCentered="1" verticalCentered="1"/>
  <pageMargins left="0.19685039370078741" right="0.19685039370078741" top="0.19685039370078741" bottom="0.19685039370078741" header="0" footer="0"/>
  <pageSetup paperSize="9" scale="70" orientation="landscape" horizontalDpi="180" verticalDpi="180" r:id="rId1"/>
  <headerFooter alignWithMargins="0"/>
  <rowBreaks count="2" manualBreakCount="2">
    <brk id="56" min="4" max="35" man="1"/>
    <brk id="98" min="4" max="35" man="1"/>
  </rowBreaks>
  <colBreaks count="1" manualBreakCount="1">
    <brk id="19" min="7" max="133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M73"/>
  <sheetViews>
    <sheetView showGridLines="0" view="pageBreakPreview" zoomScale="70" zoomScaleNormal="75" zoomScaleSheetLayoutView="70" workbookViewId="0">
      <pane xSplit="5" ySplit="7" topLeftCell="W12" activePane="bottomRight" state="frozen"/>
      <selection pane="topRight" activeCell="F1" sqref="F1"/>
      <selection pane="bottomLeft" activeCell="A8" sqref="A8"/>
      <selection pane="bottomRight" activeCell="F10" sqref="F10:AA10"/>
    </sheetView>
  </sheetViews>
  <sheetFormatPr baseColWidth="10" defaultRowHeight="15.75"/>
  <cols>
    <col min="1" max="1" width="1" style="23" customWidth="1"/>
    <col min="2" max="2" width="7.140625" style="23" customWidth="1"/>
    <col min="3" max="3" width="30.42578125" style="23" bestFit="1" customWidth="1"/>
    <col min="4" max="4" width="11.7109375" style="23" hidden="1" customWidth="1"/>
    <col min="5" max="5" width="14.5703125" style="23" customWidth="1"/>
    <col min="6" max="33" width="12.7109375" style="23" customWidth="1"/>
    <col min="34" max="34" width="8.140625" style="23" hidden="1" customWidth="1"/>
    <col min="35" max="35" width="6.42578125" style="38" hidden="1" customWidth="1"/>
    <col min="36" max="37" width="11.28515625" style="23" customWidth="1"/>
    <col min="38" max="16384" width="11.42578125" style="23"/>
  </cols>
  <sheetData>
    <row r="1" spans="2:35" ht="15" customHeight="1">
      <c r="B1" s="502" t="s">
        <v>0</v>
      </c>
      <c r="C1" s="502"/>
    </row>
    <row r="2" spans="2:35" ht="15" customHeight="1">
      <c r="B2" s="503" t="s">
        <v>1</v>
      </c>
      <c r="C2" s="503"/>
      <c r="F2" s="465" t="s">
        <v>235</v>
      </c>
      <c r="G2" s="465"/>
      <c r="H2" s="465"/>
      <c r="I2" s="465"/>
      <c r="J2" s="465"/>
      <c r="K2" s="465"/>
      <c r="L2" s="465"/>
      <c r="M2" s="465"/>
      <c r="N2" s="465"/>
      <c r="O2" s="465"/>
      <c r="P2" s="465"/>
      <c r="Q2" s="465"/>
      <c r="R2" s="465"/>
      <c r="S2" s="465"/>
      <c r="T2" s="465"/>
      <c r="U2" s="465" t="s">
        <v>235</v>
      </c>
      <c r="V2" s="465"/>
      <c r="W2" s="465"/>
      <c r="X2" s="465"/>
      <c r="Y2" s="465"/>
      <c r="Z2" s="465"/>
      <c r="AA2" s="465"/>
      <c r="AB2" s="465"/>
      <c r="AC2" s="465"/>
      <c r="AD2" s="465"/>
      <c r="AE2" s="465"/>
      <c r="AF2" s="465"/>
      <c r="AG2" s="465"/>
      <c r="AH2" s="465"/>
    </row>
    <row r="3" spans="2:35" ht="15" customHeight="1">
      <c r="B3" s="503" t="s">
        <v>2</v>
      </c>
      <c r="C3" s="503"/>
      <c r="F3" s="465"/>
      <c r="G3" s="465"/>
      <c r="H3" s="465"/>
      <c r="I3" s="465"/>
      <c r="J3" s="465"/>
      <c r="K3" s="465"/>
      <c r="L3" s="465"/>
      <c r="M3" s="465"/>
      <c r="N3" s="465"/>
      <c r="O3" s="465"/>
      <c r="P3" s="465"/>
      <c r="Q3" s="465"/>
      <c r="R3" s="465"/>
      <c r="S3" s="465"/>
      <c r="T3" s="465"/>
      <c r="U3" s="465"/>
      <c r="V3" s="465"/>
      <c r="W3" s="465"/>
      <c r="X3" s="465"/>
      <c r="Y3" s="465"/>
      <c r="Z3" s="465"/>
      <c r="AA3" s="465"/>
      <c r="AB3" s="465"/>
      <c r="AC3" s="465"/>
      <c r="AD3" s="465"/>
      <c r="AE3" s="465"/>
      <c r="AF3" s="465"/>
      <c r="AG3" s="465"/>
      <c r="AH3" s="465"/>
    </row>
    <row r="4" spans="2:35" ht="15" customHeight="1" thickBot="1">
      <c r="B4" s="504" t="s">
        <v>3</v>
      </c>
      <c r="C4" s="504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4"/>
    </row>
    <row r="5" spans="2:35" ht="15" customHeight="1" thickBot="1">
      <c r="B5" s="495" t="s">
        <v>4</v>
      </c>
      <c r="C5" s="481" t="s">
        <v>5</v>
      </c>
      <c r="D5" s="452"/>
      <c r="E5" s="481" t="s">
        <v>259</v>
      </c>
      <c r="F5" s="499" t="s">
        <v>6</v>
      </c>
      <c r="G5" s="500"/>
      <c r="H5" s="500"/>
      <c r="I5" s="500"/>
      <c r="J5" s="500"/>
      <c r="K5" s="500"/>
      <c r="L5" s="500"/>
      <c r="M5" s="500"/>
      <c r="N5" s="500"/>
      <c r="O5" s="500"/>
      <c r="P5" s="500"/>
      <c r="Q5" s="500"/>
      <c r="R5" s="500"/>
      <c r="S5" s="501"/>
      <c r="T5" s="499" t="s">
        <v>6</v>
      </c>
      <c r="U5" s="500"/>
      <c r="V5" s="500"/>
      <c r="W5" s="500"/>
      <c r="X5" s="500"/>
      <c r="Y5" s="500"/>
      <c r="Z5" s="500"/>
      <c r="AA5" s="501"/>
      <c r="AB5" s="484" t="s">
        <v>263</v>
      </c>
      <c r="AC5" s="485"/>
      <c r="AD5" s="472" t="s">
        <v>7</v>
      </c>
      <c r="AE5" s="472" t="s">
        <v>8</v>
      </c>
      <c r="AF5" s="466" t="s">
        <v>252</v>
      </c>
      <c r="AG5" s="466"/>
    </row>
    <row r="6" spans="2:35" ht="15.75" customHeight="1" thickBot="1">
      <c r="B6" s="496"/>
      <c r="C6" s="482"/>
      <c r="D6" s="453"/>
      <c r="E6" s="482"/>
      <c r="F6" s="467" t="s">
        <v>258</v>
      </c>
      <c r="G6" s="464">
        <v>1</v>
      </c>
      <c r="H6" s="464">
        <v>2</v>
      </c>
      <c r="I6" s="464">
        <v>3</v>
      </c>
      <c r="J6" s="464">
        <v>4</v>
      </c>
      <c r="K6" s="464" t="s">
        <v>238</v>
      </c>
      <c r="L6" s="464" t="s">
        <v>261</v>
      </c>
      <c r="M6" s="464" t="s">
        <v>262</v>
      </c>
      <c r="N6" s="464" t="s">
        <v>260</v>
      </c>
      <c r="O6" s="464" t="s">
        <v>239</v>
      </c>
      <c r="P6" s="464" t="s">
        <v>240</v>
      </c>
      <c r="Q6" s="464" t="s">
        <v>241</v>
      </c>
      <c r="R6" s="464" t="s">
        <v>242</v>
      </c>
      <c r="S6" s="464" t="s">
        <v>243</v>
      </c>
      <c r="T6" s="464" t="s">
        <v>244</v>
      </c>
      <c r="U6" s="464" t="s">
        <v>245</v>
      </c>
      <c r="V6" s="464" t="s">
        <v>246</v>
      </c>
      <c r="W6" s="464" t="s">
        <v>247</v>
      </c>
      <c r="X6" s="464" t="s">
        <v>248</v>
      </c>
      <c r="Y6" s="464" t="s">
        <v>249</v>
      </c>
      <c r="Z6" s="464" t="s">
        <v>250</v>
      </c>
      <c r="AA6" s="490" t="s">
        <v>251</v>
      </c>
      <c r="AB6" s="464" t="s">
        <v>237</v>
      </c>
      <c r="AC6" s="468" t="s">
        <v>264</v>
      </c>
      <c r="AD6" s="472"/>
      <c r="AE6" s="472"/>
      <c r="AF6" s="464" t="s">
        <v>253</v>
      </c>
      <c r="AG6" s="467" t="s">
        <v>254</v>
      </c>
    </row>
    <row r="7" spans="2:35" ht="16.5" thickBot="1">
      <c r="B7" s="497"/>
      <c r="C7" s="483"/>
      <c r="D7" s="454"/>
      <c r="E7" s="483">
        <v>2010</v>
      </c>
      <c r="F7" s="467"/>
      <c r="G7" s="464"/>
      <c r="H7" s="464"/>
      <c r="I7" s="464"/>
      <c r="J7" s="464"/>
      <c r="K7" s="464"/>
      <c r="L7" s="464"/>
      <c r="M7" s="464"/>
      <c r="N7" s="464"/>
      <c r="O7" s="464"/>
      <c r="P7" s="464"/>
      <c r="Q7" s="464"/>
      <c r="R7" s="464"/>
      <c r="S7" s="464"/>
      <c r="T7" s="464"/>
      <c r="U7" s="464"/>
      <c r="V7" s="464"/>
      <c r="W7" s="464"/>
      <c r="X7" s="464"/>
      <c r="Y7" s="464"/>
      <c r="Z7" s="464"/>
      <c r="AA7" s="490"/>
      <c r="AB7" s="464"/>
      <c r="AC7" s="469"/>
      <c r="AD7" s="472"/>
      <c r="AE7" s="472"/>
      <c r="AF7" s="464"/>
      <c r="AG7" s="467"/>
    </row>
    <row r="8" spans="2:35" ht="8.25" customHeight="1">
      <c r="B8" s="406"/>
      <c r="C8" s="179"/>
      <c r="D8" s="157"/>
      <c r="E8" s="449"/>
      <c r="F8" s="156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80"/>
      <c r="S8" s="80"/>
      <c r="T8" s="80"/>
      <c r="U8" s="80"/>
      <c r="V8" s="80"/>
      <c r="W8" s="80"/>
      <c r="X8" s="80"/>
      <c r="Y8" s="80"/>
      <c r="Z8" s="80"/>
      <c r="AA8" s="399"/>
      <c r="AB8" s="400"/>
      <c r="AC8" s="397"/>
      <c r="AD8" s="397"/>
      <c r="AE8" s="216"/>
      <c r="AF8" s="435"/>
      <c r="AG8" s="430"/>
    </row>
    <row r="9" spans="2:35" hidden="1">
      <c r="B9" s="407"/>
      <c r="C9" s="416"/>
      <c r="D9" s="158"/>
      <c r="E9" s="170"/>
      <c r="F9" s="445">
        <f t="shared" ref="F9:AG9" si="0">+F10*100/$E$10</f>
        <v>1.9107494354453378</v>
      </c>
      <c r="G9" s="446">
        <f t="shared" si="0"/>
        <v>1.9013091374631601</v>
      </c>
      <c r="H9" s="446">
        <f t="shared" si="0"/>
        <v>1.9036278071429933</v>
      </c>
      <c r="I9" s="446">
        <f t="shared" si="0"/>
        <v>1.897251465523452</v>
      </c>
      <c r="J9" s="446"/>
      <c r="K9" s="446">
        <f t="shared" si="0"/>
        <v>9.8220503830359505</v>
      </c>
      <c r="L9" s="446">
        <f t="shared" si="0"/>
        <v>4.0088142571686225</v>
      </c>
      <c r="M9" s="446">
        <f t="shared" si="0"/>
        <v>12.166722287135773</v>
      </c>
      <c r="N9" s="446"/>
      <c r="O9" s="446">
        <f t="shared" si="0"/>
        <v>9.282380015054791</v>
      </c>
      <c r="P9" s="446">
        <f t="shared" si="0"/>
        <v>8.0086022645121808</v>
      </c>
      <c r="Q9" s="446">
        <f t="shared" si="0"/>
        <v>7.4187492598889193</v>
      </c>
      <c r="R9" s="446">
        <f t="shared" si="0"/>
        <v>6.7493161994685273</v>
      </c>
      <c r="S9" s="446">
        <f t="shared" si="0"/>
        <v>6.1606225296851829</v>
      </c>
      <c r="T9" s="446">
        <f t="shared" si="0"/>
        <v>5.472557302194704</v>
      </c>
      <c r="U9" s="446">
        <f t="shared" si="0"/>
        <v>4.5667027440627566</v>
      </c>
      <c r="V9" s="446">
        <f t="shared" si="0"/>
        <v>3.6886722220888069</v>
      </c>
      <c r="W9" s="446">
        <f t="shared" si="0"/>
        <v>2.8282801516078733</v>
      </c>
      <c r="X9" s="446">
        <f t="shared" si="0"/>
        <v>2.1916397052308358</v>
      </c>
      <c r="Y9" s="446">
        <f t="shared" si="0"/>
        <v>1.7288994848412829</v>
      </c>
      <c r="Z9" s="446">
        <f t="shared" si="0"/>
        <v>1.2537378197383382</v>
      </c>
      <c r="AA9" s="447">
        <f t="shared" si="0"/>
        <v>1.1499773515658058</v>
      </c>
      <c r="AB9" s="401"/>
      <c r="AC9" s="387">
        <f>+AC10*100/$E$10</f>
        <v>2.1891554162881577</v>
      </c>
      <c r="AD9" s="387">
        <f>+AD10*100/$E$10</f>
        <v>1.916049251856385</v>
      </c>
      <c r="AE9" s="387">
        <f>+AE10*100/$E$10</f>
        <v>0.14665585724944497</v>
      </c>
      <c r="AF9" s="401">
        <f t="shared" si="0"/>
        <v>9.9760762974820079</v>
      </c>
      <c r="AG9" s="448">
        <f t="shared" si="0"/>
        <v>27.686737789098775</v>
      </c>
      <c r="AH9" s="26"/>
    </row>
    <row r="10" spans="2:35">
      <c r="B10" s="408">
        <f>B13+LAMBAYEQUE!B14+'CHICLAYO '!B13</f>
        <v>174</v>
      </c>
      <c r="C10" s="417" t="s">
        <v>102</v>
      </c>
      <c r="D10" s="159"/>
      <c r="E10" s="126">
        <f>E13+LAMBAYEQUE!E14+'CHICLAYO '!E13</f>
        <v>1207589</v>
      </c>
      <c r="F10" s="72">
        <f>F13+LAMBAYEQUE!F14+'CHICLAYO '!F13</f>
        <v>23074</v>
      </c>
      <c r="G10" s="39">
        <f>G13+LAMBAYEQUE!G14+'CHICLAYO '!G13</f>
        <v>22960</v>
      </c>
      <c r="H10" s="39">
        <f>H13+LAMBAYEQUE!H14+'CHICLAYO '!H13</f>
        <v>22988</v>
      </c>
      <c r="I10" s="444">
        <f>I13+LAMBAYEQUE!I14+'CHICLAYO '!I13</f>
        <v>22911</v>
      </c>
      <c r="J10" s="444">
        <f>J13+LAMBAYEQUE!J14+'CHICLAYO '!J13</f>
        <v>23083</v>
      </c>
      <c r="K10" s="444">
        <f>K13+LAMBAYEQUE!K14+'CHICLAYO '!K13</f>
        <v>118610</v>
      </c>
      <c r="L10" s="444">
        <f>L13+LAMBAYEQUE!L14+'CHICLAYO '!L13</f>
        <v>48410</v>
      </c>
      <c r="M10" s="444">
        <f>M13+LAMBAYEQUE!M14+'CHICLAYO '!M13</f>
        <v>146924</v>
      </c>
      <c r="N10" s="444">
        <f>N13+LAMBAYEQUE!N14+'CHICLAYO '!N13</f>
        <v>48036</v>
      </c>
      <c r="O10" s="39">
        <f>O13+LAMBAYEQUE!O14+'CHICLAYO '!O13</f>
        <v>112093</v>
      </c>
      <c r="P10" s="39">
        <f>P13+LAMBAYEQUE!P14+'CHICLAYO '!P13</f>
        <v>96711</v>
      </c>
      <c r="Q10" s="39">
        <f>Q13+LAMBAYEQUE!Q14+'CHICLAYO '!Q13</f>
        <v>89588</v>
      </c>
      <c r="R10" s="39">
        <f>R13+LAMBAYEQUE!R14+'CHICLAYO '!R13</f>
        <v>81504</v>
      </c>
      <c r="S10" s="39">
        <f>S13+LAMBAYEQUE!S14+'CHICLAYO '!S13</f>
        <v>74395</v>
      </c>
      <c r="T10" s="39">
        <f>T13+LAMBAYEQUE!T14+'CHICLAYO '!T13</f>
        <v>66086</v>
      </c>
      <c r="U10" s="39">
        <f>U13+LAMBAYEQUE!U14+'CHICLAYO '!U13</f>
        <v>55147</v>
      </c>
      <c r="V10" s="39">
        <f>V13+LAMBAYEQUE!V14+'CHICLAYO '!V13</f>
        <v>44544</v>
      </c>
      <c r="W10" s="39">
        <f>W13+LAMBAYEQUE!W14+'CHICLAYO '!W13</f>
        <v>34154</v>
      </c>
      <c r="X10" s="39">
        <f>X13+LAMBAYEQUE!X14+'CHICLAYO '!X13</f>
        <v>26466</v>
      </c>
      <c r="Y10" s="39">
        <f>Y13+LAMBAYEQUE!Y14+'CHICLAYO '!Y13</f>
        <v>20878</v>
      </c>
      <c r="Z10" s="39">
        <f>Z13+LAMBAYEQUE!Z14+'CHICLAYO '!Z13</f>
        <v>15140</v>
      </c>
      <c r="AA10" s="39">
        <f>AA13+LAMBAYEQUE!AA14+'CHICLAYO '!AA13</f>
        <v>13887</v>
      </c>
      <c r="AB10" s="404">
        <f>AB13+LAMBAYEQUE!AB14+'CHICLAYO '!AB13</f>
        <v>37122</v>
      </c>
      <c r="AC10" s="404">
        <f>AC13+LAMBAYEQUE!AC14+'CHICLAYO '!AC13</f>
        <v>26436</v>
      </c>
      <c r="AD10" s="404">
        <f>AD13+LAMBAYEQUE!AD14+'CHICLAYO '!AD13</f>
        <v>23138</v>
      </c>
      <c r="AE10" s="455">
        <f>AE13+LAMBAYEQUE!AE14+'CHICLAYO '!AE13</f>
        <v>1771</v>
      </c>
      <c r="AF10" s="404">
        <f>AF13+LAMBAYEQUE!AF14+'CHICLAYO '!AF13</f>
        <v>120470</v>
      </c>
      <c r="AG10" s="404">
        <f>AG13+LAMBAYEQUE!AG14+'CHICLAYO '!AG13</f>
        <v>334342</v>
      </c>
      <c r="AH10" s="26"/>
    </row>
    <row r="11" spans="2:35" ht="17.25" hidden="1">
      <c r="B11" s="409"/>
      <c r="C11" s="418"/>
      <c r="D11" s="160"/>
      <c r="E11" s="171"/>
      <c r="F11" s="164">
        <f t="shared" ref="F11:AG11" si="1">+F13*100/$E$13</f>
        <v>1.9107979892293618</v>
      </c>
      <c r="G11" s="70">
        <f t="shared" si="1"/>
        <v>1.9013666072489601</v>
      </c>
      <c r="H11" s="70">
        <f t="shared" si="1"/>
        <v>1.9032528836450404</v>
      </c>
      <c r="I11" s="70">
        <f t="shared" si="1"/>
        <v>1.8966509162587595</v>
      </c>
      <c r="J11" s="70"/>
      <c r="K11" s="70">
        <f t="shared" si="1"/>
        <v>9.8218411943902133</v>
      </c>
      <c r="L11" s="70">
        <f t="shared" si="1"/>
        <v>4.0092804798687149</v>
      </c>
      <c r="M11" s="70">
        <f t="shared" si="1"/>
        <v>12.167425892916089</v>
      </c>
      <c r="N11" s="70"/>
      <c r="O11" s="70">
        <f t="shared" si="1"/>
        <v>9.2823661451112436</v>
      </c>
      <c r="P11" s="70">
        <f t="shared" si="1"/>
        <v>8.0081864395589886</v>
      </c>
      <c r="Q11" s="70">
        <f t="shared" si="1"/>
        <v>7.4187250657838897</v>
      </c>
      <c r="R11" s="70">
        <f t="shared" si="1"/>
        <v>6.7500400833734169</v>
      </c>
      <c r="S11" s="70">
        <f t="shared" si="1"/>
        <v>6.1605787095983171</v>
      </c>
      <c r="T11" s="70">
        <f t="shared" si="1"/>
        <v>5.4720878250290017</v>
      </c>
      <c r="U11" s="70">
        <f t="shared" si="1"/>
        <v>4.566675154910449</v>
      </c>
      <c r="V11" s="70">
        <f t="shared" si="1"/>
        <v>3.6886134925350613</v>
      </c>
      <c r="W11" s="70">
        <f t="shared" si="1"/>
        <v>2.8284714559224362</v>
      </c>
      <c r="X11" s="70">
        <f t="shared" si="1"/>
        <v>2.1918531722453292</v>
      </c>
      <c r="Y11" s="70">
        <f t="shared" si="1"/>
        <v>1.728772317007611</v>
      </c>
      <c r="Z11" s="70">
        <f t="shared" si="1"/>
        <v>1.2534306651953711</v>
      </c>
      <c r="AA11" s="74">
        <f t="shared" si="1"/>
        <v>1.1506286016089937</v>
      </c>
      <c r="AB11" s="402"/>
      <c r="AC11" s="388">
        <f>+AC13*100/$E$13</f>
        <v>2.203170830621811</v>
      </c>
      <c r="AD11" s="388">
        <f>+AD13*100/$E$13</f>
        <v>1.9287176149921248</v>
      </c>
      <c r="AE11" s="388">
        <f>+AE13*100/$E$13</f>
        <v>0.14618642069622462</v>
      </c>
      <c r="AF11" s="436">
        <f t="shared" si="1"/>
        <v>9.9765158588687992</v>
      </c>
      <c r="AG11" s="431">
        <f t="shared" si="1"/>
        <v>27.686764941666901</v>
      </c>
      <c r="AH11" s="26"/>
    </row>
    <row r="12" spans="2:35" ht="10.5" customHeight="1">
      <c r="B12" s="410"/>
      <c r="C12" s="419"/>
      <c r="D12" s="158"/>
      <c r="E12" s="171"/>
      <c r="F12" s="71"/>
      <c r="G12" s="71"/>
      <c r="H12" s="71"/>
      <c r="I12" s="71"/>
      <c r="J12" s="71"/>
      <c r="K12" s="71"/>
      <c r="L12" s="71"/>
      <c r="M12" s="71"/>
      <c r="N12" s="71"/>
      <c r="O12" s="71"/>
      <c r="P12" s="71"/>
      <c r="Q12" s="71"/>
      <c r="R12" s="71"/>
      <c r="S12" s="71"/>
      <c r="T12" s="71"/>
      <c r="U12" s="71"/>
      <c r="V12" s="71"/>
      <c r="W12" s="71"/>
      <c r="X12" s="71"/>
      <c r="Y12" s="71"/>
      <c r="Z12" s="71"/>
      <c r="AA12" s="71"/>
      <c r="AB12" s="403"/>
      <c r="AC12" s="389"/>
      <c r="AD12" s="389"/>
      <c r="AE12" s="389"/>
      <c r="AF12" s="403"/>
      <c r="AG12" s="101"/>
      <c r="AH12" s="26"/>
    </row>
    <row r="13" spans="2:35">
      <c r="B13" s="408">
        <f>+B16+B22+B35+B51+B64+B69</f>
        <v>38</v>
      </c>
      <c r="C13" s="417" t="s">
        <v>186</v>
      </c>
      <c r="D13" s="159"/>
      <c r="E13" s="126">
        <f>+E16+E22+E35+E51+E64+E69</f>
        <v>106029</v>
      </c>
      <c r="F13" s="72">
        <f>+F16+F22+F35+F51+F64+F69</f>
        <v>2026</v>
      </c>
      <c r="G13" s="39">
        <f>+G16+G22+G35+G51+G64+G69</f>
        <v>2016</v>
      </c>
      <c r="H13" s="27">
        <f>+H16+H22+H35+H51+H64+H69</f>
        <v>2018</v>
      </c>
      <c r="I13" s="27">
        <f t="shared" ref="I13:AG13" si="2">+I16+I22+I35+I51+I64+I69</f>
        <v>2011</v>
      </c>
      <c r="J13" s="27">
        <f t="shared" si="2"/>
        <v>2027</v>
      </c>
      <c r="K13" s="27">
        <f t="shared" si="2"/>
        <v>10414</v>
      </c>
      <c r="L13" s="27">
        <f t="shared" si="2"/>
        <v>4251</v>
      </c>
      <c r="M13" s="27">
        <f t="shared" si="2"/>
        <v>12901</v>
      </c>
      <c r="N13" s="27">
        <f t="shared" si="2"/>
        <v>4217</v>
      </c>
      <c r="O13" s="27">
        <f t="shared" si="2"/>
        <v>9842</v>
      </c>
      <c r="P13" s="27">
        <f t="shared" si="2"/>
        <v>8491</v>
      </c>
      <c r="Q13" s="27">
        <f t="shared" si="2"/>
        <v>7866</v>
      </c>
      <c r="R13" s="27">
        <f t="shared" si="2"/>
        <v>7157</v>
      </c>
      <c r="S13" s="27">
        <f t="shared" si="2"/>
        <v>6532</v>
      </c>
      <c r="T13" s="27">
        <f t="shared" si="2"/>
        <v>5802</v>
      </c>
      <c r="U13" s="27">
        <f t="shared" si="2"/>
        <v>4842</v>
      </c>
      <c r="V13" s="27">
        <f t="shared" si="2"/>
        <v>3911</v>
      </c>
      <c r="W13" s="27">
        <f t="shared" si="2"/>
        <v>2999</v>
      </c>
      <c r="X13" s="27">
        <f t="shared" si="2"/>
        <v>2324</v>
      </c>
      <c r="Y13" s="27">
        <f t="shared" si="2"/>
        <v>1833</v>
      </c>
      <c r="Z13" s="27">
        <f t="shared" si="2"/>
        <v>1329</v>
      </c>
      <c r="AA13" s="73">
        <f t="shared" si="2"/>
        <v>1220</v>
      </c>
      <c r="AB13" s="126"/>
      <c r="AC13" s="377">
        <f>+AC16+AC22+AC35+AC51+AC64+AC69</f>
        <v>2336</v>
      </c>
      <c r="AD13" s="377">
        <f>+AD16+AD22+AD35+AD51+AD64+AD69</f>
        <v>2045</v>
      </c>
      <c r="AE13" s="377">
        <f>+AE16+AE22+AE35+AE51+AE64+AE69</f>
        <v>155</v>
      </c>
      <c r="AF13" s="126">
        <f t="shared" si="2"/>
        <v>10578</v>
      </c>
      <c r="AG13" s="379">
        <f t="shared" si="2"/>
        <v>29356</v>
      </c>
      <c r="AH13" s="26"/>
    </row>
    <row r="14" spans="2:35" ht="10.5" customHeight="1">
      <c r="B14" s="411"/>
      <c r="C14" s="419"/>
      <c r="D14" s="28"/>
      <c r="E14" s="127"/>
      <c r="F14" s="117"/>
      <c r="G14" s="117"/>
      <c r="H14" s="117"/>
      <c r="I14" s="117"/>
      <c r="J14" s="117"/>
      <c r="K14" s="117"/>
      <c r="L14" s="117"/>
      <c r="M14" s="117"/>
      <c r="N14" s="117"/>
      <c r="O14" s="117"/>
      <c r="P14" s="117"/>
      <c r="Q14" s="117"/>
      <c r="R14" s="117"/>
      <c r="S14" s="117"/>
      <c r="T14" s="117"/>
      <c r="U14" s="117"/>
      <c r="V14" s="117"/>
      <c r="W14" s="117"/>
      <c r="X14" s="117"/>
      <c r="Y14" s="117"/>
      <c r="Z14" s="117"/>
      <c r="AA14" s="159"/>
      <c r="AB14" s="126"/>
      <c r="AC14" s="377"/>
      <c r="AD14" s="377"/>
      <c r="AE14" s="377"/>
      <c r="AF14" s="126"/>
      <c r="AG14" s="379"/>
      <c r="AH14" s="26"/>
    </row>
    <row r="15" spans="2:35" ht="17.25" hidden="1">
      <c r="B15" s="410"/>
      <c r="C15" s="419"/>
      <c r="D15" s="158"/>
      <c r="E15" s="170"/>
      <c r="F15" s="165">
        <f t="shared" ref="F15:AG15" si="3">+F16*100/$E$16</f>
        <v>1.9097848716169328</v>
      </c>
      <c r="G15" s="165">
        <f t="shared" si="3"/>
        <v>1.9014573213046495</v>
      </c>
      <c r="H15" s="165">
        <f t="shared" si="3"/>
        <v>1.9042331714087439</v>
      </c>
      <c r="I15" s="165">
        <f t="shared" si="3"/>
        <v>1.8959056210964609</v>
      </c>
      <c r="J15" s="165">
        <f t="shared" si="3"/>
        <v>1.912560721721027</v>
      </c>
      <c r="K15" s="165">
        <f t="shared" si="3"/>
        <v>9.8209576682859119</v>
      </c>
      <c r="L15" s="165">
        <f t="shared" si="3"/>
        <v>4.0083275503122833</v>
      </c>
      <c r="M15" s="165">
        <f t="shared" si="3"/>
        <v>12.169326856349757</v>
      </c>
      <c r="N15" s="165">
        <f t="shared" si="3"/>
        <v>3.9777931991672451</v>
      </c>
      <c r="O15" s="165">
        <f t="shared" si="3"/>
        <v>9.2824427480916025</v>
      </c>
      <c r="P15" s="165">
        <f t="shared" si="3"/>
        <v>8.0083275503122824</v>
      </c>
      <c r="Q15" s="165">
        <f t="shared" si="3"/>
        <v>7.4198473282442752</v>
      </c>
      <c r="R15" s="165">
        <f t="shared" si="3"/>
        <v>6.7508674531575297</v>
      </c>
      <c r="S15" s="165">
        <f t="shared" si="3"/>
        <v>6.1596113809854272</v>
      </c>
      <c r="T15" s="165">
        <f t="shared" si="3"/>
        <v>5.4712005551700207</v>
      </c>
      <c r="U15" s="165">
        <f t="shared" si="3"/>
        <v>4.5634975711311592</v>
      </c>
      <c r="V15" s="165">
        <f t="shared" si="3"/>
        <v>3.6891047883414294</v>
      </c>
      <c r="W15" s="165">
        <f t="shared" si="3"/>
        <v>2.8285912560721722</v>
      </c>
      <c r="X15" s="165">
        <f t="shared" si="3"/>
        <v>2.1929215822345594</v>
      </c>
      <c r="Y15" s="165">
        <f t="shared" si="3"/>
        <v>1.7265787647467037</v>
      </c>
      <c r="Z15" s="165">
        <f t="shared" si="3"/>
        <v>1.2546842470506592</v>
      </c>
      <c r="AA15" s="381">
        <f t="shared" si="3"/>
        <v>1.1519777931991673</v>
      </c>
      <c r="AB15" s="390">
        <f t="shared" si="3"/>
        <v>3.3754337265787648</v>
      </c>
      <c r="AC15" s="390">
        <f t="shared" si="3"/>
        <v>2.1929215822345594</v>
      </c>
      <c r="AD15" s="390">
        <f t="shared" si="3"/>
        <v>1.9181124219292158</v>
      </c>
      <c r="AE15" s="390">
        <f t="shared" si="3"/>
        <v>0.14712005551700208</v>
      </c>
      <c r="AF15" s="390">
        <f t="shared" si="3"/>
        <v>9.9791811242192914</v>
      </c>
      <c r="AG15" s="384">
        <f t="shared" si="3"/>
        <v>27.686328938237335</v>
      </c>
      <c r="AH15" s="26">
        <f>SUM(F15:AG15)</f>
        <v>145.29909784871617</v>
      </c>
    </row>
    <row r="16" spans="2:35">
      <c r="B16" s="344">
        <f>COUNT(B17:B18)</f>
        <v>2</v>
      </c>
      <c r="C16" s="420" t="s">
        <v>187</v>
      </c>
      <c r="D16" s="427"/>
      <c r="E16" s="429">
        <v>36025</v>
      </c>
      <c r="F16" s="166">
        <v>688</v>
      </c>
      <c r="G16" s="39">
        <v>685</v>
      </c>
      <c r="H16" s="39">
        <v>686</v>
      </c>
      <c r="I16" s="39">
        <v>683</v>
      </c>
      <c r="J16" s="39">
        <v>689</v>
      </c>
      <c r="K16" s="39">
        <v>3538</v>
      </c>
      <c r="L16" s="39">
        <v>1444</v>
      </c>
      <c r="M16" s="39">
        <v>4384</v>
      </c>
      <c r="N16" s="39">
        <v>1433</v>
      </c>
      <c r="O16" s="39">
        <v>3344</v>
      </c>
      <c r="P16" s="39">
        <v>2885</v>
      </c>
      <c r="Q16" s="39">
        <v>2673</v>
      </c>
      <c r="R16" s="39">
        <v>2432</v>
      </c>
      <c r="S16" s="39">
        <v>2219</v>
      </c>
      <c r="T16" s="39">
        <v>1971</v>
      </c>
      <c r="U16" s="39">
        <v>1644</v>
      </c>
      <c r="V16" s="39">
        <v>1329</v>
      </c>
      <c r="W16" s="39">
        <v>1019</v>
      </c>
      <c r="X16" s="39">
        <v>790</v>
      </c>
      <c r="Y16" s="39">
        <v>622</v>
      </c>
      <c r="Z16" s="39">
        <v>452</v>
      </c>
      <c r="AA16" s="75">
        <v>415</v>
      </c>
      <c r="AB16" s="404">
        <v>1216</v>
      </c>
      <c r="AC16" s="391">
        <v>790</v>
      </c>
      <c r="AD16" s="391">
        <v>691</v>
      </c>
      <c r="AE16" s="391">
        <v>53</v>
      </c>
      <c r="AF16" s="404">
        <v>3595</v>
      </c>
      <c r="AG16" s="432">
        <v>9974</v>
      </c>
      <c r="AH16" s="26">
        <f>SUM(F16:AA16)</f>
        <v>36025</v>
      </c>
      <c r="AI16" s="239">
        <f>+E16-AH16</f>
        <v>0</v>
      </c>
    </row>
    <row r="17" spans="2:36" ht="17.25">
      <c r="B17" s="412">
        <v>1</v>
      </c>
      <c r="C17" s="421" t="s">
        <v>188</v>
      </c>
      <c r="D17" s="161">
        <v>0.57999999999999996</v>
      </c>
      <c r="E17" s="127">
        <v>20894</v>
      </c>
      <c r="F17" s="167">
        <f>ROUND($E$17*F15/100,0)</f>
        <v>399</v>
      </c>
      <c r="G17" s="69">
        <f t="shared" ref="G17:AG17" si="4">ROUND($E$17*G15/100,0)</f>
        <v>397</v>
      </c>
      <c r="H17" s="69">
        <f t="shared" si="4"/>
        <v>398</v>
      </c>
      <c r="I17" s="69">
        <f>ROUND($E$17*I15/100,0)</f>
        <v>396</v>
      </c>
      <c r="J17" s="69">
        <f>ROUND($E$17*J15/100,0)</f>
        <v>400</v>
      </c>
      <c r="K17" s="69">
        <f t="shared" si="4"/>
        <v>2052</v>
      </c>
      <c r="L17" s="69">
        <f>ROUND($E$17*L15/100,0)</f>
        <v>837</v>
      </c>
      <c r="M17" s="69">
        <f>ROUND($E$17*M15/100,0)-1</f>
        <v>2542</v>
      </c>
      <c r="N17" s="69">
        <f>ROUND($E$17*N15/100,0)</f>
        <v>831</v>
      </c>
      <c r="O17" s="69">
        <f>ROUND($E$17*O15/100,0)+1</f>
        <v>1940</v>
      </c>
      <c r="P17" s="69">
        <f t="shared" si="4"/>
        <v>1673</v>
      </c>
      <c r="Q17" s="69">
        <f t="shared" si="4"/>
        <v>1550</v>
      </c>
      <c r="R17" s="69">
        <f t="shared" si="4"/>
        <v>1411</v>
      </c>
      <c r="S17" s="69">
        <f t="shared" si="4"/>
        <v>1287</v>
      </c>
      <c r="T17" s="69">
        <f>ROUND($E$17*T15/100,0)+1</f>
        <v>1144</v>
      </c>
      <c r="U17" s="69">
        <f>ROUND($E$17*U15/100,0)+1</f>
        <v>954</v>
      </c>
      <c r="V17" s="69">
        <f>ROUND($E$17*V15/100,0)-1</f>
        <v>770</v>
      </c>
      <c r="W17" s="69">
        <f t="shared" si="4"/>
        <v>591</v>
      </c>
      <c r="X17" s="69">
        <f t="shared" si="4"/>
        <v>458</v>
      </c>
      <c r="Y17" s="69">
        <f>ROUND($E$17*Y15/100,0)</f>
        <v>361</v>
      </c>
      <c r="Z17" s="69">
        <f t="shared" si="4"/>
        <v>262</v>
      </c>
      <c r="AA17" s="76">
        <f t="shared" si="4"/>
        <v>241</v>
      </c>
      <c r="AB17" s="392">
        <f>ROUND($E$17*AB15/100,0)</f>
        <v>705</v>
      </c>
      <c r="AC17" s="392">
        <f>ROUND($E$17*AC15/100,0)</f>
        <v>458</v>
      </c>
      <c r="AD17" s="392">
        <f>ROUND($E$17*AD15/100,0)</f>
        <v>401</v>
      </c>
      <c r="AE17" s="392">
        <f>ROUND($E$17*AE15/100,0)</f>
        <v>31</v>
      </c>
      <c r="AF17" s="392">
        <f t="shared" si="4"/>
        <v>2085</v>
      </c>
      <c r="AG17" s="433">
        <f t="shared" si="4"/>
        <v>5785</v>
      </c>
      <c r="AH17" s="26">
        <f>SUM(F17:AA17)</f>
        <v>20894</v>
      </c>
      <c r="AI17" s="239">
        <f>+E17-AH17</f>
        <v>0</v>
      </c>
    </row>
    <row r="18" spans="2:36" ht="17.25">
      <c r="B18" s="412">
        <f>B17+1</f>
        <v>2</v>
      </c>
      <c r="C18" s="421" t="s">
        <v>189</v>
      </c>
      <c r="D18" s="161">
        <v>0.23</v>
      </c>
      <c r="E18" s="127">
        <v>8286</v>
      </c>
      <c r="F18" s="167">
        <f t="shared" ref="F18:L18" si="5">ROUND($E$18*F15/100,0)</f>
        <v>158</v>
      </c>
      <c r="G18" s="69">
        <f t="shared" si="5"/>
        <v>158</v>
      </c>
      <c r="H18" s="69">
        <f t="shared" si="5"/>
        <v>158</v>
      </c>
      <c r="I18" s="69">
        <f t="shared" si="5"/>
        <v>157</v>
      </c>
      <c r="J18" s="69">
        <f t="shared" si="5"/>
        <v>158</v>
      </c>
      <c r="K18" s="69">
        <f t="shared" si="5"/>
        <v>814</v>
      </c>
      <c r="L18" s="69">
        <f t="shared" si="5"/>
        <v>332</v>
      </c>
      <c r="M18" s="69">
        <f>ROUND($E$18*M15/100,0)+1</f>
        <v>1009</v>
      </c>
      <c r="N18" s="69">
        <f t="shared" ref="N18:AG18" si="6">ROUND($E$18*N15/100,0)</f>
        <v>330</v>
      </c>
      <c r="O18" s="69">
        <f t="shared" si="6"/>
        <v>769</v>
      </c>
      <c r="P18" s="69">
        <f t="shared" si="6"/>
        <v>664</v>
      </c>
      <c r="Q18" s="69">
        <f t="shared" si="6"/>
        <v>615</v>
      </c>
      <c r="R18" s="69">
        <f t="shared" si="6"/>
        <v>559</v>
      </c>
      <c r="S18" s="69">
        <f t="shared" si="6"/>
        <v>510</v>
      </c>
      <c r="T18" s="69">
        <f t="shared" si="6"/>
        <v>453</v>
      </c>
      <c r="U18" s="69">
        <f t="shared" si="6"/>
        <v>378</v>
      </c>
      <c r="V18" s="69">
        <f t="shared" si="6"/>
        <v>306</v>
      </c>
      <c r="W18" s="69">
        <f t="shared" si="6"/>
        <v>234</v>
      </c>
      <c r="X18" s="69">
        <f t="shared" si="6"/>
        <v>182</v>
      </c>
      <c r="Y18" s="69">
        <f t="shared" si="6"/>
        <v>143</v>
      </c>
      <c r="Z18" s="69">
        <f t="shared" si="6"/>
        <v>104</v>
      </c>
      <c r="AA18" s="76">
        <f t="shared" si="6"/>
        <v>95</v>
      </c>
      <c r="AB18" s="392">
        <f t="shared" si="6"/>
        <v>280</v>
      </c>
      <c r="AC18" s="392">
        <f t="shared" si="6"/>
        <v>182</v>
      </c>
      <c r="AD18" s="392">
        <f t="shared" si="6"/>
        <v>159</v>
      </c>
      <c r="AE18" s="392">
        <f t="shared" si="6"/>
        <v>12</v>
      </c>
      <c r="AF18" s="392">
        <f t="shared" si="6"/>
        <v>827</v>
      </c>
      <c r="AG18" s="433">
        <f t="shared" si="6"/>
        <v>2294</v>
      </c>
      <c r="AH18" s="26">
        <f>SUM(F18:AA18)</f>
        <v>8286</v>
      </c>
      <c r="AI18" s="239">
        <f>+E18-AH18</f>
        <v>0</v>
      </c>
    </row>
    <row r="19" spans="2:36" ht="17.25">
      <c r="B19" s="412"/>
      <c r="C19" s="421" t="s">
        <v>30</v>
      </c>
      <c r="D19" s="161">
        <v>0.19</v>
      </c>
      <c r="E19" s="127">
        <f>$E$16*D19</f>
        <v>6844.75</v>
      </c>
      <c r="F19" s="167">
        <f t="shared" ref="F19:K19" si="7">+ROUND($E$19*F15/100,0)</f>
        <v>131</v>
      </c>
      <c r="G19" s="69">
        <f t="shared" si="7"/>
        <v>130</v>
      </c>
      <c r="H19" s="69">
        <f t="shared" si="7"/>
        <v>130</v>
      </c>
      <c r="I19" s="69">
        <f t="shared" si="7"/>
        <v>130</v>
      </c>
      <c r="J19" s="69">
        <f t="shared" si="7"/>
        <v>131</v>
      </c>
      <c r="K19" s="69">
        <f t="shared" si="7"/>
        <v>672</v>
      </c>
      <c r="L19" s="69">
        <f>+ROUND($E$19*L15/100,0)+1</f>
        <v>275</v>
      </c>
      <c r="M19" s="69">
        <f t="shared" ref="M19:AG19" si="8">+ROUND($E$19*M15/100,0)</f>
        <v>833</v>
      </c>
      <c r="N19" s="69">
        <f t="shared" si="8"/>
        <v>272</v>
      </c>
      <c r="O19" s="69">
        <f t="shared" si="8"/>
        <v>635</v>
      </c>
      <c r="P19" s="69">
        <f t="shared" si="8"/>
        <v>548</v>
      </c>
      <c r="Q19" s="69">
        <f t="shared" si="8"/>
        <v>508</v>
      </c>
      <c r="R19" s="69">
        <f t="shared" si="8"/>
        <v>462</v>
      </c>
      <c r="S19" s="69">
        <f t="shared" si="8"/>
        <v>422</v>
      </c>
      <c r="T19" s="69">
        <f t="shared" si="8"/>
        <v>374</v>
      </c>
      <c r="U19" s="69">
        <f t="shared" si="8"/>
        <v>312</v>
      </c>
      <c r="V19" s="69">
        <f t="shared" si="8"/>
        <v>253</v>
      </c>
      <c r="W19" s="69">
        <f t="shared" si="8"/>
        <v>194</v>
      </c>
      <c r="X19" s="69">
        <f t="shared" si="8"/>
        <v>150</v>
      </c>
      <c r="Y19" s="69">
        <f t="shared" si="8"/>
        <v>118</v>
      </c>
      <c r="Z19" s="69">
        <f t="shared" si="8"/>
        <v>86</v>
      </c>
      <c r="AA19" s="76">
        <f t="shared" si="8"/>
        <v>79</v>
      </c>
      <c r="AB19" s="392">
        <f t="shared" si="8"/>
        <v>231</v>
      </c>
      <c r="AC19" s="392">
        <f t="shared" si="8"/>
        <v>150</v>
      </c>
      <c r="AD19" s="392">
        <f t="shared" si="8"/>
        <v>131</v>
      </c>
      <c r="AE19" s="392">
        <f t="shared" si="8"/>
        <v>10</v>
      </c>
      <c r="AF19" s="392">
        <f t="shared" si="8"/>
        <v>683</v>
      </c>
      <c r="AG19" s="433">
        <f t="shared" si="8"/>
        <v>1895</v>
      </c>
      <c r="AH19" s="26">
        <f>SUM(F19:AA19)</f>
        <v>6845</v>
      </c>
      <c r="AI19" s="239">
        <f>+E19-AH19</f>
        <v>-0.25</v>
      </c>
    </row>
    <row r="20" spans="2:36" ht="17.25" hidden="1">
      <c r="B20" s="410"/>
      <c r="C20" s="421"/>
      <c r="D20" s="28"/>
      <c r="E20" s="172"/>
      <c r="F20" s="168">
        <f>SUM(F17:F19)</f>
        <v>688</v>
      </c>
      <c r="G20" s="168">
        <f t="shared" ref="G20:AG20" si="9">SUM(G17:G19)</f>
        <v>685</v>
      </c>
      <c r="H20" s="168">
        <f t="shared" si="9"/>
        <v>686</v>
      </c>
      <c r="I20" s="168">
        <f t="shared" si="9"/>
        <v>683</v>
      </c>
      <c r="J20" s="168">
        <f t="shared" si="9"/>
        <v>689</v>
      </c>
      <c r="K20" s="168">
        <f t="shared" si="9"/>
        <v>3538</v>
      </c>
      <c r="L20" s="168">
        <f t="shared" si="9"/>
        <v>1444</v>
      </c>
      <c r="M20" s="168">
        <f t="shared" si="9"/>
        <v>4384</v>
      </c>
      <c r="N20" s="168">
        <f t="shared" si="9"/>
        <v>1433</v>
      </c>
      <c r="O20" s="168">
        <f t="shared" si="9"/>
        <v>3344</v>
      </c>
      <c r="P20" s="168">
        <f t="shared" si="9"/>
        <v>2885</v>
      </c>
      <c r="Q20" s="168">
        <f t="shared" si="9"/>
        <v>2673</v>
      </c>
      <c r="R20" s="168">
        <f t="shared" si="9"/>
        <v>2432</v>
      </c>
      <c r="S20" s="168">
        <f t="shared" si="9"/>
        <v>2219</v>
      </c>
      <c r="T20" s="168">
        <f t="shared" si="9"/>
        <v>1971</v>
      </c>
      <c r="U20" s="168">
        <f t="shared" si="9"/>
        <v>1644</v>
      </c>
      <c r="V20" s="168">
        <f t="shared" si="9"/>
        <v>1329</v>
      </c>
      <c r="W20" s="168">
        <f t="shared" si="9"/>
        <v>1019</v>
      </c>
      <c r="X20" s="168">
        <f t="shared" si="9"/>
        <v>790</v>
      </c>
      <c r="Y20" s="168">
        <f t="shared" si="9"/>
        <v>622</v>
      </c>
      <c r="Z20" s="168">
        <f t="shared" si="9"/>
        <v>452</v>
      </c>
      <c r="AA20" s="382">
        <f t="shared" si="9"/>
        <v>415</v>
      </c>
      <c r="AB20" s="393">
        <f t="shared" si="9"/>
        <v>1216</v>
      </c>
      <c r="AC20" s="393">
        <f t="shared" si="9"/>
        <v>790</v>
      </c>
      <c r="AD20" s="393">
        <f t="shared" si="9"/>
        <v>691</v>
      </c>
      <c r="AE20" s="393">
        <f t="shared" si="9"/>
        <v>53</v>
      </c>
      <c r="AF20" s="393">
        <f t="shared" si="9"/>
        <v>3595</v>
      </c>
      <c r="AG20" s="385">
        <f t="shared" si="9"/>
        <v>9974</v>
      </c>
      <c r="AH20" s="26">
        <f>SUM(F20:AA20)</f>
        <v>36025</v>
      </c>
      <c r="AI20" s="244">
        <f>SUM(AI17:AI19)</f>
        <v>-0.25</v>
      </c>
      <c r="AJ20" s="40"/>
    </row>
    <row r="21" spans="2:36" ht="17.25" hidden="1">
      <c r="B21" s="410"/>
      <c r="C21" s="421"/>
      <c r="D21" s="158"/>
      <c r="E21" s="170"/>
      <c r="F21" s="165">
        <f t="shared" ref="F21:AG21" si="10">+F22*100/$E$22</f>
        <v>1.9126443177076089</v>
      </c>
      <c r="G21" s="165">
        <f t="shared" si="10"/>
        <v>1.8987341772151898</v>
      </c>
      <c r="H21" s="165">
        <f t="shared" si="10"/>
        <v>1.9056892474613993</v>
      </c>
      <c r="I21" s="165">
        <f t="shared" si="10"/>
        <v>1.8987341772151898</v>
      </c>
      <c r="J21" s="165">
        <f t="shared" si="10"/>
        <v>1.9126443177076089</v>
      </c>
      <c r="K21" s="165">
        <f t="shared" si="10"/>
        <v>9.8205591876477953</v>
      </c>
      <c r="L21" s="165">
        <f t="shared" si="10"/>
        <v>4.0130755320628735</v>
      </c>
      <c r="M21" s="165">
        <f t="shared" si="10"/>
        <v>12.157462790374183</v>
      </c>
      <c r="N21" s="165">
        <f t="shared" si="10"/>
        <v>3.9783001808318263</v>
      </c>
      <c r="O21" s="165">
        <f t="shared" si="10"/>
        <v>9.2850187786896647</v>
      </c>
      <c r="P21" s="165">
        <f t="shared" si="10"/>
        <v>8.0052858533871198</v>
      </c>
      <c r="Q21" s="165">
        <f t="shared" si="10"/>
        <v>7.4141048824593128</v>
      </c>
      <c r="R21" s="165">
        <f t="shared" si="10"/>
        <v>6.7533732090694114</v>
      </c>
      <c r="S21" s="165">
        <f t="shared" si="10"/>
        <v>6.1621922381416052</v>
      </c>
      <c r="T21" s="165">
        <f t="shared" si="10"/>
        <v>5.4736402837668656</v>
      </c>
      <c r="U21" s="165">
        <f t="shared" si="10"/>
        <v>4.569481151759633</v>
      </c>
      <c r="V21" s="165">
        <f t="shared" si="10"/>
        <v>3.6861872304910279</v>
      </c>
      <c r="W21" s="165">
        <f t="shared" si="10"/>
        <v>2.8307135902072611</v>
      </c>
      <c r="X21" s="165">
        <f t="shared" si="10"/>
        <v>2.1908471275559882</v>
      </c>
      <c r="Y21" s="165">
        <f t="shared" si="10"/>
        <v>1.7318124913061621</v>
      </c>
      <c r="Z21" s="165">
        <f t="shared" si="10"/>
        <v>1.2519126443177075</v>
      </c>
      <c r="AA21" s="381">
        <f t="shared" si="10"/>
        <v>1.1475865906245653</v>
      </c>
      <c r="AB21" s="390">
        <f t="shared" si="10"/>
        <v>3.4079844206426486</v>
      </c>
      <c r="AC21" s="390">
        <f t="shared" si="10"/>
        <v>2.2047572680484073</v>
      </c>
      <c r="AD21" s="390">
        <f t="shared" si="10"/>
        <v>1.9335095284462374</v>
      </c>
      <c r="AE21" s="390">
        <f t="shared" si="10"/>
        <v>0.14605647517039921</v>
      </c>
      <c r="AF21" s="390">
        <f t="shared" si="10"/>
        <v>9.9735707330644043</v>
      </c>
      <c r="AG21" s="384">
        <f t="shared" si="10"/>
        <v>27.688134650159967</v>
      </c>
      <c r="AH21" s="26">
        <f>SUM(F21:AG21)</f>
        <v>145.35401307553207</v>
      </c>
    </row>
    <row r="22" spans="2:36">
      <c r="B22" s="344">
        <v>10</v>
      </c>
      <c r="C22" s="420" t="s">
        <v>190</v>
      </c>
      <c r="D22" s="428">
        <v>13321</v>
      </c>
      <c r="E22" s="429">
        <v>14378</v>
      </c>
      <c r="F22" s="166">
        <v>275</v>
      </c>
      <c r="G22" s="39">
        <v>273</v>
      </c>
      <c r="H22" s="39">
        <v>274</v>
      </c>
      <c r="I22" s="39">
        <v>273</v>
      </c>
      <c r="J22" s="39">
        <v>275</v>
      </c>
      <c r="K22" s="39">
        <v>1412</v>
      </c>
      <c r="L22" s="39">
        <v>577</v>
      </c>
      <c r="M22" s="39">
        <v>1748</v>
      </c>
      <c r="N22" s="39">
        <v>572</v>
      </c>
      <c r="O22" s="39">
        <v>1335</v>
      </c>
      <c r="P22" s="39">
        <v>1151</v>
      </c>
      <c r="Q22" s="39">
        <v>1066</v>
      </c>
      <c r="R22" s="39">
        <v>971</v>
      </c>
      <c r="S22" s="39">
        <v>886</v>
      </c>
      <c r="T22" s="39">
        <v>787</v>
      </c>
      <c r="U22" s="39">
        <v>657</v>
      </c>
      <c r="V22" s="39">
        <v>530</v>
      </c>
      <c r="W22" s="39">
        <v>407</v>
      </c>
      <c r="X22" s="39">
        <v>315</v>
      </c>
      <c r="Y22" s="39">
        <v>249</v>
      </c>
      <c r="Z22" s="39">
        <v>180</v>
      </c>
      <c r="AA22" s="75">
        <v>165</v>
      </c>
      <c r="AB22" s="404">
        <v>490</v>
      </c>
      <c r="AC22" s="391">
        <v>317</v>
      </c>
      <c r="AD22" s="391">
        <v>278</v>
      </c>
      <c r="AE22" s="391">
        <v>21</v>
      </c>
      <c r="AF22" s="404">
        <v>1434</v>
      </c>
      <c r="AG22" s="432">
        <v>3981</v>
      </c>
      <c r="AH22" s="26">
        <f>SUM(F22:AA22)</f>
        <v>14378</v>
      </c>
      <c r="AI22" s="26"/>
    </row>
    <row r="23" spans="2:36" ht="17.25">
      <c r="B23" s="413">
        <v>1</v>
      </c>
      <c r="C23" s="421" t="s">
        <v>191</v>
      </c>
      <c r="D23" s="161">
        <v>0.20282649200510475</v>
      </c>
      <c r="E23" s="127">
        <v>2916</v>
      </c>
      <c r="F23" s="167">
        <f>ROUND($E$23*F21/100,0)</f>
        <v>56</v>
      </c>
      <c r="G23" s="69">
        <f t="shared" ref="G23:AF23" si="11">ROUND($E$23*G21/100,0)</f>
        <v>55</v>
      </c>
      <c r="H23" s="69">
        <f t="shared" si="11"/>
        <v>56</v>
      </c>
      <c r="I23" s="69">
        <f>ROUND($E$23*I21/100,0)</f>
        <v>55</v>
      </c>
      <c r="J23" s="69">
        <f>ROUND($E$23*J21/100,0)</f>
        <v>56</v>
      </c>
      <c r="K23" s="69">
        <f t="shared" si="11"/>
        <v>286</v>
      </c>
      <c r="L23" s="69">
        <f>ROUND($E$23*L21/100,0)</f>
        <v>117</v>
      </c>
      <c r="M23" s="69">
        <f>ROUND($E$23*M21/100,0)</f>
        <v>355</v>
      </c>
      <c r="N23" s="69">
        <f>ROUND($E$23*N21/100,0)+1</f>
        <v>117</v>
      </c>
      <c r="O23" s="69">
        <f t="shared" si="11"/>
        <v>271</v>
      </c>
      <c r="P23" s="69">
        <f t="shared" si="11"/>
        <v>233</v>
      </c>
      <c r="Q23" s="69">
        <f t="shared" si="11"/>
        <v>216</v>
      </c>
      <c r="R23" s="69">
        <f t="shared" si="11"/>
        <v>197</v>
      </c>
      <c r="S23" s="69">
        <f t="shared" si="11"/>
        <v>180</v>
      </c>
      <c r="T23" s="69">
        <f>ROUND($E$23*T21/100,0)-1</f>
        <v>159</v>
      </c>
      <c r="U23" s="69">
        <f>ROUND($E$23*U21/100,0)-1</f>
        <v>132</v>
      </c>
      <c r="V23" s="69">
        <f t="shared" si="11"/>
        <v>107</v>
      </c>
      <c r="W23" s="69">
        <f t="shared" si="11"/>
        <v>83</v>
      </c>
      <c r="X23" s="69">
        <f t="shared" si="11"/>
        <v>64</v>
      </c>
      <c r="Y23" s="69">
        <f t="shared" si="11"/>
        <v>50</v>
      </c>
      <c r="Z23" s="69">
        <f t="shared" si="11"/>
        <v>37</v>
      </c>
      <c r="AA23" s="76">
        <f>ROUND($E$23*AA21/100,0)+1</f>
        <v>34</v>
      </c>
      <c r="AB23" s="392">
        <f>ROUND($E$23*AB21/100,0)+1</f>
        <v>100</v>
      </c>
      <c r="AC23" s="392">
        <f>ROUND($E$23*AC21/100,0)+1</f>
        <v>65</v>
      </c>
      <c r="AD23" s="392">
        <f>ROUND($E$23*AD21/100,0)</f>
        <v>56</v>
      </c>
      <c r="AE23" s="392">
        <f>ROUND($E$23*AE21/100,0)-1</f>
        <v>3</v>
      </c>
      <c r="AF23" s="392">
        <f t="shared" si="11"/>
        <v>291</v>
      </c>
      <c r="AG23" s="433">
        <f>ROUND($E$23*AG21/100,0)+1</f>
        <v>808</v>
      </c>
      <c r="AH23" s="26">
        <f t="shared" ref="AH23:AH32" si="12">SUM(F23:AA23)</f>
        <v>2916</v>
      </c>
      <c r="AI23" s="239">
        <f t="shared" ref="AI23:AI32" si="13">+E23-AH23</f>
        <v>0</v>
      </c>
    </row>
    <row r="24" spans="2:36" ht="17.25">
      <c r="B24" s="412">
        <f t="shared" ref="B24:B31" si="14">B23+1</f>
        <v>2</v>
      </c>
      <c r="C24" s="421" t="s">
        <v>192</v>
      </c>
      <c r="D24" s="161">
        <v>5.7191021695067935E-2</v>
      </c>
      <c r="E24" s="127">
        <v>822</v>
      </c>
      <c r="F24" s="167">
        <f>+ROUND($E$24*F21/100,0)-1</f>
        <v>15</v>
      </c>
      <c r="G24" s="69">
        <f t="shared" ref="G24:AG24" si="15">+ROUND($E$24*G21/100,0)</f>
        <v>16</v>
      </c>
      <c r="H24" s="69">
        <f t="shared" si="15"/>
        <v>16</v>
      </c>
      <c r="I24" s="69">
        <f>+ROUND($E$24*I21/100,0)</f>
        <v>16</v>
      </c>
      <c r="J24" s="69">
        <f>+ROUND($E$24*J21/100,0)-1</f>
        <v>15</v>
      </c>
      <c r="K24" s="69">
        <f t="shared" si="15"/>
        <v>81</v>
      </c>
      <c r="L24" s="69">
        <f>+ROUND($E$24*L21/100,0)</f>
        <v>33</v>
      </c>
      <c r="M24" s="69">
        <f>+ROUND($E$24*M21/100,0)</f>
        <v>100</v>
      </c>
      <c r="N24" s="69">
        <f>+ROUND($E$24*N21/100,0)</f>
        <v>33</v>
      </c>
      <c r="O24" s="69">
        <f t="shared" si="15"/>
        <v>76</v>
      </c>
      <c r="P24" s="69">
        <f t="shared" si="15"/>
        <v>66</v>
      </c>
      <c r="Q24" s="69">
        <f t="shared" si="15"/>
        <v>61</v>
      </c>
      <c r="R24" s="69">
        <f t="shared" si="15"/>
        <v>56</v>
      </c>
      <c r="S24" s="69">
        <f t="shared" si="15"/>
        <v>51</v>
      </c>
      <c r="T24" s="69">
        <f t="shared" si="15"/>
        <v>45</v>
      </c>
      <c r="U24" s="69">
        <f t="shared" si="15"/>
        <v>38</v>
      </c>
      <c r="V24" s="69">
        <f t="shared" si="15"/>
        <v>30</v>
      </c>
      <c r="W24" s="69">
        <f t="shared" si="15"/>
        <v>23</v>
      </c>
      <c r="X24" s="69">
        <f t="shared" si="15"/>
        <v>18</v>
      </c>
      <c r="Y24" s="69">
        <f t="shared" si="15"/>
        <v>14</v>
      </c>
      <c r="Z24" s="69">
        <f t="shared" si="15"/>
        <v>10</v>
      </c>
      <c r="AA24" s="76">
        <f t="shared" si="15"/>
        <v>9</v>
      </c>
      <c r="AB24" s="392">
        <f>+ROUND($E$24*AB21/100,0)</f>
        <v>28</v>
      </c>
      <c r="AC24" s="392">
        <f>+ROUND($E$24*AC21/100,0)</f>
        <v>18</v>
      </c>
      <c r="AD24" s="392">
        <f>+ROUND($E$24*AD21/100,0)</f>
        <v>16</v>
      </c>
      <c r="AE24" s="392">
        <f>+ROUND($E$24*AE21/100,0)</f>
        <v>1</v>
      </c>
      <c r="AF24" s="392">
        <f t="shared" si="15"/>
        <v>82</v>
      </c>
      <c r="AG24" s="433">
        <f t="shared" si="15"/>
        <v>228</v>
      </c>
      <c r="AH24" s="26">
        <f t="shared" si="12"/>
        <v>822</v>
      </c>
      <c r="AI24" s="239">
        <f t="shared" si="13"/>
        <v>0</v>
      </c>
    </row>
    <row r="25" spans="2:36" ht="17.25">
      <c r="B25" s="412">
        <f t="shared" si="14"/>
        <v>3</v>
      </c>
      <c r="C25" s="421" t="s">
        <v>193</v>
      </c>
      <c r="D25" s="161">
        <v>0.17157306508520381</v>
      </c>
      <c r="E25" s="127">
        <v>2467</v>
      </c>
      <c r="F25" s="167">
        <f>+ROUND($E$25*F21/100,0)</f>
        <v>47</v>
      </c>
      <c r="G25" s="69">
        <f t="shared" ref="G25:AG25" si="16">+ROUND($E$25*G21/100,0)</f>
        <v>47</v>
      </c>
      <c r="H25" s="69">
        <f t="shared" si="16"/>
        <v>47</v>
      </c>
      <c r="I25" s="69">
        <f>+ROUND($E$25*I21/100,0)</f>
        <v>47</v>
      </c>
      <c r="J25" s="69">
        <f>+ROUND($E$25*J21/100,0)</f>
        <v>47</v>
      </c>
      <c r="K25" s="69">
        <f t="shared" si="16"/>
        <v>242</v>
      </c>
      <c r="L25" s="69">
        <f>+ROUND($E$25*L21/100,0)</f>
        <v>99</v>
      </c>
      <c r="M25" s="69">
        <f>+ROUND($E$25*M21/100,0)</f>
        <v>300</v>
      </c>
      <c r="N25" s="69">
        <f>+ROUND($E$25*N21/100,0)</f>
        <v>98</v>
      </c>
      <c r="O25" s="69">
        <f t="shared" si="16"/>
        <v>229</v>
      </c>
      <c r="P25" s="69">
        <f t="shared" si="16"/>
        <v>197</v>
      </c>
      <c r="Q25" s="69">
        <f t="shared" si="16"/>
        <v>183</v>
      </c>
      <c r="R25" s="69">
        <f t="shared" si="16"/>
        <v>167</v>
      </c>
      <c r="S25" s="69">
        <f t="shared" si="16"/>
        <v>152</v>
      </c>
      <c r="T25" s="69">
        <f t="shared" si="16"/>
        <v>135</v>
      </c>
      <c r="U25" s="69">
        <f t="shared" si="16"/>
        <v>113</v>
      </c>
      <c r="V25" s="69">
        <f t="shared" si="16"/>
        <v>91</v>
      </c>
      <c r="W25" s="69">
        <f t="shared" si="16"/>
        <v>70</v>
      </c>
      <c r="X25" s="69">
        <f t="shared" si="16"/>
        <v>54</v>
      </c>
      <c r="Y25" s="69">
        <f t="shared" si="16"/>
        <v>43</v>
      </c>
      <c r="Z25" s="69">
        <f t="shared" si="16"/>
        <v>31</v>
      </c>
      <c r="AA25" s="76">
        <f t="shared" si="16"/>
        <v>28</v>
      </c>
      <c r="AB25" s="392">
        <f>+ROUND($E$25*AB21/100,0)</f>
        <v>84</v>
      </c>
      <c r="AC25" s="392">
        <f>+ROUND($E$25*AC21/100,0)</f>
        <v>54</v>
      </c>
      <c r="AD25" s="392">
        <f>+ROUND($E$25*AD21/100,0)</f>
        <v>48</v>
      </c>
      <c r="AE25" s="392">
        <f>+ROUND($E$25*AE21/100,0)</f>
        <v>4</v>
      </c>
      <c r="AF25" s="392">
        <f t="shared" si="16"/>
        <v>246</v>
      </c>
      <c r="AG25" s="433">
        <f t="shared" si="16"/>
        <v>683</v>
      </c>
      <c r="AH25" s="26">
        <f t="shared" si="12"/>
        <v>2467</v>
      </c>
      <c r="AI25" s="239">
        <f t="shared" si="13"/>
        <v>0</v>
      </c>
    </row>
    <row r="26" spans="2:36" ht="17.25">
      <c r="B26" s="412">
        <f t="shared" si="14"/>
        <v>4</v>
      </c>
      <c r="C26" s="421" t="s">
        <v>194</v>
      </c>
      <c r="D26" s="161">
        <v>7.5704781923279035E-2</v>
      </c>
      <c r="E26" s="127">
        <v>1088</v>
      </c>
      <c r="F26" s="167">
        <f>+ROUND($E$26*F21/100,0)</f>
        <v>21</v>
      </c>
      <c r="G26" s="69">
        <f t="shared" ref="G26:AG26" si="17">+ROUND($E$26*G21/100,0)</f>
        <v>21</v>
      </c>
      <c r="H26" s="69">
        <f t="shared" si="17"/>
        <v>21</v>
      </c>
      <c r="I26" s="69">
        <f>+ROUND($E$26*I21/100,0)</f>
        <v>21</v>
      </c>
      <c r="J26" s="69">
        <f>+ROUND($E$26*J21/100,0)</f>
        <v>21</v>
      </c>
      <c r="K26" s="69">
        <f t="shared" si="17"/>
        <v>107</v>
      </c>
      <c r="L26" s="69">
        <f>+ROUND($E$26*L21/100,0)</f>
        <v>44</v>
      </c>
      <c r="M26" s="69">
        <f>+ROUND($E$26*M21/100,0)-1</f>
        <v>131</v>
      </c>
      <c r="N26" s="69">
        <f>+ROUND($E$26*N21/100,0)</f>
        <v>43</v>
      </c>
      <c r="O26" s="69">
        <f t="shared" si="17"/>
        <v>101</v>
      </c>
      <c r="P26" s="69">
        <f t="shared" si="17"/>
        <v>87</v>
      </c>
      <c r="Q26" s="69">
        <f t="shared" si="17"/>
        <v>81</v>
      </c>
      <c r="R26" s="69">
        <f t="shared" si="17"/>
        <v>73</v>
      </c>
      <c r="S26" s="69">
        <f>+ROUND($E$26*S21/100,0)-1</f>
        <v>66</v>
      </c>
      <c r="T26" s="69">
        <f t="shared" si="17"/>
        <v>60</v>
      </c>
      <c r="U26" s="69">
        <f t="shared" si="17"/>
        <v>50</v>
      </c>
      <c r="V26" s="69">
        <f t="shared" si="17"/>
        <v>40</v>
      </c>
      <c r="W26" s="69">
        <f t="shared" si="17"/>
        <v>31</v>
      </c>
      <c r="X26" s="69">
        <f t="shared" si="17"/>
        <v>24</v>
      </c>
      <c r="Y26" s="69">
        <f t="shared" si="17"/>
        <v>19</v>
      </c>
      <c r="Z26" s="69">
        <f t="shared" si="17"/>
        <v>14</v>
      </c>
      <c r="AA26" s="76">
        <f t="shared" si="17"/>
        <v>12</v>
      </c>
      <c r="AB26" s="392">
        <f>+ROUND($E$26*AB21/100,0)</f>
        <v>37</v>
      </c>
      <c r="AC26" s="392">
        <f>+ROUND($E$26*AC21/100,0)</f>
        <v>24</v>
      </c>
      <c r="AD26" s="392">
        <f>+ROUND($E$26*AD21/100,0)</f>
        <v>21</v>
      </c>
      <c r="AE26" s="392">
        <f>+ROUND($E$26*AE21/100,0)</f>
        <v>2</v>
      </c>
      <c r="AF26" s="392">
        <f t="shared" si="17"/>
        <v>109</v>
      </c>
      <c r="AG26" s="433">
        <f t="shared" si="17"/>
        <v>301</v>
      </c>
      <c r="AH26" s="26">
        <f t="shared" si="12"/>
        <v>1088</v>
      </c>
      <c r="AI26" s="239">
        <f t="shared" si="13"/>
        <v>0</v>
      </c>
    </row>
    <row r="27" spans="2:36" ht="17.25">
      <c r="B27" s="412">
        <f t="shared" si="14"/>
        <v>5</v>
      </c>
      <c r="C27" s="421" t="s">
        <v>195</v>
      </c>
      <c r="D27" s="161">
        <v>7.8546002552360938E-2</v>
      </c>
      <c r="E27" s="127">
        <v>1129</v>
      </c>
      <c r="F27" s="167">
        <f>+ROUND($E$27*F21/100,0)-1</f>
        <v>21</v>
      </c>
      <c r="G27" s="69">
        <f t="shared" ref="G27:AG27" si="18">+ROUND($E$27*G21/100,0)</f>
        <v>21</v>
      </c>
      <c r="H27" s="69">
        <f>+ROUND($E$27*H21/100,0)-1</f>
        <v>21</v>
      </c>
      <c r="I27" s="69">
        <f>+ROUND($E$27*I21/100,0)</f>
        <v>21</v>
      </c>
      <c r="J27" s="69">
        <f>+ROUND($E$27*J21/100,0)</f>
        <v>22</v>
      </c>
      <c r="K27" s="69">
        <f t="shared" si="18"/>
        <v>111</v>
      </c>
      <c r="L27" s="69">
        <f>+ROUND($E$27*L21/100,0)</f>
        <v>45</v>
      </c>
      <c r="M27" s="69">
        <f>+ROUND($E$27*M21/100,0)</f>
        <v>137</v>
      </c>
      <c r="N27" s="69">
        <f>+ROUND($E$27*N21/100,0)</f>
        <v>45</v>
      </c>
      <c r="O27" s="69">
        <f t="shared" si="18"/>
        <v>105</v>
      </c>
      <c r="P27" s="69">
        <f t="shared" si="18"/>
        <v>90</v>
      </c>
      <c r="Q27" s="69">
        <f t="shared" si="18"/>
        <v>84</v>
      </c>
      <c r="R27" s="69">
        <f t="shared" si="18"/>
        <v>76</v>
      </c>
      <c r="S27" s="69">
        <f t="shared" si="18"/>
        <v>70</v>
      </c>
      <c r="T27" s="69">
        <f t="shared" si="18"/>
        <v>62</v>
      </c>
      <c r="U27" s="69">
        <f t="shared" si="18"/>
        <v>52</v>
      </c>
      <c r="V27" s="69">
        <f t="shared" si="18"/>
        <v>42</v>
      </c>
      <c r="W27" s="69">
        <f t="shared" si="18"/>
        <v>32</v>
      </c>
      <c r="X27" s="69">
        <f t="shared" si="18"/>
        <v>25</v>
      </c>
      <c r="Y27" s="69">
        <f t="shared" si="18"/>
        <v>20</v>
      </c>
      <c r="Z27" s="69">
        <f t="shared" si="18"/>
        <v>14</v>
      </c>
      <c r="AA27" s="76">
        <f t="shared" si="18"/>
        <v>13</v>
      </c>
      <c r="AB27" s="392">
        <f>+ROUND($E$27*AB21/100,0)</f>
        <v>38</v>
      </c>
      <c r="AC27" s="392">
        <f>+ROUND($E$27*AC21/100,0)</f>
        <v>25</v>
      </c>
      <c r="AD27" s="392">
        <f>+ROUND($E$27*AD21/100,0)</f>
        <v>22</v>
      </c>
      <c r="AE27" s="392">
        <f>+ROUND($E$27*AE21/100,0)</f>
        <v>2</v>
      </c>
      <c r="AF27" s="392">
        <f t="shared" si="18"/>
        <v>113</v>
      </c>
      <c r="AG27" s="433">
        <f t="shared" si="18"/>
        <v>313</v>
      </c>
      <c r="AH27" s="26">
        <f t="shared" si="12"/>
        <v>1129</v>
      </c>
      <c r="AI27" s="239">
        <f t="shared" si="13"/>
        <v>0</v>
      </c>
    </row>
    <row r="28" spans="2:36" ht="17.25">
      <c r="B28" s="412">
        <f t="shared" si="14"/>
        <v>6</v>
      </c>
      <c r="C28" s="421" t="s">
        <v>196</v>
      </c>
      <c r="D28" s="161">
        <v>0.10906621124540199</v>
      </c>
      <c r="E28" s="127">
        <v>1568</v>
      </c>
      <c r="F28" s="167">
        <f>+ROUND($E$28*F21/100,0)</f>
        <v>30</v>
      </c>
      <c r="G28" s="69">
        <f t="shared" ref="G28:AG28" si="19">+ROUND($E$28*G21/100,0)</f>
        <v>30</v>
      </c>
      <c r="H28" s="69">
        <f>+ROUND($E$28*H21/100,0)-1</f>
        <v>29</v>
      </c>
      <c r="I28" s="69">
        <f>+ROUND($E$28*I21/100,0)</f>
        <v>30</v>
      </c>
      <c r="J28" s="69">
        <f>+ROUND($E$28*J21/100,0)-1</f>
        <v>29</v>
      </c>
      <c r="K28" s="69">
        <f t="shared" si="19"/>
        <v>154</v>
      </c>
      <c r="L28" s="69">
        <f>+ROUND($E$28*L21/100,0)</f>
        <v>63</v>
      </c>
      <c r="M28" s="69">
        <f>+ROUND($E$28*M21/100,0)</f>
        <v>191</v>
      </c>
      <c r="N28" s="69">
        <f>+ROUND($E$28*N21/100,0)</f>
        <v>62</v>
      </c>
      <c r="O28" s="69">
        <f t="shared" si="19"/>
        <v>146</v>
      </c>
      <c r="P28" s="69">
        <f t="shared" si="19"/>
        <v>126</v>
      </c>
      <c r="Q28" s="69">
        <f t="shared" si="19"/>
        <v>116</v>
      </c>
      <c r="R28" s="69">
        <f t="shared" si="19"/>
        <v>106</v>
      </c>
      <c r="S28" s="69">
        <f t="shared" si="19"/>
        <v>97</v>
      </c>
      <c r="T28" s="69">
        <f t="shared" si="19"/>
        <v>86</v>
      </c>
      <c r="U28" s="69">
        <f t="shared" si="19"/>
        <v>72</v>
      </c>
      <c r="V28" s="69">
        <f t="shared" si="19"/>
        <v>58</v>
      </c>
      <c r="W28" s="69">
        <f t="shared" si="19"/>
        <v>44</v>
      </c>
      <c r="X28" s="69">
        <f t="shared" si="19"/>
        <v>34</v>
      </c>
      <c r="Y28" s="69">
        <f t="shared" si="19"/>
        <v>27</v>
      </c>
      <c r="Z28" s="69">
        <f t="shared" si="19"/>
        <v>20</v>
      </c>
      <c r="AA28" s="76">
        <f t="shared" si="19"/>
        <v>18</v>
      </c>
      <c r="AB28" s="392">
        <f>+ROUND($E$28*AB21/100,0)</f>
        <v>53</v>
      </c>
      <c r="AC28" s="392">
        <f>+ROUND($E$28*AC21/100,0)</f>
        <v>35</v>
      </c>
      <c r="AD28" s="392">
        <f>+ROUND($E$28*AD21/100,0)</f>
        <v>30</v>
      </c>
      <c r="AE28" s="392">
        <f>+ROUND($E$28*AE21/100,0)</f>
        <v>2</v>
      </c>
      <c r="AF28" s="392">
        <f t="shared" si="19"/>
        <v>156</v>
      </c>
      <c r="AG28" s="433">
        <f t="shared" si="19"/>
        <v>434</v>
      </c>
      <c r="AH28" s="26">
        <f t="shared" si="12"/>
        <v>1568</v>
      </c>
      <c r="AI28" s="239">
        <f t="shared" si="13"/>
        <v>0</v>
      </c>
    </row>
    <row r="29" spans="2:36" ht="17.25">
      <c r="B29" s="412">
        <f t="shared" si="14"/>
        <v>7</v>
      </c>
      <c r="C29" s="421" t="s">
        <v>197</v>
      </c>
      <c r="D29" s="161">
        <v>8.2670355078447569E-2</v>
      </c>
      <c r="E29" s="127">
        <v>1189</v>
      </c>
      <c r="F29" s="167">
        <f>+ROUND($E$29*F21/100,0)</f>
        <v>23</v>
      </c>
      <c r="G29" s="69">
        <f t="shared" ref="G29:AG29" si="20">+ROUND($E$29*G21/100,0)</f>
        <v>23</v>
      </c>
      <c r="H29" s="69">
        <f>+ROUND($E$29*H21/100,0)-1</f>
        <v>22</v>
      </c>
      <c r="I29" s="69">
        <f>+ROUND($E$29*I21/100,0)</f>
        <v>23</v>
      </c>
      <c r="J29" s="69">
        <f>+ROUND($E$29*J21/100,0)</f>
        <v>23</v>
      </c>
      <c r="K29" s="69">
        <f t="shared" si="20"/>
        <v>117</v>
      </c>
      <c r="L29" s="69">
        <f>+ROUND($E$29*L21/100,0)</f>
        <v>48</v>
      </c>
      <c r="M29" s="69">
        <f>+ROUND($E$29*M21/100,0)</f>
        <v>145</v>
      </c>
      <c r="N29" s="69">
        <f>+ROUND($E$29*N21/100,0)-1</f>
        <v>46</v>
      </c>
      <c r="O29" s="69">
        <f t="shared" si="20"/>
        <v>110</v>
      </c>
      <c r="P29" s="69">
        <f t="shared" si="20"/>
        <v>95</v>
      </c>
      <c r="Q29" s="69">
        <f t="shared" si="20"/>
        <v>88</v>
      </c>
      <c r="R29" s="69">
        <f t="shared" si="20"/>
        <v>80</v>
      </c>
      <c r="S29" s="69">
        <f t="shared" si="20"/>
        <v>73</v>
      </c>
      <c r="T29" s="69">
        <f t="shared" si="20"/>
        <v>65</v>
      </c>
      <c r="U29" s="69">
        <f t="shared" si="20"/>
        <v>54</v>
      </c>
      <c r="V29" s="69">
        <f t="shared" si="20"/>
        <v>44</v>
      </c>
      <c r="W29" s="69">
        <f t="shared" si="20"/>
        <v>34</v>
      </c>
      <c r="X29" s="69">
        <f t="shared" si="20"/>
        <v>26</v>
      </c>
      <c r="Y29" s="69">
        <f t="shared" si="20"/>
        <v>21</v>
      </c>
      <c r="Z29" s="69">
        <f t="shared" si="20"/>
        <v>15</v>
      </c>
      <c r="AA29" s="76">
        <f t="shared" si="20"/>
        <v>14</v>
      </c>
      <c r="AB29" s="392">
        <f>+ROUND($E$29*AB21/100,0)</f>
        <v>41</v>
      </c>
      <c r="AC29" s="392">
        <f>+ROUND($E$29*AC21/100,0)</f>
        <v>26</v>
      </c>
      <c r="AD29" s="392">
        <f>+ROUND($E$29*AD21/100,0)</f>
        <v>23</v>
      </c>
      <c r="AE29" s="392">
        <f>+ROUND($E$29*AE21/100,0)</f>
        <v>2</v>
      </c>
      <c r="AF29" s="392">
        <f t="shared" si="20"/>
        <v>119</v>
      </c>
      <c r="AG29" s="433">
        <f t="shared" si="20"/>
        <v>329</v>
      </c>
      <c r="AH29" s="26">
        <f t="shared" si="12"/>
        <v>1189</v>
      </c>
      <c r="AI29" s="239">
        <f t="shared" si="13"/>
        <v>0</v>
      </c>
    </row>
    <row r="30" spans="2:36" ht="17.25">
      <c r="B30" s="412">
        <f t="shared" si="14"/>
        <v>8</v>
      </c>
      <c r="C30" s="421" t="s">
        <v>198</v>
      </c>
      <c r="D30" s="161">
        <v>7.139712484047743E-2</v>
      </c>
      <c r="E30" s="127">
        <v>1027</v>
      </c>
      <c r="F30" s="167">
        <f>+ROUND($E$30*F21/100,0)</f>
        <v>20</v>
      </c>
      <c r="G30" s="69">
        <f>+ROUND($E$30*G21/100,0)-1</f>
        <v>19</v>
      </c>
      <c r="H30" s="69">
        <f t="shared" ref="H30:AG30" si="21">+ROUND($E$30*H21/100,0)</f>
        <v>20</v>
      </c>
      <c r="I30" s="69">
        <f>+ROUND($E$30*I21/100,0)-1</f>
        <v>19</v>
      </c>
      <c r="J30" s="69">
        <f>+ROUND($E$30*J21/100,0)</f>
        <v>20</v>
      </c>
      <c r="K30" s="69">
        <f t="shared" si="21"/>
        <v>101</v>
      </c>
      <c r="L30" s="69">
        <f>+ROUND($E$30*L21/100,0)</f>
        <v>41</v>
      </c>
      <c r="M30" s="69">
        <f>+ROUND($E$30*M21/100,0)</f>
        <v>125</v>
      </c>
      <c r="N30" s="69">
        <f>+ROUND($E$30*N21/100,0)</f>
        <v>41</v>
      </c>
      <c r="O30" s="69">
        <f t="shared" si="21"/>
        <v>95</v>
      </c>
      <c r="P30" s="69">
        <f t="shared" si="21"/>
        <v>82</v>
      </c>
      <c r="Q30" s="69">
        <f t="shared" si="21"/>
        <v>76</v>
      </c>
      <c r="R30" s="69">
        <f t="shared" si="21"/>
        <v>69</v>
      </c>
      <c r="S30" s="69">
        <f t="shared" si="21"/>
        <v>63</v>
      </c>
      <c r="T30" s="69">
        <f t="shared" si="21"/>
        <v>56</v>
      </c>
      <c r="U30" s="69">
        <f t="shared" si="21"/>
        <v>47</v>
      </c>
      <c r="V30" s="69">
        <f t="shared" si="21"/>
        <v>38</v>
      </c>
      <c r="W30" s="69">
        <f t="shared" si="21"/>
        <v>29</v>
      </c>
      <c r="X30" s="69">
        <f t="shared" si="21"/>
        <v>23</v>
      </c>
      <c r="Y30" s="69">
        <f t="shared" si="21"/>
        <v>18</v>
      </c>
      <c r="Z30" s="69">
        <f t="shared" si="21"/>
        <v>13</v>
      </c>
      <c r="AA30" s="76">
        <f t="shared" si="21"/>
        <v>12</v>
      </c>
      <c r="AB30" s="392">
        <f>+ROUND($E$30*AB21/100,0)</f>
        <v>35</v>
      </c>
      <c r="AC30" s="392">
        <f>+ROUND($E$30*AC21/100,0)</f>
        <v>23</v>
      </c>
      <c r="AD30" s="392">
        <f>+ROUND($E$30*AD21/100,0)</f>
        <v>20</v>
      </c>
      <c r="AE30" s="392">
        <f>+ROUND($E$30*AE21/100,0)</f>
        <v>2</v>
      </c>
      <c r="AF30" s="392">
        <f t="shared" si="21"/>
        <v>102</v>
      </c>
      <c r="AG30" s="433">
        <f t="shared" si="21"/>
        <v>284</v>
      </c>
      <c r="AH30" s="26">
        <f>SUM(F30:AA30)</f>
        <v>1027</v>
      </c>
      <c r="AI30" s="239">
        <f t="shared" si="13"/>
        <v>0</v>
      </c>
    </row>
    <row r="31" spans="2:36" ht="17.25">
      <c r="B31" s="412">
        <f t="shared" si="14"/>
        <v>9</v>
      </c>
      <c r="C31" s="421" t="s">
        <v>199</v>
      </c>
      <c r="D31" s="161">
        <v>6.7547729149463262E-2</v>
      </c>
      <c r="E31" s="127">
        <v>972</v>
      </c>
      <c r="F31" s="167">
        <f>+ROUND($E$31*F21/100,0)</f>
        <v>19</v>
      </c>
      <c r="G31" s="69">
        <f t="shared" ref="G31:AG31" si="22">+ROUND($E$31*G21/100,0)</f>
        <v>18</v>
      </c>
      <c r="H31" s="69">
        <f t="shared" si="22"/>
        <v>19</v>
      </c>
      <c r="I31" s="69">
        <f>+ROUND($E$31*I21/100,0)</f>
        <v>18</v>
      </c>
      <c r="J31" s="69">
        <f>+ROUND($E$31*J21/100,0)</f>
        <v>19</v>
      </c>
      <c r="K31" s="69">
        <f t="shared" si="22"/>
        <v>95</v>
      </c>
      <c r="L31" s="69">
        <f>+ROUND($E$31*L21/100,0)</f>
        <v>39</v>
      </c>
      <c r="M31" s="69">
        <f>+ROUND($E$31*M21/100,0)</f>
        <v>118</v>
      </c>
      <c r="N31" s="69">
        <f>+ROUND($E$31*N21/100,0)</f>
        <v>39</v>
      </c>
      <c r="O31" s="69">
        <f t="shared" si="22"/>
        <v>90</v>
      </c>
      <c r="P31" s="69">
        <f t="shared" si="22"/>
        <v>78</v>
      </c>
      <c r="Q31" s="69">
        <f t="shared" si="22"/>
        <v>72</v>
      </c>
      <c r="R31" s="69">
        <f t="shared" si="22"/>
        <v>66</v>
      </c>
      <c r="S31" s="69">
        <f t="shared" si="22"/>
        <v>60</v>
      </c>
      <c r="T31" s="69">
        <f t="shared" si="22"/>
        <v>53</v>
      </c>
      <c r="U31" s="69">
        <f t="shared" si="22"/>
        <v>44</v>
      </c>
      <c r="V31" s="69">
        <f t="shared" si="22"/>
        <v>36</v>
      </c>
      <c r="W31" s="69">
        <f t="shared" si="22"/>
        <v>28</v>
      </c>
      <c r="X31" s="69">
        <f t="shared" si="22"/>
        <v>21</v>
      </c>
      <c r="Y31" s="69">
        <f t="shared" si="22"/>
        <v>17</v>
      </c>
      <c r="Z31" s="69">
        <f t="shared" si="22"/>
        <v>12</v>
      </c>
      <c r="AA31" s="76">
        <f t="shared" si="22"/>
        <v>11</v>
      </c>
      <c r="AB31" s="392">
        <f>+ROUND($E$31*AB21/100,0)</f>
        <v>33</v>
      </c>
      <c r="AC31" s="392">
        <f>+ROUND($E$31*AC21/100,0)</f>
        <v>21</v>
      </c>
      <c r="AD31" s="392">
        <f>+ROUND($E$31*AD21/100,0)</f>
        <v>19</v>
      </c>
      <c r="AE31" s="392">
        <f>+ROUND($E$31*AE21/100,0)</f>
        <v>1</v>
      </c>
      <c r="AF31" s="392">
        <f t="shared" si="22"/>
        <v>97</v>
      </c>
      <c r="AG31" s="433">
        <f t="shared" si="22"/>
        <v>269</v>
      </c>
      <c r="AH31" s="26">
        <f t="shared" si="12"/>
        <v>972</v>
      </c>
      <c r="AI31" s="239">
        <f t="shared" si="13"/>
        <v>0</v>
      </c>
    </row>
    <row r="32" spans="2:36" ht="17.25">
      <c r="B32" s="412">
        <v>10</v>
      </c>
      <c r="C32" s="422" t="s">
        <v>230</v>
      </c>
      <c r="D32" s="161">
        <v>8.3477216425193304E-2</v>
      </c>
      <c r="E32" s="127">
        <v>1200</v>
      </c>
      <c r="F32" s="167">
        <f t="shared" ref="F32:N32" si="23">+ROUND($E$32*F21/100,0)</f>
        <v>23</v>
      </c>
      <c r="G32" s="69">
        <f t="shared" si="23"/>
        <v>23</v>
      </c>
      <c r="H32" s="69">
        <f t="shared" si="23"/>
        <v>23</v>
      </c>
      <c r="I32" s="69">
        <f t="shared" si="23"/>
        <v>23</v>
      </c>
      <c r="J32" s="69">
        <f t="shared" si="23"/>
        <v>23</v>
      </c>
      <c r="K32" s="69">
        <f t="shared" si="23"/>
        <v>118</v>
      </c>
      <c r="L32" s="69">
        <f t="shared" si="23"/>
        <v>48</v>
      </c>
      <c r="M32" s="69">
        <f t="shared" si="23"/>
        <v>146</v>
      </c>
      <c r="N32" s="69">
        <f t="shared" si="23"/>
        <v>48</v>
      </c>
      <c r="O32" s="69">
        <f>+ROUND($E$32*O21/100,0)+1</f>
        <v>112</v>
      </c>
      <c r="P32" s="69">
        <f>+ROUND($E$32*P21/100,0)+1</f>
        <v>97</v>
      </c>
      <c r="Q32" s="69">
        <f t="shared" ref="Q32:V32" si="24">+ROUND($E$32*Q21/100,0)</f>
        <v>89</v>
      </c>
      <c r="R32" s="69">
        <f t="shared" si="24"/>
        <v>81</v>
      </c>
      <c r="S32" s="69">
        <f t="shared" si="24"/>
        <v>74</v>
      </c>
      <c r="T32" s="69">
        <f t="shared" si="24"/>
        <v>66</v>
      </c>
      <c r="U32" s="69">
        <f t="shared" si="24"/>
        <v>55</v>
      </c>
      <c r="V32" s="69">
        <f t="shared" si="24"/>
        <v>44</v>
      </c>
      <c r="W32" s="69">
        <f>+ROUND($E$32*W21/100,0)-1</f>
        <v>33</v>
      </c>
      <c r="X32" s="69">
        <f>+ROUND($E$32*X21/100,0)</f>
        <v>26</v>
      </c>
      <c r="Y32" s="69">
        <f>+ROUND($E$32*Y21/100,0)-1</f>
        <v>20</v>
      </c>
      <c r="Z32" s="69">
        <f>+ROUND($E$32*Z21/100,0)-1</f>
        <v>14</v>
      </c>
      <c r="AA32" s="76">
        <f>+ROUND($E$32*AA21/100,0)</f>
        <v>14</v>
      </c>
      <c r="AB32" s="392">
        <f>+ROUND($E$32*AB21/100,0)</f>
        <v>41</v>
      </c>
      <c r="AC32" s="392">
        <f>+ROUND($E$32*AC21/100,0)</f>
        <v>26</v>
      </c>
      <c r="AD32" s="392">
        <f>+ROUND($E$32*AD21/100,0)</f>
        <v>23</v>
      </c>
      <c r="AE32" s="392">
        <f>+ROUND($E$32*AE21/100,0)</f>
        <v>2</v>
      </c>
      <c r="AF32" s="392">
        <f>+ROUND($E$32*AF21/100,0)-1</f>
        <v>119</v>
      </c>
      <c r="AG32" s="433">
        <f>+ROUND($E$32*AG21/100,0)</f>
        <v>332</v>
      </c>
      <c r="AH32" s="26">
        <f t="shared" si="12"/>
        <v>1200</v>
      </c>
      <c r="AI32" s="239">
        <f t="shared" si="13"/>
        <v>0</v>
      </c>
    </row>
    <row r="33" spans="2:35" ht="17.25" hidden="1">
      <c r="B33" s="410"/>
      <c r="C33" s="421"/>
      <c r="D33" s="28"/>
      <c r="E33" s="172"/>
      <c r="F33" s="168">
        <f>SUM(F23:F32)</f>
        <v>275</v>
      </c>
      <c r="G33" s="168">
        <f t="shared" ref="G33:AI33" si="25">SUM(G23:G32)</f>
        <v>273</v>
      </c>
      <c r="H33" s="168">
        <f t="shared" si="25"/>
        <v>274</v>
      </c>
      <c r="I33" s="168">
        <f t="shared" si="25"/>
        <v>273</v>
      </c>
      <c r="J33" s="168">
        <f t="shared" si="25"/>
        <v>275</v>
      </c>
      <c r="K33" s="168">
        <f t="shared" si="25"/>
        <v>1412</v>
      </c>
      <c r="L33" s="168">
        <f t="shared" si="25"/>
        <v>577</v>
      </c>
      <c r="M33" s="168">
        <f t="shared" si="25"/>
        <v>1748</v>
      </c>
      <c r="N33" s="168">
        <f t="shared" si="25"/>
        <v>572</v>
      </c>
      <c r="O33" s="168">
        <f t="shared" si="25"/>
        <v>1335</v>
      </c>
      <c r="P33" s="168">
        <f t="shared" si="25"/>
        <v>1151</v>
      </c>
      <c r="Q33" s="168">
        <f t="shared" si="25"/>
        <v>1066</v>
      </c>
      <c r="R33" s="168">
        <f t="shared" si="25"/>
        <v>971</v>
      </c>
      <c r="S33" s="168">
        <f t="shared" si="25"/>
        <v>886</v>
      </c>
      <c r="T33" s="168">
        <f t="shared" si="25"/>
        <v>787</v>
      </c>
      <c r="U33" s="168">
        <f t="shared" si="25"/>
        <v>657</v>
      </c>
      <c r="V33" s="168">
        <f t="shared" si="25"/>
        <v>530</v>
      </c>
      <c r="W33" s="168">
        <f t="shared" si="25"/>
        <v>407</v>
      </c>
      <c r="X33" s="168">
        <f t="shared" si="25"/>
        <v>315</v>
      </c>
      <c r="Y33" s="168">
        <f t="shared" si="25"/>
        <v>249</v>
      </c>
      <c r="Z33" s="168">
        <f t="shared" si="25"/>
        <v>180</v>
      </c>
      <c r="AA33" s="382">
        <f t="shared" si="25"/>
        <v>165</v>
      </c>
      <c r="AB33" s="393">
        <f t="shared" si="25"/>
        <v>490</v>
      </c>
      <c r="AC33" s="393">
        <f t="shared" si="25"/>
        <v>317</v>
      </c>
      <c r="AD33" s="393">
        <f t="shared" si="25"/>
        <v>278</v>
      </c>
      <c r="AE33" s="393">
        <f t="shared" si="25"/>
        <v>21</v>
      </c>
      <c r="AF33" s="393">
        <f t="shared" si="25"/>
        <v>1434</v>
      </c>
      <c r="AG33" s="385">
        <f t="shared" si="25"/>
        <v>3981</v>
      </c>
      <c r="AH33" s="168">
        <f t="shared" si="25"/>
        <v>14378</v>
      </c>
      <c r="AI33" s="245">
        <f t="shared" si="25"/>
        <v>0</v>
      </c>
    </row>
    <row r="34" spans="2:35" ht="17.25" hidden="1">
      <c r="B34" s="410"/>
      <c r="C34" s="421"/>
      <c r="D34" s="28">
        <v>15390</v>
      </c>
      <c r="E34" s="173"/>
      <c r="F34" s="165">
        <f t="shared" ref="F34:AG34" si="26">+F35*100/$E$35</f>
        <v>1.9116803670426306</v>
      </c>
      <c r="G34" s="165">
        <f t="shared" si="26"/>
        <v>1.8989358312623463</v>
      </c>
      <c r="H34" s="165">
        <f t="shared" si="26"/>
        <v>1.9053080991524884</v>
      </c>
      <c r="I34" s="165">
        <f t="shared" si="26"/>
        <v>1.8989358312623463</v>
      </c>
      <c r="J34" s="165">
        <f t="shared" si="26"/>
        <v>1.9116803670426306</v>
      </c>
      <c r="K34" s="165">
        <f t="shared" si="26"/>
        <v>9.8196648187089792</v>
      </c>
      <c r="L34" s="165">
        <f t="shared" si="26"/>
        <v>4.0081565028993822</v>
      </c>
      <c r="M34" s="165">
        <f t="shared" si="26"/>
        <v>12.164659402281272</v>
      </c>
      <c r="N34" s="165">
        <f t="shared" si="26"/>
        <v>3.9826674313388133</v>
      </c>
      <c r="O34" s="165">
        <f t="shared" si="26"/>
        <v>9.2843943159370426</v>
      </c>
      <c r="P34" s="165">
        <f t="shared" si="26"/>
        <v>8.0099407379086216</v>
      </c>
      <c r="Q34" s="165">
        <f t="shared" si="26"/>
        <v>7.4173198241254061</v>
      </c>
      <c r="R34" s="165">
        <f t="shared" si="26"/>
        <v>6.7354871598802015</v>
      </c>
      <c r="S34" s="165">
        <f t="shared" si="26"/>
        <v>6.1619830497674126</v>
      </c>
      <c r="T34" s="165">
        <f t="shared" si="26"/>
        <v>5.4737781176320652</v>
      </c>
      <c r="U34" s="165">
        <f t="shared" si="26"/>
        <v>4.5689160772318864</v>
      </c>
      <c r="V34" s="165">
        <f t="shared" si="26"/>
        <v>3.6895431083922769</v>
      </c>
      <c r="W34" s="165">
        <f t="shared" si="26"/>
        <v>2.8292869432230932</v>
      </c>
      <c r="X34" s="165">
        <f t="shared" si="26"/>
        <v>2.1920601542088831</v>
      </c>
      <c r="Y34" s="165">
        <f t="shared" si="26"/>
        <v>1.7268845982285095</v>
      </c>
      <c r="Z34" s="165">
        <f t="shared" si="26"/>
        <v>1.255336774357994</v>
      </c>
      <c r="AA34" s="381">
        <f t="shared" si="26"/>
        <v>1.1533804881157204</v>
      </c>
      <c r="AB34" s="390">
        <f t="shared" si="26"/>
        <v>3.3900465175555978</v>
      </c>
      <c r="AC34" s="390">
        <f t="shared" si="26"/>
        <v>2.2048046899891673</v>
      </c>
      <c r="AD34" s="390">
        <f t="shared" si="26"/>
        <v>1.9307971707130567</v>
      </c>
      <c r="AE34" s="390">
        <f t="shared" si="26"/>
        <v>0.14656216147326834</v>
      </c>
      <c r="AF34" s="390">
        <f t="shared" si="26"/>
        <v>9.978971515962531</v>
      </c>
      <c r="AG34" s="384">
        <f t="shared" si="26"/>
        <v>27.68750398266743</v>
      </c>
      <c r="AH34" s="26">
        <f>SUM(F34:AG34)</f>
        <v>145.33868603836109</v>
      </c>
    </row>
    <row r="35" spans="2:35">
      <c r="B35" s="344">
        <f>COUNT(B36:B48)</f>
        <v>13</v>
      </c>
      <c r="C35" s="420" t="s">
        <v>200</v>
      </c>
      <c r="D35" s="235"/>
      <c r="E35" s="429">
        <v>15693</v>
      </c>
      <c r="F35" s="166">
        <v>300</v>
      </c>
      <c r="G35" s="39">
        <v>298</v>
      </c>
      <c r="H35" s="39">
        <v>299</v>
      </c>
      <c r="I35" s="39">
        <v>298</v>
      </c>
      <c r="J35" s="39">
        <v>300</v>
      </c>
      <c r="K35" s="39">
        <v>1541</v>
      </c>
      <c r="L35" s="39">
        <v>629</v>
      </c>
      <c r="M35" s="39">
        <v>1909</v>
      </c>
      <c r="N35" s="39">
        <v>625</v>
      </c>
      <c r="O35" s="39">
        <v>1457</v>
      </c>
      <c r="P35" s="39">
        <v>1257</v>
      </c>
      <c r="Q35" s="39">
        <v>1164</v>
      </c>
      <c r="R35" s="39">
        <v>1057</v>
      </c>
      <c r="S35" s="39">
        <v>967</v>
      </c>
      <c r="T35" s="39">
        <v>859</v>
      </c>
      <c r="U35" s="39">
        <v>717</v>
      </c>
      <c r="V35" s="39">
        <v>579</v>
      </c>
      <c r="W35" s="39">
        <v>444</v>
      </c>
      <c r="X35" s="39">
        <v>344</v>
      </c>
      <c r="Y35" s="39">
        <v>271</v>
      </c>
      <c r="Z35" s="39">
        <v>197</v>
      </c>
      <c r="AA35" s="75">
        <v>181</v>
      </c>
      <c r="AB35" s="404">
        <v>532</v>
      </c>
      <c r="AC35" s="391">
        <v>346</v>
      </c>
      <c r="AD35" s="391">
        <v>303</v>
      </c>
      <c r="AE35" s="391">
        <v>23</v>
      </c>
      <c r="AF35" s="404">
        <v>1566</v>
      </c>
      <c r="AG35" s="432">
        <v>4345</v>
      </c>
      <c r="AH35" s="26">
        <f>SUM(F35:AA35)</f>
        <v>15693</v>
      </c>
      <c r="AI35" s="239">
        <f t="shared" ref="AI35:AI48" si="27">+E35-AH35</f>
        <v>0</v>
      </c>
    </row>
    <row r="36" spans="2:35" ht="17.25">
      <c r="B36" s="412">
        <v>1</v>
      </c>
      <c r="C36" s="421" t="s">
        <v>201</v>
      </c>
      <c r="D36" s="161">
        <v>0.18149999999999999</v>
      </c>
      <c r="E36" s="127">
        <v>2848</v>
      </c>
      <c r="F36" s="167">
        <f>ROUND($E$36*F34/100,0)</f>
        <v>54</v>
      </c>
      <c r="G36" s="69">
        <f t="shared" ref="G36:AG36" si="28">ROUND($E$36*G34/100,0)</f>
        <v>54</v>
      </c>
      <c r="H36" s="69">
        <f t="shared" si="28"/>
        <v>54</v>
      </c>
      <c r="I36" s="69">
        <f>ROUND($E$36*I34/100,0)</f>
        <v>54</v>
      </c>
      <c r="J36" s="69">
        <f>ROUND($E$36*J34/100,0)</f>
        <v>54</v>
      </c>
      <c r="K36" s="69">
        <f t="shared" si="28"/>
        <v>280</v>
      </c>
      <c r="L36" s="69">
        <f>ROUND($E$36*L34/100,0)</f>
        <v>114</v>
      </c>
      <c r="M36" s="69">
        <f>ROUND($E$36*M34/100,0)+1</f>
        <v>347</v>
      </c>
      <c r="N36" s="69">
        <f>ROUND($E$36*N34/100,0)+1</f>
        <v>114</v>
      </c>
      <c r="O36" s="69">
        <f t="shared" si="28"/>
        <v>264</v>
      </c>
      <c r="P36" s="69">
        <f t="shared" si="28"/>
        <v>228</v>
      </c>
      <c r="Q36" s="69">
        <f t="shared" si="28"/>
        <v>211</v>
      </c>
      <c r="R36" s="69">
        <f t="shared" si="28"/>
        <v>192</v>
      </c>
      <c r="S36" s="69">
        <f t="shared" si="28"/>
        <v>175</v>
      </c>
      <c r="T36" s="69">
        <f t="shared" si="28"/>
        <v>156</v>
      </c>
      <c r="U36" s="69">
        <f t="shared" si="28"/>
        <v>130</v>
      </c>
      <c r="V36" s="69">
        <f>ROUND($E$36*V34/100,0)+1</f>
        <v>106</v>
      </c>
      <c r="W36" s="69">
        <f t="shared" si="28"/>
        <v>81</v>
      </c>
      <c r="X36" s="69">
        <f t="shared" si="28"/>
        <v>62</v>
      </c>
      <c r="Y36" s="69">
        <f>ROUND($E$36*Y34/100,0)+1</f>
        <v>50</v>
      </c>
      <c r="Z36" s="69">
        <f>ROUND($E$36*Z34/100,0)-1</f>
        <v>35</v>
      </c>
      <c r="AA36" s="76">
        <f t="shared" si="28"/>
        <v>33</v>
      </c>
      <c r="AB36" s="392">
        <f>ROUND($E$36*AB34/100,0)+1</f>
        <v>98</v>
      </c>
      <c r="AC36" s="392">
        <f>ROUND($E$36*AC34/100,0)+1</f>
        <v>64</v>
      </c>
      <c r="AD36" s="392">
        <f>ROUND($E$36*AD34/100,0)-1</f>
        <v>54</v>
      </c>
      <c r="AE36" s="392">
        <f>ROUND($E$36*AE34/100,0)+1</f>
        <v>5</v>
      </c>
      <c r="AF36" s="392">
        <f>ROUND($E$36*AF34/100,0)+2</f>
        <v>286</v>
      </c>
      <c r="AG36" s="433">
        <f t="shared" si="28"/>
        <v>789</v>
      </c>
      <c r="AH36" s="26">
        <f t="shared" ref="AH36:AH48" si="29">SUM(F36:AA36)</f>
        <v>2848</v>
      </c>
      <c r="AI36" s="239">
        <f t="shared" si="27"/>
        <v>0</v>
      </c>
    </row>
    <row r="37" spans="2:35" ht="17.25">
      <c r="B37" s="412">
        <f t="shared" ref="B37:B48" si="30">1+B36</f>
        <v>2</v>
      </c>
      <c r="C37" s="421" t="s">
        <v>202</v>
      </c>
      <c r="D37" s="161">
        <v>8.6599999999999996E-2</v>
      </c>
      <c r="E37" s="127">
        <v>1359</v>
      </c>
      <c r="F37" s="167">
        <f>+ROUND($E$37*F34/100,0)</f>
        <v>26</v>
      </c>
      <c r="G37" s="69">
        <f t="shared" ref="G37:AG37" si="31">+ROUND($E$37*G34/100,0)</f>
        <v>26</v>
      </c>
      <c r="H37" s="69">
        <f t="shared" si="31"/>
        <v>26</v>
      </c>
      <c r="I37" s="69">
        <f>+ROUND($E$37*I34/100,0)</f>
        <v>26</v>
      </c>
      <c r="J37" s="69">
        <f>+ROUND($E$37*J34/100,0)</f>
        <v>26</v>
      </c>
      <c r="K37" s="69">
        <f t="shared" si="31"/>
        <v>133</v>
      </c>
      <c r="L37" s="69">
        <f>+ROUND($E$37*L34/100,0)</f>
        <v>54</v>
      </c>
      <c r="M37" s="69">
        <f>+ROUND($E$37*M34/100,0)+1</f>
        <v>166</v>
      </c>
      <c r="N37" s="69">
        <f>+ROUND($E$37*N34/100,0)</f>
        <v>54</v>
      </c>
      <c r="O37" s="69">
        <f t="shared" si="31"/>
        <v>126</v>
      </c>
      <c r="P37" s="69">
        <f t="shared" si="31"/>
        <v>109</v>
      </c>
      <c r="Q37" s="69">
        <f t="shared" si="31"/>
        <v>101</v>
      </c>
      <c r="R37" s="69">
        <f t="shared" si="31"/>
        <v>92</v>
      </c>
      <c r="S37" s="69">
        <f t="shared" si="31"/>
        <v>84</v>
      </c>
      <c r="T37" s="69">
        <f t="shared" si="31"/>
        <v>74</v>
      </c>
      <c r="U37" s="69">
        <f t="shared" si="31"/>
        <v>62</v>
      </c>
      <c r="V37" s="69">
        <f t="shared" si="31"/>
        <v>50</v>
      </c>
      <c r="W37" s="69">
        <f t="shared" si="31"/>
        <v>38</v>
      </c>
      <c r="X37" s="69">
        <f t="shared" si="31"/>
        <v>30</v>
      </c>
      <c r="Y37" s="69">
        <f>+ROUND($E$37*Y34/100,0)+1</f>
        <v>24</v>
      </c>
      <c r="Z37" s="69">
        <f t="shared" si="31"/>
        <v>17</v>
      </c>
      <c r="AA37" s="76">
        <f>+ROUND($E$37*AA34/100,0)-1</f>
        <v>15</v>
      </c>
      <c r="AB37" s="392">
        <f>+ROUND($E$37*AB34/100,0)</f>
        <v>46</v>
      </c>
      <c r="AC37" s="392">
        <f>+ROUND($E$37*AC34/100,0)</f>
        <v>30</v>
      </c>
      <c r="AD37" s="392">
        <f>+ROUND($E$37*AD34/100,0)</f>
        <v>26</v>
      </c>
      <c r="AE37" s="392">
        <f>+ROUND($E$37*AE34/100,0)+1</f>
        <v>3</v>
      </c>
      <c r="AF37" s="392">
        <f t="shared" si="31"/>
        <v>136</v>
      </c>
      <c r="AG37" s="433">
        <f t="shared" si="31"/>
        <v>376</v>
      </c>
      <c r="AH37" s="26">
        <f t="shared" si="29"/>
        <v>1359</v>
      </c>
      <c r="AI37" s="239">
        <f t="shared" si="27"/>
        <v>0</v>
      </c>
    </row>
    <row r="38" spans="2:35" ht="17.25">
      <c r="B38" s="412">
        <f t="shared" si="30"/>
        <v>3</v>
      </c>
      <c r="C38" s="421" t="s">
        <v>203</v>
      </c>
      <c r="D38" s="161">
        <v>4.4200000000000003E-2</v>
      </c>
      <c r="E38" s="127">
        <v>694</v>
      </c>
      <c r="F38" s="167">
        <f>+ROUND($E$38*F34/100,0)</f>
        <v>13</v>
      </c>
      <c r="G38" s="69">
        <f t="shared" ref="G38:AG38" si="32">+ROUND($E$38*G34/100,0)</f>
        <v>13</v>
      </c>
      <c r="H38" s="69">
        <f t="shared" si="32"/>
        <v>13</v>
      </c>
      <c r="I38" s="69">
        <f>+ROUND($E$38*I34/100,0)</f>
        <v>13</v>
      </c>
      <c r="J38" s="69">
        <f>+ROUND($E$38*J34/100,0)</f>
        <v>13</v>
      </c>
      <c r="K38" s="69">
        <f t="shared" si="32"/>
        <v>68</v>
      </c>
      <c r="L38" s="69">
        <f>+ROUND($E$38*L34/100,0)</f>
        <v>28</v>
      </c>
      <c r="M38" s="69">
        <f>+ROUND($E$38*M34/100,0)</f>
        <v>84</v>
      </c>
      <c r="N38" s="69">
        <f>+ROUND($E$38*N34/100,0)</f>
        <v>28</v>
      </c>
      <c r="O38" s="69">
        <f t="shared" si="32"/>
        <v>64</v>
      </c>
      <c r="P38" s="69">
        <f t="shared" si="32"/>
        <v>56</v>
      </c>
      <c r="Q38" s="69">
        <f t="shared" si="32"/>
        <v>51</v>
      </c>
      <c r="R38" s="69">
        <f t="shared" si="32"/>
        <v>47</v>
      </c>
      <c r="S38" s="69">
        <f t="shared" si="32"/>
        <v>43</v>
      </c>
      <c r="T38" s="69">
        <f t="shared" si="32"/>
        <v>38</v>
      </c>
      <c r="U38" s="69">
        <f t="shared" si="32"/>
        <v>32</v>
      </c>
      <c r="V38" s="69">
        <f t="shared" si="32"/>
        <v>26</v>
      </c>
      <c r="W38" s="69">
        <f t="shared" si="32"/>
        <v>20</v>
      </c>
      <c r="X38" s="69">
        <f t="shared" si="32"/>
        <v>15</v>
      </c>
      <c r="Y38" s="69">
        <f t="shared" si="32"/>
        <v>12</v>
      </c>
      <c r="Z38" s="69">
        <f t="shared" si="32"/>
        <v>9</v>
      </c>
      <c r="AA38" s="76">
        <f t="shared" si="32"/>
        <v>8</v>
      </c>
      <c r="AB38" s="392">
        <f>+ROUND($E$38*AB34/100,0)</f>
        <v>24</v>
      </c>
      <c r="AC38" s="392">
        <f>+ROUND($E$38*AC34/100,0)</f>
        <v>15</v>
      </c>
      <c r="AD38" s="392">
        <f>+ROUND($E$38*AD34/100,0)</f>
        <v>13</v>
      </c>
      <c r="AE38" s="392">
        <f>+ROUND($E$38*AE34/100,0)</f>
        <v>1</v>
      </c>
      <c r="AF38" s="392">
        <f t="shared" si="32"/>
        <v>69</v>
      </c>
      <c r="AG38" s="433">
        <f t="shared" si="32"/>
        <v>192</v>
      </c>
      <c r="AH38" s="26">
        <f t="shared" si="29"/>
        <v>694</v>
      </c>
      <c r="AI38" s="239">
        <f t="shared" si="27"/>
        <v>0</v>
      </c>
    </row>
    <row r="39" spans="2:35" ht="17.25">
      <c r="B39" s="412">
        <f t="shared" si="30"/>
        <v>4</v>
      </c>
      <c r="C39" s="421" t="s">
        <v>204</v>
      </c>
      <c r="D39" s="161">
        <v>0.15110000000000001</v>
      </c>
      <c r="E39" s="127">
        <v>2371</v>
      </c>
      <c r="F39" s="167">
        <f>+ROUND($E$39*F34/100,0)</f>
        <v>45</v>
      </c>
      <c r="G39" s="69">
        <f t="shared" ref="G39:AG39" si="33">+ROUND($E$39*G34/100,0)</f>
        <v>45</v>
      </c>
      <c r="H39" s="69">
        <f t="shared" si="33"/>
        <v>45</v>
      </c>
      <c r="I39" s="69">
        <f>+ROUND($E$39*I34/100,0)+1</f>
        <v>46</v>
      </c>
      <c r="J39" s="69">
        <f>+ROUND($E$39*J34/100,0)</f>
        <v>45</v>
      </c>
      <c r="K39" s="69">
        <f t="shared" si="33"/>
        <v>233</v>
      </c>
      <c r="L39" s="69">
        <f>+ROUND($E$39*L34/100,0)</f>
        <v>95</v>
      </c>
      <c r="M39" s="69">
        <f>+ROUND($E$39*M34/100,0)</f>
        <v>288</v>
      </c>
      <c r="N39" s="69">
        <f>+ROUND($E$39*N34/100,0)+1</f>
        <v>95</v>
      </c>
      <c r="O39" s="69">
        <f t="shared" si="33"/>
        <v>220</v>
      </c>
      <c r="P39" s="69">
        <f t="shared" si="33"/>
        <v>190</v>
      </c>
      <c r="Q39" s="69">
        <f t="shared" si="33"/>
        <v>176</v>
      </c>
      <c r="R39" s="69">
        <f t="shared" si="33"/>
        <v>160</v>
      </c>
      <c r="S39" s="69">
        <f t="shared" si="33"/>
        <v>146</v>
      </c>
      <c r="T39" s="69">
        <f t="shared" si="33"/>
        <v>130</v>
      </c>
      <c r="U39" s="69">
        <f t="shared" si="33"/>
        <v>108</v>
      </c>
      <c r="V39" s="69">
        <f t="shared" si="33"/>
        <v>87</v>
      </c>
      <c r="W39" s="69">
        <f t="shared" si="33"/>
        <v>67</v>
      </c>
      <c r="X39" s="69">
        <f t="shared" si="33"/>
        <v>52</v>
      </c>
      <c r="Y39" s="69">
        <f t="shared" si="33"/>
        <v>41</v>
      </c>
      <c r="Z39" s="69">
        <f t="shared" si="33"/>
        <v>30</v>
      </c>
      <c r="AA39" s="76">
        <f t="shared" si="33"/>
        <v>27</v>
      </c>
      <c r="AB39" s="392">
        <f>+ROUND($E$39*AB34/100,0)</f>
        <v>80</v>
      </c>
      <c r="AC39" s="392">
        <f>+ROUND($E$39*AC34/100,0)</f>
        <v>52</v>
      </c>
      <c r="AD39" s="392">
        <f>+ROUND($E$39*AD34/100,0)</f>
        <v>46</v>
      </c>
      <c r="AE39" s="392">
        <f>+ROUND($E$39*AE34/100,0)+1</f>
        <v>4</v>
      </c>
      <c r="AF39" s="392">
        <f t="shared" si="33"/>
        <v>237</v>
      </c>
      <c r="AG39" s="433">
        <f t="shared" si="33"/>
        <v>656</v>
      </c>
      <c r="AH39" s="26">
        <f t="shared" si="29"/>
        <v>2371</v>
      </c>
      <c r="AI39" s="239">
        <f t="shared" si="27"/>
        <v>0</v>
      </c>
    </row>
    <row r="40" spans="2:35" ht="17.25">
      <c r="B40" s="412">
        <f t="shared" si="30"/>
        <v>5</v>
      </c>
      <c r="C40" s="421" t="s">
        <v>205</v>
      </c>
      <c r="D40" s="161">
        <v>8.5099999999999995E-2</v>
      </c>
      <c r="E40" s="127">
        <v>1335</v>
      </c>
      <c r="F40" s="167">
        <f>+ROUND($E$40*F34/100,0)</f>
        <v>26</v>
      </c>
      <c r="G40" s="69">
        <f t="shared" ref="G40:AG40" si="34">+ROUND($E$40*G34/100,0)</f>
        <v>25</v>
      </c>
      <c r="H40" s="69">
        <f>+ROUND($E$40*H34/100,0)+1</f>
        <v>26</v>
      </c>
      <c r="I40" s="69">
        <f>+ROUND($E$40*I34/100,0)</f>
        <v>25</v>
      </c>
      <c r="J40" s="69">
        <f>+ROUND($E$40*J34/100,0)</f>
        <v>26</v>
      </c>
      <c r="K40" s="69">
        <f t="shared" si="34"/>
        <v>131</v>
      </c>
      <c r="L40" s="69">
        <f>+ROUND($E$40*L34/100,0)</f>
        <v>54</v>
      </c>
      <c r="M40" s="69">
        <f>+ROUND($E$40*M34/100,0)</f>
        <v>162</v>
      </c>
      <c r="N40" s="69">
        <f>+ROUND($E$40*N34/100,0)</f>
        <v>53</v>
      </c>
      <c r="O40" s="69">
        <f t="shared" si="34"/>
        <v>124</v>
      </c>
      <c r="P40" s="69">
        <f t="shared" si="34"/>
        <v>107</v>
      </c>
      <c r="Q40" s="69">
        <f t="shared" si="34"/>
        <v>99</v>
      </c>
      <c r="R40" s="69">
        <f t="shared" si="34"/>
        <v>90</v>
      </c>
      <c r="S40" s="69">
        <f t="shared" si="34"/>
        <v>82</v>
      </c>
      <c r="T40" s="69">
        <f t="shared" si="34"/>
        <v>73</v>
      </c>
      <c r="U40" s="69">
        <f t="shared" si="34"/>
        <v>61</v>
      </c>
      <c r="V40" s="69">
        <f t="shared" si="34"/>
        <v>49</v>
      </c>
      <c r="W40" s="69">
        <f t="shared" si="34"/>
        <v>38</v>
      </c>
      <c r="X40" s="69">
        <f t="shared" si="34"/>
        <v>29</v>
      </c>
      <c r="Y40" s="69">
        <f t="shared" si="34"/>
        <v>23</v>
      </c>
      <c r="Z40" s="69">
        <f t="shared" si="34"/>
        <v>17</v>
      </c>
      <c r="AA40" s="76">
        <f t="shared" si="34"/>
        <v>15</v>
      </c>
      <c r="AB40" s="392">
        <f>+ROUND($E$40*AB34/100,0)</f>
        <v>45</v>
      </c>
      <c r="AC40" s="392">
        <f>+ROUND($E$40*AC34/100,0)</f>
        <v>29</v>
      </c>
      <c r="AD40" s="392">
        <f>+ROUND($E$40*AD34/100,0)</f>
        <v>26</v>
      </c>
      <c r="AE40" s="392">
        <f>+ROUND($E$40*AE34/100,0)</f>
        <v>2</v>
      </c>
      <c r="AF40" s="392">
        <f t="shared" si="34"/>
        <v>133</v>
      </c>
      <c r="AG40" s="433">
        <f t="shared" si="34"/>
        <v>370</v>
      </c>
      <c r="AH40" s="26">
        <f t="shared" si="29"/>
        <v>1335</v>
      </c>
      <c r="AI40" s="239">
        <f t="shared" si="27"/>
        <v>0</v>
      </c>
    </row>
    <row r="41" spans="2:35" ht="17.25">
      <c r="B41" s="412">
        <f t="shared" si="30"/>
        <v>6</v>
      </c>
      <c r="C41" s="421" t="s">
        <v>206</v>
      </c>
      <c r="D41" s="161">
        <v>4.7199999999999999E-2</v>
      </c>
      <c r="E41" s="127">
        <v>742</v>
      </c>
      <c r="F41" s="167">
        <f>+ROUND($E$41*F34/100,0)</f>
        <v>14</v>
      </c>
      <c r="G41" s="69">
        <f t="shared" ref="G41:AG41" si="35">+ROUND($E$41*G34/100,0)</f>
        <v>14</v>
      </c>
      <c r="H41" s="69">
        <f t="shared" si="35"/>
        <v>14</v>
      </c>
      <c r="I41" s="69">
        <f>+ROUND($E$41*I34/100,0)</f>
        <v>14</v>
      </c>
      <c r="J41" s="69">
        <f>+ROUND($E$41*J34/100,0)</f>
        <v>14</v>
      </c>
      <c r="K41" s="69">
        <f t="shared" si="35"/>
        <v>73</v>
      </c>
      <c r="L41" s="69">
        <f>+ROUND($E$41*L34/100,0)</f>
        <v>30</v>
      </c>
      <c r="M41" s="69">
        <f>+ROUND($E$41*M34/100,0)</f>
        <v>90</v>
      </c>
      <c r="N41" s="69">
        <f>+ROUND($E$41*N34/100,0)</f>
        <v>30</v>
      </c>
      <c r="O41" s="69">
        <f t="shared" si="35"/>
        <v>69</v>
      </c>
      <c r="P41" s="69">
        <f t="shared" si="35"/>
        <v>59</v>
      </c>
      <c r="Q41" s="69">
        <f t="shared" si="35"/>
        <v>55</v>
      </c>
      <c r="R41" s="69">
        <f t="shared" si="35"/>
        <v>50</v>
      </c>
      <c r="S41" s="69">
        <f t="shared" si="35"/>
        <v>46</v>
      </c>
      <c r="T41" s="69">
        <f t="shared" si="35"/>
        <v>41</v>
      </c>
      <c r="U41" s="69">
        <f t="shared" si="35"/>
        <v>34</v>
      </c>
      <c r="V41" s="69">
        <f t="shared" si="35"/>
        <v>27</v>
      </c>
      <c r="W41" s="69">
        <f t="shared" si="35"/>
        <v>21</v>
      </c>
      <c r="X41" s="69">
        <f t="shared" si="35"/>
        <v>16</v>
      </c>
      <c r="Y41" s="69">
        <f t="shared" si="35"/>
        <v>13</v>
      </c>
      <c r="Z41" s="69">
        <f t="shared" si="35"/>
        <v>9</v>
      </c>
      <c r="AA41" s="76">
        <f t="shared" si="35"/>
        <v>9</v>
      </c>
      <c r="AB41" s="392">
        <f>+ROUND($E$41*AB34/100,0)</f>
        <v>25</v>
      </c>
      <c r="AC41" s="392">
        <f>+ROUND($E$41*AC34/100,0)</f>
        <v>16</v>
      </c>
      <c r="AD41" s="392">
        <f>+ROUND($E$41*AD34/100,0)</f>
        <v>14</v>
      </c>
      <c r="AE41" s="392">
        <f>+ROUND($E$41*AE34/100,0)</f>
        <v>1</v>
      </c>
      <c r="AF41" s="392">
        <f t="shared" si="35"/>
        <v>74</v>
      </c>
      <c r="AG41" s="433">
        <f t="shared" si="35"/>
        <v>205</v>
      </c>
      <c r="AH41" s="26">
        <f t="shared" si="29"/>
        <v>742</v>
      </c>
      <c r="AI41" s="239">
        <f t="shared" si="27"/>
        <v>0</v>
      </c>
    </row>
    <row r="42" spans="2:35" ht="17.25">
      <c r="B42" s="412">
        <f t="shared" si="30"/>
        <v>7</v>
      </c>
      <c r="C42" s="421" t="s">
        <v>207</v>
      </c>
      <c r="D42" s="161">
        <v>5.5199999999999999E-2</v>
      </c>
      <c r="E42" s="127">
        <v>866</v>
      </c>
      <c r="F42" s="167">
        <f>+ROUND($E$42*F34/100,0)</f>
        <v>17</v>
      </c>
      <c r="G42" s="69">
        <f t="shared" ref="G42:AG42" si="36">+ROUND($E$42*G34/100,0)</f>
        <v>16</v>
      </c>
      <c r="H42" s="69">
        <f t="shared" si="36"/>
        <v>16</v>
      </c>
      <c r="I42" s="69">
        <f>+ROUND($E$42*I34/100,0)</f>
        <v>16</v>
      </c>
      <c r="J42" s="69">
        <f>+ROUND($E$42*J34/100,0)+1</f>
        <v>18</v>
      </c>
      <c r="K42" s="69">
        <f t="shared" si="36"/>
        <v>85</v>
      </c>
      <c r="L42" s="69">
        <f>+ROUND($E$42*L34/100,0)</f>
        <v>35</v>
      </c>
      <c r="M42" s="69">
        <f>+ROUND($E$42*M34/100,0)</f>
        <v>105</v>
      </c>
      <c r="N42" s="69">
        <f>+ROUND($E$42*N34/100,0)</f>
        <v>34</v>
      </c>
      <c r="O42" s="69">
        <f>+ROUND($E$42*O34/100,0)+1</f>
        <v>81</v>
      </c>
      <c r="P42" s="69">
        <f t="shared" si="36"/>
        <v>69</v>
      </c>
      <c r="Q42" s="69">
        <f t="shared" si="36"/>
        <v>64</v>
      </c>
      <c r="R42" s="69">
        <f t="shared" si="36"/>
        <v>58</v>
      </c>
      <c r="S42" s="69">
        <f t="shared" si="36"/>
        <v>53</v>
      </c>
      <c r="T42" s="69">
        <f t="shared" si="36"/>
        <v>47</v>
      </c>
      <c r="U42" s="69">
        <f t="shared" si="36"/>
        <v>40</v>
      </c>
      <c r="V42" s="69">
        <f t="shared" si="36"/>
        <v>32</v>
      </c>
      <c r="W42" s="69">
        <f t="shared" si="36"/>
        <v>25</v>
      </c>
      <c r="X42" s="69">
        <f t="shared" si="36"/>
        <v>19</v>
      </c>
      <c r="Y42" s="69">
        <f t="shared" si="36"/>
        <v>15</v>
      </c>
      <c r="Z42" s="69">
        <f t="shared" si="36"/>
        <v>11</v>
      </c>
      <c r="AA42" s="76">
        <f t="shared" si="36"/>
        <v>10</v>
      </c>
      <c r="AB42" s="392">
        <f>+ROUND($E$42*AB34/100,0)</f>
        <v>29</v>
      </c>
      <c r="AC42" s="392">
        <f>+ROUND($E$42*AC34/100,0)</f>
        <v>19</v>
      </c>
      <c r="AD42" s="392">
        <f>+ROUND($E$42*AD34/100,0)</f>
        <v>17</v>
      </c>
      <c r="AE42" s="392">
        <f>+ROUND($E$42*AE34/100,0)</f>
        <v>1</v>
      </c>
      <c r="AF42" s="392">
        <f t="shared" si="36"/>
        <v>86</v>
      </c>
      <c r="AG42" s="433">
        <f t="shared" si="36"/>
        <v>240</v>
      </c>
      <c r="AH42" s="26">
        <f t="shared" si="29"/>
        <v>866</v>
      </c>
      <c r="AI42" s="239">
        <f t="shared" si="27"/>
        <v>0</v>
      </c>
    </row>
    <row r="43" spans="2:35" ht="17.25">
      <c r="B43" s="412">
        <f t="shared" si="30"/>
        <v>8</v>
      </c>
      <c r="C43" s="421" t="s">
        <v>208</v>
      </c>
      <c r="D43" s="161">
        <v>6.0600000000000001E-2</v>
      </c>
      <c r="E43" s="127">
        <v>951</v>
      </c>
      <c r="F43" s="167">
        <f>+ROUND($E$43*F34/100,0)</f>
        <v>18</v>
      </c>
      <c r="G43" s="69">
        <f t="shared" ref="G43:AG43" si="37">+ROUND($E$43*G34/100,0)</f>
        <v>18</v>
      </c>
      <c r="H43" s="69">
        <f t="shared" si="37"/>
        <v>18</v>
      </c>
      <c r="I43" s="69">
        <f>+ROUND($E$43*I34/100,0)</f>
        <v>18</v>
      </c>
      <c r="J43" s="69">
        <f>+ROUND($E$43*J34/100,0)</f>
        <v>18</v>
      </c>
      <c r="K43" s="69">
        <f t="shared" si="37"/>
        <v>93</v>
      </c>
      <c r="L43" s="69">
        <f>+ROUND($E$43*L34/100,0)</f>
        <v>38</v>
      </c>
      <c r="M43" s="69">
        <f>+ROUND($E$43*M34/100,0)</f>
        <v>116</v>
      </c>
      <c r="N43" s="69">
        <f>+ROUND($E$43*N34/100,0)</f>
        <v>38</v>
      </c>
      <c r="O43" s="69">
        <f t="shared" si="37"/>
        <v>88</v>
      </c>
      <c r="P43" s="69">
        <f t="shared" si="37"/>
        <v>76</v>
      </c>
      <c r="Q43" s="69">
        <f t="shared" si="37"/>
        <v>71</v>
      </c>
      <c r="R43" s="69">
        <f t="shared" si="37"/>
        <v>64</v>
      </c>
      <c r="S43" s="69">
        <f t="shared" si="37"/>
        <v>59</v>
      </c>
      <c r="T43" s="69">
        <f t="shared" si="37"/>
        <v>52</v>
      </c>
      <c r="U43" s="69">
        <f t="shared" si="37"/>
        <v>43</v>
      </c>
      <c r="V43" s="69">
        <f t="shared" si="37"/>
        <v>35</v>
      </c>
      <c r="W43" s="69">
        <f t="shared" si="37"/>
        <v>27</v>
      </c>
      <c r="X43" s="69">
        <f>+ROUND($E$43*X34/100,0)+1</f>
        <v>22</v>
      </c>
      <c r="Y43" s="69">
        <f t="shared" si="37"/>
        <v>16</v>
      </c>
      <c r="Z43" s="69">
        <f t="shared" si="37"/>
        <v>12</v>
      </c>
      <c r="AA43" s="76">
        <f t="shared" si="37"/>
        <v>11</v>
      </c>
      <c r="AB43" s="392">
        <f>+ROUND($E$43*AB34/100,0)</f>
        <v>32</v>
      </c>
      <c r="AC43" s="392">
        <f>+ROUND($E$43*AC34/100,0)</f>
        <v>21</v>
      </c>
      <c r="AD43" s="392">
        <f>+ROUND($E$43*AD34/100,0)</f>
        <v>18</v>
      </c>
      <c r="AE43" s="392">
        <f>+ROUND($E$43*AE34/100,0)</f>
        <v>1</v>
      </c>
      <c r="AF43" s="392">
        <f t="shared" si="37"/>
        <v>95</v>
      </c>
      <c r="AG43" s="433">
        <f t="shared" si="37"/>
        <v>263</v>
      </c>
      <c r="AH43" s="26">
        <f t="shared" si="29"/>
        <v>951</v>
      </c>
      <c r="AI43" s="239">
        <f t="shared" si="27"/>
        <v>0</v>
      </c>
    </row>
    <row r="44" spans="2:35" ht="17.25">
      <c r="B44" s="412">
        <f t="shared" si="30"/>
        <v>9</v>
      </c>
      <c r="C44" s="421" t="s">
        <v>209</v>
      </c>
      <c r="D44" s="161">
        <v>4.87E-2</v>
      </c>
      <c r="E44" s="127">
        <v>764</v>
      </c>
      <c r="F44" s="167">
        <f>+ROUND($E$44*F34/100,0)</f>
        <v>15</v>
      </c>
      <c r="G44" s="69">
        <f t="shared" ref="G44:AG44" si="38">+ROUND($E$44*G34/100,0)</f>
        <v>15</v>
      </c>
      <c r="H44" s="69">
        <f t="shared" si="38"/>
        <v>15</v>
      </c>
      <c r="I44" s="69">
        <f>+ROUND($E$44*I34/100,0)</f>
        <v>15</v>
      </c>
      <c r="J44" s="69">
        <f>+ROUND($E$44*J34/100,0)</f>
        <v>15</v>
      </c>
      <c r="K44" s="69">
        <f t="shared" si="38"/>
        <v>75</v>
      </c>
      <c r="L44" s="69">
        <f>+ROUND($E$44*L34/100,0)-1</f>
        <v>30</v>
      </c>
      <c r="M44" s="69">
        <f>+ROUND($E$44*M34/100,0)</f>
        <v>93</v>
      </c>
      <c r="N44" s="69">
        <f>+ROUND($E$44*N34/100,0)</f>
        <v>30</v>
      </c>
      <c r="O44" s="69">
        <f t="shared" si="38"/>
        <v>71</v>
      </c>
      <c r="P44" s="69">
        <f t="shared" si="38"/>
        <v>61</v>
      </c>
      <c r="Q44" s="69">
        <f t="shared" si="38"/>
        <v>57</v>
      </c>
      <c r="R44" s="69">
        <f t="shared" si="38"/>
        <v>51</v>
      </c>
      <c r="S44" s="69">
        <f>+ROUND($E$44*S34/100,0)-1</f>
        <v>46</v>
      </c>
      <c r="T44" s="69">
        <f t="shared" si="38"/>
        <v>42</v>
      </c>
      <c r="U44" s="69">
        <f t="shared" si="38"/>
        <v>35</v>
      </c>
      <c r="V44" s="69">
        <f t="shared" si="38"/>
        <v>28</v>
      </c>
      <c r="W44" s="69">
        <f>+ROUND($E$44*W34/100,0)-1</f>
        <v>21</v>
      </c>
      <c r="X44" s="69">
        <f t="shared" si="38"/>
        <v>17</v>
      </c>
      <c r="Y44" s="69">
        <f t="shared" si="38"/>
        <v>13</v>
      </c>
      <c r="Z44" s="69">
        <f t="shared" si="38"/>
        <v>10</v>
      </c>
      <c r="AA44" s="76">
        <f t="shared" si="38"/>
        <v>9</v>
      </c>
      <c r="AB44" s="392">
        <f>+ROUND($E$44*AB34/100,0)</f>
        <v>26</v>
      </c>
      <c r="AC44" s="392">
        <f>+ROUND($E$44*AC34/100,0)</f>
        <v>17</v>
      </c>
      <c r="AD44" s="392">
        <f>+ROUND($E$44*AD34/100,0)</f>
        <v>15</v>
      </c>
      <c r="AE44" s="392">
        <f>+ROUND($E$44*AE34/100,0)</f>
        <v>1</v>
      </c>
      <c r="AF44" s="392">
        <f t="shared" si="38"/>
        <v>76</v>
      </c>
      <c r="AG44" s="433">
        <f t="shared" si="38"/>
        <v>212</v>
      </c>
      <c r="AH44" s="26">
        <f t="shared" si="29"/>
        <v>764</v>
      </c>
      <c r="AI44" s="239">
        <f t="shared" si="27"/>
        <v>0</v>
      </c>
    </row>
    <row r="45" spans="2:35" ht="17.25">
      <c r="B45" s="412">
        <f t="shared" si="30"/>
        <v>10</v>
      </c>
      <c r="C45" s="421" t="s">
        <v>210</v>
      </c>
      <c r="D45" s="161">
        <v>5.33E-2</v>
      </c>
      <c r="E45" s="127">
        <v>836</v>
      </c>
      <c r="F45" s="167">
        <f>+ROUND($E$45*F34/100,0)</f>
        <v>16</v>
      </c>
      <c r="G45" s="69">
        <f t="shared" ref="G45:AG45" si="39">+ROUND($E$45*G34/100,0)</f>
        <v>16</v>
      </c>
      <c r="H45" s="69">
        <f t="shared" si="39"/>
        <v>16</v>
      </c>
      <c r="I45" s="69">
        <f>+ROUND($E$45*I34/100,0)-1</f>
        <v>15</v>
      </c>
      <c r="J45" s="69">
        <f>+ROUND($E$45*J34/100,0)</f>
        <v>16</v>
      </c>
      <c r="K45" s="69">
        <f t="shared" si="39"/>
        <v>82</v>
      </c>
      <c r="L45" s="69">
        <f>+ROUND($E$45*L34/100,0)</f>
        <v>34</v>
      </c>
      <c r="M45" s="69">
        <f>+ROUND($E$45*M34/100,0)</f>
        <v>102</v>
      </c>
      <c r="N45" s="69">
        <f>+ROUND($E$45*N34/100,0)</f>
        <v>33</v>
      </c>
      <c r="O45" s="69">
        <f t="shared" si="39"/>
        <v>78</v>
      </c>
      <c r="P45" s="69">
        <f t="shared" si="39"/>
        <v>67</v>
      </c>
      <c r="Q45" s="69">
        <f t="shared" si="39"/>
        <v>62</v>
      </c>
      <c r="R45" s="69">
        <f t="shared" si="39"/>
        <v>56</v>
      </c>
      <c r="S45" s="69">
        <f t="shared" si="39"/>
        <v>52</v>
      </c>
      <c r="T45" s="69">
        <f t="shared" si="39"/>
        <v>46</v>
      </c>
      <c r="U45" s="69">
        <f t="shared" si="39"/>
        <v>38</v>
      </c>
      <c r="V45" s="69">
        <f t="shared" si="39"/>
        <v>31</v>
      </c>
      <c r="W45" s="69">
        <f t="shared" si="39"/>
        <v>24</v>
      </c>
      <c r="X45" s="69">
        <f t="shared" si="39"/>
        <v>18</v>
      </c>
      <c r="Y45" s="69">
        <f t="shared" si="39"/>
        <v>14</v>
      </c>
      <c r="Z45" s="69">
        <f t="shared" si="39"/>
        <v>10</v>
      </c>
      <c r="AA45" s="76">
        <f t="shared" si="39"/>
        <v>10</v>
      </c>
      <c r="AB45" s="392">
        <f>+ROUND($E$45*AB34/100,0)</f>
        <v>28</v>
      </c>
      <c r="AC45" s="392">
        <f>+ROUND($E$45*AC34/100,0)</f>
        <v>18</v>
      </c>
      <c r="AD45" s="392">
        <f>+ROUND($E$45*AD34/100,0)</f>
        <v>16</v>
      </c>
      <c r="AE45" s="392">
        <f>+ROUND($E$45*AE34/100,0)</f>
        <v>1</v>
      </c>
      <c r="AF45" s="392">
        <f t="shared" si="39"/>
        <v>83</v>
      </c>
      <c r="AG45" s="433">
        <f t="shared" si="39"/>
        <v>231</v>
      </c>
      <c r="AH45" s="26">
        <f t="shared" si="29"/>
        <v>836</v>
      </c>
      <c r="AI45" s="239">
        <f t="shared" si="27"/>
        <v>0</v>
      </c>
    </row>
    <row r="46" spans="2:35" ht="17.25">
      <c r="B46" s="412">
        <f t="shared" si="30"/>
        <v>11</v>
      </c>
      <c r="C46" s="421" t="s">
        <v>211</v>
      </c>
      <c r="D46" s="161">
        <v>6.4100000000000004E-2</v>
      </c>
      <c r="E46" s="127">
        <v>1006</v>
      </c>
      <c r="F46" s="167">
        <f>+ROUND($E$46*F34/100,0)</f>
        <v>19</v>
      </c>
      <c r="G46" s="69">
        <f t="shared" ref="G46:AG46" si="40">+ROUND($E$46*G34/100,0)</f>
        <v>19</v>
      </c>
      <c r="H46" s="69">
        <f t="shared" si="40"/>
        <v>19</v>
      </c>
      <c r="I46" s="69">
        <f>+ROUND($E$46*I34/100,0)</f>
        <v>19</v>
      </c>
      <c r="J46" s="69">
        <f>+ROUND($E$46*J34/100,0)</f>
        <v>19</v>
      </c>
      <c r="K46" s="69">
        <f t="shared" si="40"/>
        <v>99</v>
      </c>
      <c r="L46" s="69">
        <f>+ROUND($E$46*L34/100,0)</f>
        <v>40</v>
      </c>
      <c r="M46" s="69">
        <f>+ROUND($E$46*M34/100,0)</f>
        <v>122</v>
      </c>
      <c r="N46" s="69">
        <f>+ROUND($E$46*N34/100,0)</f>
        <v>40</v>
      </c>
      <c r="O46" s="69">
        <f t="shared" si="40"/>
        <v>93</v>
      </c>
      <c r="P46" s="69">
        <f t="shared" si="40"/>
        <v>81</v>
      </c>
      <c r="Q46" s="69">
        <f t="shared" si="40"/>
        <v>75</v>
      </c>
      <c r="R46" s="69">
        <f t="shared" si="40"/>
        <v>68</v>
      </c>
      <c r="S46" s="69">
        <f t="shared" si="40"/>
        <v>62</v>
      </c>
      <c r="T46" s="69">
        <f t="shared" si="40"/>
        <v>55</v>
      </c>
      <c r="U46" s="69">
        <f t="shared" si="40"/>
        <v>46</v>
      </c>
      <c r="V46" s="69">
        <f>+ROUND($E$46*V34/100,0)+1</f>
        <v>38</v>
      </c>
      <c r="W46" s="69">
        <f t="shared" si="40"/>
        <v>28</v>
      </c>
      <c r="X46" s="69">
        <f t="shared" si="40"/>
        <v>22</v>
      </c>
      <c r="Y46" s="69">
        <f t="shared" si="40"/>
        <v>17</v>
      </c>
      <c r="Z46" s="69">
        <f t="shared" si="40"/>
        <v>13</v>
      </c>
      <c r="AA46" s="76">
        <f t="shared" si="40"/>
        <v>12</v>
      </c>
      <c r="AB46" s="392">
        <f>+ROUND($E$46*AB34/100,0)</f>
        <v>34</v>
      </c>
      <c r="AC46" s="392">
        <f>+ROUND($E$46*AC34/100,0)</f>
        <v>22</v>
      </c>
      <c r="AD46" s="392">
        <f>+ROUND($E$46*AD34/100,0)</f>
        <v>19</v>
      </c>
      <c r="AE46" s="392">
        <f>+ROUND($E$46*AE34/100,0)</f>
        <v>1</v>
      </c>
      <c r="AF46" s="392">
        <f t="shared" si="40"/>
        <v>100</v>
      </c>
      <c r="AG46" s="433">
        <f t="shared" si="40"/>
        <v>279</v>
      </c>
      <c r="AH46" s="26">
        <f t="shared" si="29"/>
        <v>1006</v>
      </c>
      <c r="AI46" s="239">
        <f t="shared" si="27"/>
        <v>0</v>
      </c>
    </row>
    <row r="47" spans="2:35" ht="17.25">
      <c r="B47" s="412">
        <f t="shared" si="30"/>
        <v>12</v>
      </c>
      <c r="C47" s="421" t="s">
        <v>212</v>
      </c>
      <c r="D47" s="161">
        <v>6.2799999999999995E-2</v>
      </c>
      <c r="E47" s="127">
        <v>986</v>
      </c>
      <c r="F47" s="167">
        <f>+ROUND($E$47*F34/100,0)</f>
        <v>19</v>
      </c>
      <c r="G47" s="69">
        <f t="shared" ref="G47:AG47" si="41">+ROUND($E$47*G34/100,0)</f>
        <v>19</v>
      </c>
      <c r="H47" s="69">
        <f t="shared" si="41"/>
        <v>19</v>
      </c>
      <c r="I47" s="69">
        <f>+ROUND($E$47*I34/100,0)</f>
        <v>19</v>
      </c>
      <c r="J47" s="69">
        <f>+ROUND($E$47*J34/100,0)-1</f>
        <v>18</v>
      </c>
      <c r="K47" s="69">
        <f t="shared" si="41"/>
        <v>97</v>
      </c>
      <c r="L47" s="69">
        <f>+ROUND($E$47*L34/100,0)</f>
        <v>40</v>
      </c>
      <c r="M47" s="69">
        <f>+ROUND($E$47*M34/100,0)</f>
        <v>120</v>
      </c>
      <c r="N47" s="69">
        <f>+ROUND($E$47*N34/100,0)</f>
        <v>39</v>
      </c>
      <c r="O47" s="69">
        <f t="shared" si="41"/>
        <v>92</v>
      </c>
      <c r="P47" s="69">
        <f t="shared" si="41"/>
        <v>79</v>
      </c>
      <c r="Q47" s="69">
        <f t="shared" si="41"/>
        <v>73</v>
      </c>
      <c r="R47" s="69">
        <f t="shared" si="41"/>
        <v>66</v>
      </c>
      <c r="S47" s="69">
        <f t="shared" si="41"/>
        <v>61</v>
      </c>
      <c r="T47" s="69">
        <f t="shared" si="41"/>
        <v>54</v>
      </c>
      <c r="U47" s="69">
        <f t="shared" si="41"/>
        <v>45</v>
      </c>
      <c r="V47" s="69">
        <f t="shared" si="41"/>
        <v>36</v>
      </c>
      <c r="W47" s="69">
        <f t="shared" si="41"/>
        <v>28</v>
      </c>
      <c r="X47" s="69">
        <f t="shared" si="41"/>
        <v>22</v>
      </c>
      <c r="Y47" s="69">
        <f t="shared" si="41"/>
        <v>17</v>
      </c>
      <c r="Z47" s="69">
        <f t="shared" si="41"/>
        <v>12</v>
      </c>
      <c r="AA47" s="76">
        <f t="shared" si="41"/>
        <v>11</v>
      </c>
      <c r="AB47" s="392">
        <f>+ROUND($E$47*AB34/100,0)</f>
        <v>33</v>
      </c>
      <c r="AC47" s="392">
        <f>+ROUND($E$47*AC34/100,0)</f>
        <v>22</v>
      </c>
      <c r="AD47" s="392">
        <f>+ROUND($E$47*AD34/100,0)</f>
        <v>19</v>
      </c>
      <c r="AE47" s="392">
        <f>+ROUND($E$47*AE34/100,0)</f>
        <v>1</v>
      </c>
      <c r="AF47" s="392">
        <f t="shared" si="41"/>
        <v>98</v>
      </c>
      <c r="AG47" s="433">
        <f t="shared" si="41"/>
        <v>273</v>
      </c>
      <c r="AH47" s="26">
        <f t="shared" si="29"/>
        <v>986</v>
      </c>
      <c r="AI47" s="239">
        <f t="shared" si="27"/>
        <v>0</v>
      </c>
    </row>
    <row r="48" spans="2:35" ht="17.25">
      <c r="B48" s="412">
        <f t="shared" si="30"/>
        <v>13</v>
      </c>
      <c r="C48" s="421" t="s">
        <v>213</v>
      </c>
      <c r="D48" s="161">
        <v>5.96E-2</v>
      </c>
      <c r="E48" s="127">
        <v>935</v>
      </c>
      <c r="F48" s="167">
        <f>+ROUND($E$48*F34/100,0)</f>
        <v>18</v>
      </c>
      <c r="G48" s="69">
        <f t="shared" ref="G48:AG48" si="42">+ROUND($E$48*G34/100,0)</f>
        <v>18</v>
      </c>
      <c r="H48" s="69">
        <f t="shared" si="42"/>
        <v>18</v>
      </c>
      <c r="I48" s="69">
        <f>+ROUND($E$48*I34/100,0)</f>
        <v>18</v>
      </c>
      <c r="J48" s="69">
        <f>+ROUND($E$48*J34/100,0)</f>
        <v>18</v>
      </c>
      <c r="K48" s="69">
        <f t="shared" si="42"/>
        <v>92</v>
      </c>
      <c r="L48" s="69">
        <f>+ROUND($E$48*L34/100,0)</f>
        <v>37</v>
      </c>
      <c r="M48" s="69">
        <f>+ROUND($E$48*M34/100,0)</f>
        <v>114</v>
      </c>
      <c r="N48" s="69">
        <f>+ROUND($E$48*N34/100,0)</f>
        <v>37</v>
      </c>
      <c r="O48" s="69">
        <f t="shared" si="42"/>
        <v>87</v>
      </c>
      <c r="P48" s="69">
        <f t="shared" si="42"/>
        <v>75</v>
      </c>
      <c r="Q48" s="69">
        <f t="shared" si="42"/>
        <v>69</v>
      </c>
      <c r="R48" s="69">
        <f t="shared" si="42"/>
        <v>63</v>
      </c>
      <c r="S48" s="69">
        <f t="shared" si="42"/>
        <v>58</v>
      </c>
      <c r="T48" s="69">
        <f t="shared" si="42"/>
        <v>51</v>
      </c>
      <c r="U48" s="69">
        <f t="shared" si="42"/>
        <v>43</v>
      </c>
      <c r="V48" s="69">
        <f t="shared" si="42"/>
        <v>34</v>
      </c>
      <c r="W48" s="69">
        <f t="shared" si="42"/>
        <v>26</v>
      </c>
      <c r="X48" s="69">
        <f t="shared" si="42"/>
        <v>20</v>
      </c>
      <c r="Y48" s="69">
        <f t="shared" si="42"/>
        <v>16</v>
      </c>
      <c r="Z48" s="69">
        <f t="shared" si="42"/>
        <v>12</v>
      </c>
      <c r="AA48" s="76">
        <f t="shared" si="42"/>
        <v>11</v>
      </c>
      <c r="AB48" s="392">
        <f>+ROUND($E$48*AB34/100,0)</f>
        <v>32</v>
      </c>
      <c r="AC48" s="392">
        <f>+ROUND($E$48*AC34/100,0)</f>
        <v>21</v>
      </c>
      <c r="AD48" s="392">
        <f>+ROUND($E$48*AD34/100,0)</f>
        <v>18</v>
      </c>
      <c r="AE48" s="392">
        <f>+ROUND($E$48*AE34/100,0)</f>
        <v>1</v>
      </c>
      <c r="AF48" s="392">
        <f t="shared" si="42"/>
        <v>93</v>
      </c>
      <c r="AG48" s="433">
        <f t="shared" si="42"/>
        <v>259</v>
      </c>
      <c r="AH48" s="26">
        <f t="shared" si="29"/>
        <v>935</v>
      </c>
      <c r="AI48" s="239">
        <f t="shared" si="27"/>
        <v>0</v>
      </c>
    </row>
    <row r="49" spans="2:39" ht="17.25" hidden="1">
      <c r="B49" s="410"/>
      <c r="C49" s="421"/>
      <c r="D49" s="162">
        <f>SUM(D36:D48)</f>
        <v>1</v>
      </c>
      <c r="E49" s="174"/>
      <c r="F49" s="169">
        <f t="shared" ref="F49:AI49" si="43">SUM(F36:F48)</f>
        <v>300</v>
      </c>
      <c r="G49" s="169">
        <f t="shared" si="43"/>
        <v>298</v>
      </c>
      <c r="H49" s="169">
        <f t="shared" si="43"/>
        <v>299</v>
      </c>
      <c r="I49" s="169">
        <f t="shared" si="43"/>
        <v>298</v>
      </c>
      <c r="J49" s="169">
        <f t="shared" si="43"/>
        <v>300</v>
      </c>
      <c r="K49" s="169">
        <f t="shared" si="43"/>
        <v>1541</v>
      </c>
      <c r="L49" s="169">
        <f t="shared" si="43"/>
        <v>629</v>
      </c>
      <c r="M49" s="169">
        <f t="shared" si="43"/>
        <v>1909</v>
      </c>
      <c r="N49" s="169">
        <f t="shared" si="43"/>
        <v>625</v>
      </c>
      <c r="O49" s="169">
        <f t="shared" si="43"/>
        <v>1457</v>
      </c>
      <c r="P49" s="169">
        <f t="shared" si="43"/>
        <v>1257</v>
      </c>
      <c r="Q49" s="169">
        <f t="shared" si="43"/>
        <v>1164</v>
      </c>
      <c r="R49" s="169">
        <f t="shared" si="43"/>
        <v>1057</v>
      </c>
      <c r="S49" s="169">
        <f t="shared" si="43"/>
        <v>967</v>
      </c>
      <c r="T49" s="169">
        <f t="shared" si="43"/>
        <v>859</v>
      </c>
      <c r="U49" s="169">
        <f t="shared" si="43"/>
        <v>717</v>
      </c>
      <c r="V49" s="169">
        <f t="shared" si="43"/>
        <v>579</v>
      </c>
      <c r="W49" s="169">
        <f t="shared" si="43"/>
        <v>444</v>
      </c>
      <c r="X49" s="169">
        <f t="shared" si="43"/>
        <v>344</v>
      </c>
      <c r="Y49" s="169">
        <f t="shared" si="43"/>
        <v>271</v>
      </c>
      <c r="Z49" s="169">
        <f t="shared" si="43"/>
        <v>197</v>
      </c>
      <c r="AA49" s="383">
        <f t="shared" si="43"/>
        <v>181</v>
      </c>
      <c r="AB49" s="394">
        <f t="shared" si="43"/>
        <v>532</v>
      </c>
      <c r="AC49" s="394">
        <f t="shared" si="43"/>
        <v>346</v>
      </c>
      <c r="AD49" s="394">
        <f t="shared" si="43"/>
        <v>301</v>
      </c>
      <c r="AE49" s="394">
        <f t="shared" si="43"/>
        <v>23</v>
      </c>
      <c r="AF49" s="394">
        <f t="shared" si="43"/>
        <v>1566</v>
      </c>
      <c r="AG49" s="386">
        <f t="shared" si="43"/>
        <v>4345</v>
      </c>
      <c r="AH49" s="169">
        <f t="shared" si="43"/>
        <v>15693</v>
      </c>
      <c r="AI49" s="246">
        <f t="shared" si="43"/>
        <v>0</v>
      </c>
    </row>
    <row r="50" spans="2:39" ht="17.25" hidden="1">
      <c r="B50" s="410"/>
      <c r="C50" s="423"/>
      <c r="D50" s="28"/>
      <c r="E50" s="127"/>
      <c r="F50" s="165">
        <f t="shared" ref="F50:AG50" si="44">+F51*100/$E$51</f>
        <v>1.9100514765646166</v>
      </c>
      <c r="G50" s="165">
        <f t="shared" si="44"/>
        <v>1.9010205003160843</v>
      </c>
      <c r="H50" s="165">
        <f t="shared" si="44"/>
        <v>1.8965050121918179</v>
      </c>
      <c r="I50" s="165">
        <f t="shared" si="44"/>
        <v>1.8965050121918179</v>
      </c>
      <c r="J50" s="165">
        <f t="shared" si="44"/>
        <v>1.9100514765646166</v>
      </c>
      <c r="K50" s="165">
        <f t="shared" si="44"/>
        <v>9.8257021584033239</v>
      </c>
      <c r="L50" s="165">
        <f t="shared" si="44"/>
        <v>4.0097534543484148</v>
      </c>
      <c r="M50" s="165">
        <f t="shared" si="44"/>
        <v>12.173755983021765</v>
      </c>
      <c r="N50" s="165">
        <f t="shared" si="44"/>
        <v>3.973629549354285</v>
      </c>
      <c r="O50" s="165">
        <f t="shared" si="44"/>
        <v>9.2838435834913753</v>
      </c>
      <c r="P50" s="165">
        <f t="shared" si="44"/>
        <v>8.0059604443240318</v>
      </c>
      <c r="Q50" s="165">
        <f t="shared" si="44"/>
        <v>7.418946988169421</v>
      </c>
      <c r="R50" s="165">
        <f t="shared" si="44"/>
        <v>6.7506547457780188</v>
      </c>
      <c r="S50" s="165">
        <f t="shared" si="44"/>
        <v>6.1636412896234081</v>
      </c>
      <c r="T50" s="165">
        <f t="shared" si="44"/>
        <v>5.4727716066106744</v>
      </c>
      <c r="U50" s="165">
        <f t="shared" si="44"/>
        <v>4.5651584936331622</v>
      </c>
      <c r="V50" s="165">
        <f t="shared" si="44"/>
        <v>3.6891537975255124</v>
      </c>
      <c r="W50" s="165">
        <f t="shared" si="44"/>
        <v>2.8266955657906618</v>
      </c>
      <c r="X50" s="165">
        <f t="shared" si="44"/>
        <v>2.190011740269123</v>
      </c>
      <c r="Y50" s="165">
        <f t="shared" si="44"/>
        <v>1.7294319515939673</v>
      </c>
      <c r="Z50" s="165">
        <f t="shared" si="44"/>
        <v>1.2553056985460129</v>
      </c>
      <c r="AA50" s="381">
        <f t="shared" si="44"/>
        <v>1.1514494716878894</v>
      </c>
      <c r="AB50" s="390">
        <f t="shared" si="44"/>
        <v>3.4046780456967398</v>
      </c>
      <c r="AC50" s="390">
        <f t="shared" si="44"/>
        <v>2.2035582046419218</v>
      </c>
      <c r="AD50" s="390">
        <f t="shared" si="44"/>
        <v>1.9326289171859479</v>
      </c>
      <c r="AE50" s="390">
        <f t="shared" si="44"/>
        <v>0.14449561997651947</v>
      </c>
      <c r="AF50" s="390">
        <f t="shared" si="44"/>
        <v>9.9747132665041089</v>
      </c>
      <c r="AG50" s="384">
        <f t="shared" si="44"/>
        <v>27.688973178000541</v>
      </c>
      <c r="AH50" s="26">
        <f>SUM(F50:AG50)</f>
        <v>145.3490472320058</v>
      </c>
      <c r="AI50" s="26"/>
    </row>
    <row r="51" spans="2:39">
      <c r="B51" s="344">
        <v>10</v>
      </c>
      <c r="C51" s="420" t="s">
        <v>214</v>
      </c>
      <c r="D51" s="428">
        <v>20191</v>
      </c>
      <c r="E51" s="429">
        <v>22146</v>
      </c>
      <c r="F51" s="166">
        <v>423</v>
      </c>
      <c r="G51" s="39">
        <v>421</v>
      </c>
      <c r="H51" s="39">
        <v>420</v>
      </c>
      <c r="I51" s="39">
        <v>420</v>
      </c>
      <c r="J51" s="39">
        <v>423</v>
      </c>
      <c r="K51" s="39">
        <v>2176</v>
      </c>
      <c r="L51" s="39">
        <v>888</v>
      </c>
      <c r="M51" s="39">
        <v>2696</v>
      </c>
      <c r="N51" s="39">
        <v>880</v>
      </c>
      <c r="O51" s="39">
        <v>2056</v>
      </c>
      <c r="P51" s="39">
        <v>1773</v>
      </c>
      <c r="Q51" s="39">
        <v>1643</v>
      </c>
      <c r="R51" s="39">
        <v>1495</v>
      </c>
      <c r="S51" s="39">
        <v>1365</v>
      </c>
      <c r="T51" s="39">
        <v>1212</v>
      </c>
      <c r="U51" s="39">
        <v>1011</v>
      </c>
      <c r="V51" s="39">
        <v>817</v>
      </c>
      <c r="W51" s="39">
        <v>626</v>
      </c>
      <c r="X51" s="39">
        <v>485</v>
      </c>
      <c r="Y51" s="39">
        <v>383</v>
      </c>
      <c r="Z51" s="39">
        <v>278</v>
      </c>
      <c r="AA51" s="75">
        <v>255</v>
      </c>
      <c r="AB51" s="404">
        <v>754</v>
      </c>
      <c r="AC51" s="391">
        <v>488</v>
      </c>
      <c r="AD51" s="391">
        <v>428</v>
      </c>
      <c r="AE51" s="391">
        <v>32</v>
      </c>
      <c r="AF51" s="404">
        <v>2209</v>
      </c>
      <c r="AG51" s="432">
        <v>6132</v>
      </c>
      <c r="AH51" s="26">
        <f>SUM(F51:AA51)</f>
        <v>22146</v>
      </c>
      <c r="AI51" s="239">
        <f t="shared" ref="AI51:AI61" si="45">+E51-AH51</f>
        <v>0</v>
      </c>
    </row>
    <row r="52" spans="2:39" ht="17.25">
      <c r="B52" s="412">
        <v>1</v>
      </c>
      <c r="C52" s="424" t="s">
        <v>215</v>
      </c>
      <c r="D52" s="161">
        <v>0.1555643603585756</v>
      </c>
      <c r="E52" s="127">
        <v>3445</v>
      </c>
      <c r="F52" s="167">
        <f>+ROUND($E$52*F50/100,0)</f>
        <v>66</v>
      </c>
      <c r="G52" s="69">
        <f>+ROUND($E$52*G50/100,0)+1</f>
        <v>66</v>
      </c>
      <c r="H52" s="69">
        <f t="shared" ref="H52:O52" si="46">+ROUND($E$52*H50/100,0)</f>
        <v>65</v>
      </c>
      <c r="I52" s="69">
        <f t="shared" si="46"/>
        <v>65</v>
      </c>
      <c r="J52" s="69">
        <f>+ROUND($E$52*J50/100,0)</f>
        <v>66</v>
      </c>
      <c r="K52" s="69">
        <f t="shared" si="46"/>
        <v>338</v>
      </c>
      <c r="L52" s="69">
        <f>+ROUND($E$52*L50/100,0)</f>
        <v>138</v>
      </c>
      <c r="M52" s="69">
        <f>+ROUND($E$52*M50/100,0)</f>
        <v>419</v>
      </c>
      <c r="N52" s="69">
        <f>+ROUND($E$52*N50/100,0)</f>
        <v>137</v>
      </c>
      <c r="O52" s="69">
        <f t="shared" si="46"/>
        <v>320</v>
      </c>
      <c r="P52" s="69">
        <f>+ROUND($E$52*P50/100,0)-1</f>
        <v>275</v>
      </c>
      <c r="Q52" s="69">
        <f>+ROUND($E$52*Q50/100,0)</f>
        <v>256</v>
      </c>
      <c r="R52" s="69">
        <f>+ROUND($E$52*R50/100,0)+1</f>
        <v>234</v>
      </c>
      <c r="S52" s="69">
        <f>+ROUND($E$52*S50/100,0)+1</f>
        <v>213</v>
      </c>
      <c r="T52" s="69">
        <f>+ROUND($E$52*T50/100,0)-1</f>
        <v>188</v>
      </c>
      <c r="U52" s="69">
        <f>+ROUND($E$52*U50/100,0)</f>
        <v>157</v>
      </c>
      <c r="V52" s="69">
        <f>+ROUND($E$52*V50/100,0)-1</f>
        <v>126</v>
      </c>
      <c r="W52" s="69">
        <f>+ROUND($E$52*W50/100,0)+1</f>
        <v>98</v>
      </c>
      <c r="X52" s="69">
        <f>+ROUND($E$52*X50/100,0)+1</f>
        <v>76</v>
      </c>
      <c r="Y52" s="69">
        <f>+ROUND($E$52*Y50/100,0)-1</f>
        <v>59</v>
      </c>
      <c r="Z52" s="69">
        <f>+ROUND($E$52*Z50/100,0)+1</f>
        <v>44</v>
      </c>
      <c r="AA52" s="76">
        <f>+ROUND($E$52*AA50/100,0)-1</f>
        <v>39</v>
      </c>
      <c r="AB52" s="392">
        <f>+ROUND($E$52*AB50/100,0)+1</f>
        <v>118</v>
      </c>
      <c r="AC52" s="392">
        <f>+ROUND($E$52*AC50/100,0)</f>
        <v>76</v>
      </c>
      <c r="AD52" s="392">
        <f>+ROUND($E$52*AD50/100,0)</f>
        <v>67</v>
      </c>
      <c r="AE52" s="392">
        <f>+ROUND($E$52*AE50/100,0)+1</f>
        <v>6</v>
      </c>
      <c r="AF52" s="392">
        <f>+ROUND($E$52*AF50/100,0)</f>
        <v>344</v>
      </c>
      <c r="AG52" s="433">
        <f>+ROUND($E$52*AG50/100,0)-1</f>
        <v>953</v>
      </c>
      <c r="AH52" s="26">
        <f t="shared" ref="AH52:AH61" si="47">SUM(F52:AA52)</f>
        <v>3445</v>
      </c>
      <c r="AI52" s="239">
        <f t="shared" si="45"/>
        <v>0</v>
      </c>
    </row>
    <row r="53" spans="2:39" ht="17.25">
      <c r="B53" s="412">
        <f>1+B52</f>
        <v>2</v>
      </c>
      <c r="C53" s="421" t="s">
        <v>216</v>
      </c>
      <c r="D53" s="161">
        <v>7.7113565449952945E-2</v>
      </c>
      <c r="E53" s="127">
        <v>1708</v>
      </c>
      <c r="F53" s="167">
        <f>+ROUND($E$53*F50/100,0)</f>
        <v>33</v>
      </c>
      <c r="G53" s="69">
        <f t="shared" ref="G53:V53" si="48">+ROUND($E$53*G50/100,0)</f>
        <v>32</v>
      </c>
      <c r="H53" s="69">
        <f>+ROUND($E$53*H50/100,0)+1</f>
        <v>33</v>
      </c>
      <c r="I53" s="69">
        <f t="shared" si="48"/>
        <v>32</v>
      </c>
      <c r="J53" s="69">
        <f>+ROUND($E$53*J50/100,0)</f>
        <v>33</v>
      </c>
      <c r="K53" s="69">
        <f t="shared" si="48"/>
        <v>168</v>
      </c>
      <c r="L53" s="69">
        <f>+ROUND($E$53*L50/100,0)</f>
        <v>68</v>
      </c>
      <c r="M53" s="69">
        <f>+ROUND($E$53*M50/100,0)</f>
        <v>208</v>
      </c>
      <c r="N53" s="69">
        <f>+ROUND($E$53*N50/100,0)</f>
        <v>68</v>
      </c>
      <c r="O53" s="69">
        <f t="shared" si="48"/>
        <v>159</v>
      </c>
      <c r="P53" s="69">
        <f t="shared" si="48"/>
        <v>137</v>
      </c>
      <c r="Q53" s="69">
        <f t="shared" si="48"/>
        <v>127</v>
      </c>
      <c r="R53" s="69">
        <f t="shared" si="48"/>
        <v>115</v>
      </c>
      <c r="S53" s="69">
        <f t="shared" si="48"/>
        <v>105</v>
      </c>
      <c r="T53" s="69">
        <f t="shared" si="48"/>
        <v>93</v>
      </c>
      <c r="U53" s="69">
        <f t="shared" si="48"/>
        <v>78</v>
      </c>
      <c r="V53" s="69">
        <f t="shared" si="48"/>
        <v>63</v>
      </c>
      <c r="W53" s="69">
        <f>+ROUND($E$53*W50/100,0)</f>
        <v>48</v>
      </c>
      <c r="X53" s="69">
        <f t="shared" ref="X53:AG53" si="49">+ROUND($E$53*X50/100,0)</f>
        <v>37</v>
      </c>
      <c r="Y53" s="69">
        <f t="shared" si="49"/>
        <v>30</v>
      </c>
      <c r="Z53" s="69">
        <f t="shared" si="49"/>
        <v>21</v>
      </c>
      <c r="AA53" s="76">
        <f t="shared" si="49"/>
        <v>20</v>
      </c>
      <c r="AB53" s="392">
        <f>+ROUND($E$53*AB50/100,0)</f>
        <v>58</v>
      </c>
      <c r="AC53" s="392">
        <f>+ROUND($E$53*AC50/100,0)</f>
        <v>38</v>
      </c>
      <c r="AD53" s="392">
        <f>+ROUND($E$53*AD50/100,0)</f>
        <v>33</v>
      </c>
      <c r="AE53" s="392">
        <f>+ROUND($E$53*AE50/100,0)</f>
        <v>2</v>
      </c>
      <c r="AF53" s="392">
        <f t="shared" si="49"/>
        <v>170</v>
      </c>
      <c r="AG53" s="433">
        <f t="shared" si="49"/>
        <v>473</v>
      </c>
      <c r="AH53" s="26">
        <f t="shared" si="47"/>
        <v>1708</v>
      </c>
      <c r="AI53" s="239">
        <f t="shared" si="45"/>
        <v>0</v>
      </c>
    </row>
    <row r="54" spans="2:39" ht="17.25">
      <c r="B54" s="412">
        <f>1+B53</f>
        <v>3</v>
      </c>
      <c r="C54" s="421" t="s">
        <v>217</v>
      </c>
      <c r="D54" s="161">
        <v>4.2791342677430538E-2</v>
      </c>
      <c r="E54" s="127">
        <v>948</v>
      </c>
      <c r="F54" s="167">
        <f>+ROUND($E$54*F50/100,0)</f>
        <v>18</v>
      </c>
      <c r="G54" s="69">
        <f t="shared" ref="G54:W54" si="50">+ROUND($E$54*G50/100,0)</f>
        <v>18</v>
      </c>
      <c r="H54" s="69">
        <f t="shared" si="50"/>
        <v>18</v>
      </c>
      <c r="I54" s="69">
        <f t="shared" si="50"/>
        <v>18</v>
      </c>
      <c r="J54" s="69">
        <f>+ROUND($E$54*J50/100,0)</f>
        <v>18</v>
      </c>
      <c r="K54" s="69">
        <f t="shared" si="50"/>
        <v>93</v>
      </c>
      <c r="L54" s="69">
        <f>+ROUND($E$54*L50/100,0)</f>
        <v>38</v>
      </c>
      <c r="M54" s="69">
        <f>+ROUND($E$54*M50/100,0)</f>
        <v>115</v>
      </c>
      <c r="N54" s="69">
        <f>+ROUND($E$54*N50/100,0)+1</f>
        <v>39</v>
      </c>
      <c r="O54" s="69">
        <f t="shared" si="50"/>
        <v>88</v>
      </c>
      <c r="P54" s="69">
        <f t="shared" si="50"/>
        <v>76</v>
      </c>
      <c r="Q54" s="69">
        <f t="shared" si="50"/>
        <v>70</v>
      </c>
      <c r="R54" s="69">
        <f t="shared" si="50"/>
        <v>64</v>
      </c>
      <c r="S54" s="69">
        <f t="shared" si="50"/>
        <v>58</v>
      </c>
      <c r="T54" s="69">
        <f t="shared" si="50"/>
        <v>52</v>
      </c>
      <c r="U54" s="69">
        <f t="shared" si="50"/>
        <v>43</v>
      </c>
      <c r="V54" s="69">
        <f t="shared" si="50"/>
        <v>35</v>
      </c>
      <c r="W54" s="69">
        <f t="shared" si="50"/>
        <v>27</v>
      </c>
      <c r="X54" s="69">
        <f t="shared" ref="X54:AG54" si="51">+ROUND($E$54*X50/100,0)</f>
        <v>21</v>
      </c>
      <c r="Y54" s="69">
        <f t="shared" si="51"/>
        <v>16</v>
      </c>
      <c r="Z54" s="69">
        <f t="shared" si="51"/>
        <v>12</v>
      </c>
      <c r="AA54" s="76">
        <f t="shared" si="51"/>
        <v>11</v>
      </c>
      <c r="AB54" s="392">
        <f>+ROUND($E$54*AB50/100,0)</f>
        <v>32</v>
      </c>
      <c r="AC54" s="392">
        <f>+ROUND($E$54*AC50/100,0)</f>
        <v>21</v>
      </c>
      <c r="AD54" s="392">
        <f>+ROUND($E$54*AD50/100,0)</f>
        <v>18</v>
      </c>
      <c r="AE54" s="392">
        <f>+ROUND($E$54*AE50/100,0)</f>
        <v>1</v>
      </c>
      <c r="AF54" s="392">
        <f t="shared" si="51"/>
        <v>95</v>
      </c>
      <c r="AG54" s="433">
        <f t="shared" si="51"/>
        <v>262</v>
      </c>
      <c r="AH54" s="26">
        <f t="shared" si="47"/>
        <v>948</v>
      </c>
      <c r="AI54" s="239">
        <f t="shared" si="45"/>
        <v>0</v>
      </c>
    </row>
    <row r="55" spans="2:39" ht="17.25">
      <c r="B55" s="412">
        <f>1+B54</f>
        <v>4</v>
      </c>
      <c r="C55" s="421" t="s">
        <v>218</v>
      </c>
      <c r="D55" s="161">
        <v>0.14075578227923333</v>
      </c>
      <c r="E55" s="127">
        <v>3117</v>
      </c>
      <c r="F55" s="167">
        <f>+ROUND($E$55*F50/100,0)</f>
        <v>60</v>
      </c>
      <c r="G55" s="69">
        <f t="shared" ref="G55:W55" si="52">+ROUND($E$55*G50/100,0)</f>
        <v>59</v>
      </c>
      <c r="H55" s="69">
        <f t="shared" si="52"/>
        <v>59</v>
      </c>
      <c r="I55" s="69">
        <f t="shared" si="52"/>
        <v>59</v>
      </c>
      <c r="J55" s="69">
        <f>+ROUND($E$55*J50/100,0)</f>
        <v>60</v>
      </c>
      <c r="K55" s="69">
        <f>+ROUND($E$55*K50/100,0)+1</f>
        <v>307</v>
      </c>
      <c r="L55" s="69">
        <f>+ROUND($E$55*L50/100,0)</f>
        <v>125</v>
      </c>
      <c r="M55" s="69">
        <f>+ROUND($E$55*M50/100,0)</f>
        <v>379</v>
      </c>
      <c r="N55" s="69">
        <f>+ROUND($E$55*N50/100,0)</f>
        <v>124</v>
      </c>
      <c r="O55" s="69">
        <f t="shared" si="52"/>
        <v>289</v>
      </c>
      <c r="P55" s="69">
        <f t="shared" si="52"/>
        <v>250</v>
      </c>
      <c r="Q55" s="69">
        <f t="shared" si="52"/>
        <v>231</v>
      </c>
      <c r="R55" s="69">
        <f t="shared" si="52"/>
        <v>210</v>
      </c>
      <c r="S55" s="69">
        <f t="shared" si="52"/>
        <v>192</v>
      </c>
      <c r="T55" s="69">
        <f t="shared" si="52"/>
        <v>171</v>
      </c>
      <c r="U55" s="69">
        <f t="shared" si="52"/>
        <v>142</v>
      </c>
      <c r="V55" s="69">
        <f t="shared" si="52"/>
        <v>115</v>
      </c>
      <c r="W55" s="69">
        <f t="shared" si="52"/>
        <v>88</v>
      </c>
      <c r="X55" s="69">
        <f t="shared" ref="X55:AG55" si="53">+ROUND($E$55*X50/100,0)</f>
        <v>68</v>
      </c>
      <c r="Y55" s="69">
        <f t="shared" si="53"/>
        <v>54</v>
      </c>
      <c r="Z55" s="69">
        <f t="shared" si="53"/>
        <v>39</v>
      </c>
      <c r="AA55" s="76">
        <f t="shared" si="53"/>
        <v>36</v>
      </c>
      <c r="AB55" s="392">
        <f>+ROUND($E$55*AB50/100,0)</f>
        <v>106</v>
      </c>
      <c r="AC55" s="392">
        <f>+ROUND($E$55*AC50/100,0)</f>
        <v>69</v>
      </c>
      <c r="AD55" s="392">
        <f>+ROUND($E$55*AD50/100,0)</f>
        <v>60</v>
      </c>
      <c r="AE55" s="392">
        <f>+ROUND($E$55*AE50/100,0)</f>
        <v>5</v>
      </c>
      <c r="AF55" s="392">
        <f t="shared" si="53"/>
        <v>311</v>
      </c>
      <c r="AG55" s="433">
        <f t="shared" si="53"/>
        <v>863</v>
      </c>
      <c r="AH55" s="26">
        <f t="shared" si="47"/>
        <v>3117</v>
      </c>
      <c r="AI55" s="239">
        <f t="shared" si="45"/>
        <v>0</v>
      </c>
    </row>
    <row r="56" spans="2:39" ht="17.25">
      <c r="B56" s="412">
        <f>1+B55</f>
        <v>5</v>
      </c>
      <c r="C56" s="421" t="s">
        <v>219</v>
      </c>
      <c r="D56" s="161">
        <v>4.3583774949234808E-2</v>
      </c>
      <c r="E56" s="127">
        <v>965</v>
      </c>
      <c r="F56" s="167">
        <f>+ROUND($E$56*F50/100,0)</f>
        <v>18</v>
      </c>
      <c r="G56" s="69">
        <f t="shared" ref="G56:W56" si="54">+ROUND($E$56*G50/100,0)</f>
        <v>18</v>
      </c>
      <c r="H56" s="69">
        <f t="shared" si="54"/>
        <v>18</v>
      </c>
      <c r="I56" s="69">
        <f>+ROUND($E$56*I50/100,0)+1</f>
        <v>19</v>
      </c>
      <c r="J56" s="69">
        <f>+ROUND($E$56*J50/100,0)</f>
        <v>18</v>
      </c>
      <c r="K56" s="69">
        <f t="shared" si="54"/>
        <v>95</v>
      </c>
      <c r="L56" s="69">
        <f>+ROUND($E$56*L50/100,0)</f>
        <v>39</v>
      </c>
      <c r="M56" s="69">
        <f>+ROUND($E$56*M50/100,0)+1</f>
        <v>118</v>
      </c>
      <c r="N56" s="69">
        <f>+ROUND($E$56*N50/100,0)</f>
        <v>38</v>
      </c>
      <c r="O56" s="69">
        <f t="shared" si="54"/>
        <v>90</v>
      </c>
      <c r="P56" s="69">
        <f t="shared" si="54"/>
        <v>77</v>
      </c>
      <c r="Q56" s="69">
        <f t="shared" si="54"/>
        <v>72</v>
      </c>
      <c r="R56" s="69">
        <f t="shared" si="54"/>
        <v>65</v>
      </c>
      <c r="S56" s="69">
        <f t="shared" si="54"/>
        <v>59</v>
      </c>
      <c r="T56" s="69">
        <f t="shared" si="54"/>
        <v>53</v>
      </c>
      <c r="U56" s="69">
        <f t="shared" si="54"/>
        <v>44</v>
      </c>
      <c r="V56" s="69">
        <f t="shared" si="54"/>
        <v>36</v>
      </c>
      <c r="W56" s="69">
        <f t="shared" si="54"/>
        <v>27</v>
      </c>
      <c r="X56" s="69">
        <f t="shared" ref="X56:AG56" si="55">+ROUND($E$56*X50/100,0)</f>
        <v>21</v>
      </c>
      <c r="Y56" s="69">
        <f t="shared" si="55"/>
        <v>17</v>
      </c>
      <c r="Z56" s="69">
        <f t="shared" si="55"/>
        <v>12</v>
      </c>
      <c r="AA56" s="76">
        <f t="shared" si="55"/>
        <v>11</v>
      </c>
      <c r="AB56" s="392">
        <f>+ROUND($E$56*AB50/100,0)</f>
        <v>33</v>
      </c>
      <c r="AC56" s="392">
        <f>+ROUND($E$56*AC50/100,0)</f>
        <v>21</v>
      </c>
      <c r="AD56" s="392">
        <f>+ROUND($E$56*AD50/100,0)</f>
        <v>19</v>
      </c>
      <c r="AE56" s="392">
        <f>+ROUND($E$56*AE50/100,0)</f>
        <v>1</v>
      </c>
      <c r="AF56" s="392">
        <f t="shared" si="55"/>
        <v>96</v>
      </c>
      <c r="AG56" s="433">
        <f t="shared" si="55"/>
        <v>267</v>
      </c>
      <c r="AH56" s="26">
        <f t="shared" si="47"/>
        <v>965</v>
      </c>
      <c r="AI56" s="239">
        <f t="shared" si="45"/>
        <v>0</v>
      </c>
    </row>
    <row r="57" spans="2:39" ht="17.25">
      <c r="B57" s="412">
        <f>1+B56</f>
        <v>6</v>
      </c>
      <c r="C57" s="421" t="s">
        <v>220</v>
      </c>
      <c r="D57" s="161">
        <v>4.3484720915259276E-2</v>
      </c>
      <c r="E57" s="127">
        <v>963</v>
      </c>
      <c r="F57" s="167">
        <f>+ROUND($E$57*F50/100,0)</f>
        <v>18</v>
      </c>
      <c r="G57" s="69">
        <f t="shared" ref="G57:W57" si="56">+ROUND($E$57*G50/100,0)</f>
        <v>18</v>
      </c>
      <c r="H57" s="69">
        <f t="shared" si="56"/>
        <v>18</v>
      </c>
      <c r="I57" s="69">
        <f t="shared" si="56"/>
        <v>18</v>
      </c>
      <c r="J57" s="69">
        <f>+ROUND($E$57*J50/100,0)</f>
        <v>18</v>
      </c>
      <c r="K57" s="69">
        <f t="shared" si="56"/>
        <v>95</v>
      </c>
      <c r="L57" s="69">
        <f>+ROUND($E$57*L50/100,0)</f>
        <v>39</v>
      </c>
      <c r="M57" s="69">
        <f>+ROUND($E$57*M50/100,0)+1</f>
        <v>118</v>
      </c>
      <c r="N57" s="69">
        <f>+ROUND($E$57*N50/100,0)</f>
        <v>38</v>
      </c>
      <c r="O57" s="69">
        <f t="shared" si="56"/>
        <v>89</v>
      </c>
      <c r="P57" s="69">
        <f t="shared" si="56"/>
        <v>77</v>
      </c>
      <c r="Q57" s="69">
        <f t="shared" si="56"/>
        <v>71</v>
      </c>
      <c r="R57" s="69">
        <f t="shared" si="56"/>
        <v>65</v>
      </c>
      <c r="S57" s="69">
        <f>+ROUND($E$57*S50/100,0)+1</f>
        <v>60</v>
      </c>
      <c r="T57" s="69">
        <f t="shared" si="56"/>
        <v>53</v>
      </c>
      <c r="U57" s="69">
        <f t="shared" si="56"/>
        <v>44</v>
      </c>
      <c r="V57" s="69">
        <f t="shared" si="56"/>
        <v>36</v>
      </c>
      <c r="W57" s="69">
        <f t="shared" si="56"/>
        <v>27</v>
      </c>
      <c r="X57" s="69">
        <f t="shared" ref="X57:AG57" si="57">+ROUND($E$57*X50/100,0)</f>
        <v>21</v>
      </c>
      <c r="Y57" s="69">
        <f t="shared" si="57"/>
        <v>17</v>
      </c>
      <c r="Z57" s="69">
        <f t="shared" si="57"/>
        <v>12</v>
      </c>
      <c r="AA57" s="76">
        <f t="shared" si="57"/>
        <v>11</v>
      </c>
      <c r="AB57" s="392">
        <f>+ROUND($E$57*AB50/100,0)</f>
        <v>33</v>
      </c>
      <c r="AC57" s="392">
        <f>+ROUND($E$57*AC50/100,0)</f>
        <v>21</v>
      </c>
      <c r="AD57" s="392">
        <f>+ROUND($E$57*AD50/100,0)</f>
        <v>19</v>
      </c>
      <c r="AE57" s="392">
        <f>+ROUND($E$57*AE50/100,0)</f>
        <v>1</v>
      </c>
      <c r="AF57" s="392">
        <f t="shared" si="57"/>
        <v>96</v>
      </c>
      <c r="AG57" s="433">
        <f t="shared" si="57"/>
        <v>267</v>
      </c>
      <c r="AH57" s="26">
        <f t="shared" si="47"/>
        <v>963</v>
      </c>
      <c r="AI57" s="239">
        <f t="shared" si="45"/>
        <v>0</v>
      </c>
    </row>
    <row r="58" spans="2:39" ht="17.25">
      <c r="B58" s="412">
        <v>7</v>
      </c>
      <c r="C58" s="421" t="s">
        <v>221</v>
      </c>
      <c r="D58" s="161">
        <v>0.28973304937843591</v>
      </c>
      <c r="E58" s="127">
        <v>6416</v>
      </c>
      <c r="F58" s="167">
        <f>+ROUND($E$58*F50/100,0)</f>
        <v>123</v>
      </c>
      <c r="G58" s="69">
        <f t="shared" ref="G58:W58" si="58">+ROUND($E$58*G50/100,0)</f>
        <v>122</v>
      </c>
      <c r="H58" s="69">
        <f t="shared" si="58"/>
        <v>122</v>
      </c>
      <c r="I58" s="69">
        <f t="shared" si="58"/>
        <v>122</v>
      </c>
      <c r="J58" s="69">
        <f>+ROUND($E$58*J50/100,0)</f>
        <v>123</v>
      </c>
      <c r="K58" s="69">
        <f t="shared" si="58"/>
        <v>630</v>
      </c>
      <c r="L58" s="69">
        <f>+ROUND($E$58*L50/100,0)</f>
        <v>257</v>
      </c>
      <c r="M58" s="69">
        <f>+ROUND($E$58*M50/100,0)</f>
        <v>781</v>
      </c>
      <c r="N58" s="69">
        <f>+ROUND($E$58*N50/100,0)-1</f>
        <v>254</v>
      </c>
      <c r="O58" s="69">
        <f>+ROUND($E$58*O50/100,0)-1</f>
        <v>595</v>
      </c>
      <c r="P58" s="69">
        <f t="shared" si="58"/>
        <v>514</v>
      </c>
      <c r="Q58" s="69">
        <f t="shared" si="58"/>
        <v>476</v>
      </c>
      <c r="R58" s="69">
        <f t="shared" si="58"/>
        <v>433</v>
      </c>
      <c r="S58" s="69">
        <f t="shared" si="58"/>
        <v>395</v>
      </c>
      <c r="T58" s="69">
        <f t="shared" si="58"/>
        <v>351</v>
      </c>
      <c r="U58" s="69">
        <f t="shared" si="58"/>
        <v>293</v>
      </c>
      <c r="V58" s="69">
        <f t="shared" si="58"/>
        <v>237</v>
      </c>
      <c r="W58" s="69">
        <f t="shared" si="58"/>
        <v>181</v>
      </c>
      <c r="X58" s="69">
        <f t="shared" ref="X58:AG58" si="59">+ROUND($E$58*X50/100,0)</f>
        <v>141</v>
      </c>
      <c r="Y58" s="69">
        <f t="shared" si="59"/>
        <v>111</v>
      </c>
      <c r="Z58" s="69">
        <f t="shared" si="59"/>
        <v>81</v>
      </c>
      <c r="AA58" s="76">
        <f t="shared" si="59"/>
        <v>74</v>
      </c>
      <c r="AB58" s="392">
        <f>+ROUND($E$58*AB50/100,0)</f>
        <v>218</v>
      </c>
      <c r="AC58" s="392">
        <f>+ROUND($E$58*AC50/100,0)</f>
        <v>141</v>
      </c>
      <c r="AD58" s="392">
        <f>+ROUND($E$58*AD50/100,0)</f>
        <v>124</v>
      </c>
      <c r="AE58" s="392">
        <f>+ROUND($E$58*AE50/100,0)</f>
        <v>9</v>
      </c>
      <c r="AF58" s="392">
        <f t="shared" si="59"/>
        <v>640</v>
      </c>
      <c r="AG58" s="433">
        <f t="shared" si="59"/>
        <v>1777</v>
      </c>
      <c r="AH58" s="26">
        <f t="shared" si="47"/>
        <v>6416</v>
      </c>
      <c r="AI58" s="239">
        <f t="shared" si="45"/>
        <v>0</v>
      </c>
    </row>
    <row r="59" spans="2:39" ht="17.25">
      <c r="B59" s="412">
        <v>8</v>
      </c>
      <c r="C59" s="421" t="s">
        <v>222</v>
      </c>
      <c r="D59" s="161">
        <v>8.6870387796543019E-2</v>
      </c>
      <c r="E59" s="127">
        <v>1924</v>
      </c>
      <c r="F59" s="167">
        <f>+ROUND($E$59*F50/100,0)</f>
        <v>37</v>
      </c>
      <c r="G59" s="69">
        <f t="shared" ref="G59:W59" si="60">+ROUND($E$59*G50/100,0)</f>
        <v>37</v>
      </c>
      <c r="H59" s="69">
        <f t="shared" si="60"/>
        <v>36</v>
      </c>
      <c r="I59" s="69">
        <f t="shared" si="60"/>
        <v>36</v>
      </c>
      <c r="J59" s="69">
        <f>+ROUND($E$59*J50/100,0)</f>
        <v>37</v>
      </c>
      <c r="K59" s="69">
        <f t="shared" si="60"/>
        <v>189</v>
      </c>
      <c r="L59" s="69">
        <f>+ROUND($E$59*L50/100,0)</f>
        <v>77</v>
      </c>
      <c r="M59" s="69">
        <f>+ROUND($E$59*M50/100,0)</f>
        <v>234</v>
      </c>
      <c r="N59" s="69">
        <f>+ROUND($E$59*N50/100,0)+1</f>
        <v>77</v>
      </c>
      <c r="O59" s="69">
        <f t="shared" si="60"/>
        <v>179</v>
      </c>
      <c r="P59" s="69">
        <f t="shared" si="60"/>
        <v>154</v>
      </c>
      <c r="Q59" s="69">
        <f t="shared" si="60"/>
        <v>143</v>
      </c>
      <c r="R59" s="69">
        <f t="shared" si="60"/>
        <v>130</v>
      </c>
      <c r="S59" s="69">
        <f t="shared" si="60"/>
        <v>119</v>
      </c>
      <c r="T59" s="69">
        <f t="shared" si="60"/>
        <v>105</v>
      </c>
      <c r="U59" s="69">
        <f t="shared" si="60"/>
        <v>88</v>
      </c>
      <c r="V59" s="69">
        <f t="shared" si="60"/>
        <v>71</v>
      </c>
      <c r="W59" s="69">
        <f t="shared" si="60"/>
        <v>54</v>
      </c>
      <c r="X59" s="69">
        <f t="shared" ref="X59:AG59" si="61">+ROUND($E$59*X50/100,0)</f>
        <v>42</v>
      </c>
      <c r="Y59" s="69">
        <f t="shared" si="61"/>
        <v>33</v>
      </c>
      <c r="Z59" s="69">
        <f t="shared" si="61"/>
        <v>24</v>
      </c>
      <c r="AA59" s="76">
        <f t="shared" si="61"/>
        <v>22</v>
      </c>
      <c r="AB59" s="392">
        <f>+ROUND($E$59*AB50/100,0)</f>
        <v>66</v>
      </c>
      <c r="AC59" s="392">
        <f>+ROUND($E$59*AC50/100,0)</f>
        <v>42</v>
      </c>
      <c r="AD59" s="392">
        <f>+ROUND($E$59*AD50/100,0)</f>
        <v>37</v>
      </c>
      <c r="AE59" s="392">
        <f>+ROUND($E$59*AE50/100,0)</f>
        <v>3</v>
      </c>
      <c r="AF59" s="392">
        <f t="shared" si="61"/>
        <v>192</v>
      </c>
      <c r="AG59" s="433">
        <f t="shared" si="61"/>
        <v>533</v>
      </c>
      <c r="AH59" s="26">
        <f t="shared" si="47"/>
        <v>1924</v>
      </c>
      <c r="AI59" s="239">
        <f t="shared" si="45"/>
        <v>0</v>
      </c>
    </row>
    <row r="60" spans="2:39" ht="17.25">
      <c r="B60" s="412">
        <v>9</v>
      </c>
      <c r="C60" s="425" t="s">
        <v>234</v>
      </c>
      <c r="D60" s="161">
        <v>7.3052350056956067E-2</v>
      </c>
      <c r="E60" s="127">
        <v>1618</v>
      </c>
      <c r="F60" s="167">
        <f>+ROUND($E$60*F50/100,0)-1</f>
        <v>30</v>
      </c>
      <c r="G60" s="69">
        <f t="shared" ref="G60:W60" si="62">+ROUND($E$60*G50/100,0)</f>
        <v>31</v>
      </c>
      <c r="H60" s="69">
        <f t="shared" si="62"/>
        <v>31</v>
      </c>
      <c r="I60" s="69">
        <f>+ROUND($E$60*I50/100,0)</f>
        <v>31</v>
      </c>
      <c r="J60" s="69">
        <f>+ROUND($E$60*J50/100,0)-1</f>
        <v>30</v>
      </c>
      <c r="K60" s="69">
        <f t="shared" si="62"/>
        <v>159</v>
      </c>
      <c r="L60" s="69">
        <f>+ROUND($E$60*L50/100,0)</f>
        <v>65</v>
      </c>
      <c r="M60" s="69">
        <f>+ROUND($E$60*M50/100,0)</f>
        <v>197</v>
      </c>
      <c r="N60" s="69">
        <f>+ROUND($E$60*N50/100,0)</f>
        <v>64</v>
      </c>
      <c r="O60" s="69">
        <f t="shared" si="62"/>
        <v>150</v>
      </c>
      <c r="P60" s="69">
        <f t="shared" si="62"/>
        <v>130</v>
      </c>
      <c r="Q60" s="69">
        <f t="shared" si="62"/>
        <v>120</v>
      </c>
      <c r="R60" s="69">
        <f t="shared" si="62"/>
        <v>109</v>
      </c>
      <c r="S60" s="69">
        <f t="shared" si="62"/>
        <v>100</v>
      </c>
      <c r="T60" s="69">
        <f t="shared" si="62"/>
        <v>89</v>
      </c>
      <c r="U60" s="69">
        <f t="shared" si="62"/>
        <v>74</v>
      </c>
      <c r="V60" s="69">
        <f t="shared" si="62"/>
        <v>60</v>
      </c>
      <c r="W60" s="69">
        <f t="shared" si="62"/>
        <v>46</v>
      </c>
      <c r="X60" s="69">
        <f t="shared" ref="X60:AG60" si="63">+ROUND($E$60*X50/100,0)</f>
        <v>35</v>
      </c>
      <c r="Y60" s="69">
        <f t="shared" si="63"/>
        <v>28</v>
      </c>
      <c r="Z60" s="69">
        <f t="shared" si="63"/>
        <v>20</v>
      </c>
      <c r="AA60" s="76">
        <f t="shared" si="63"/>
        <v>19</v>
      </c>
      <c r="AB60" s="392">
        <f>+ROUND($E$60*AB50/100,0)</f>
        <v>55</v>
      </c>
      <c r="AC60" s="392">
        <f>+ROUND($E$60*AC50/100,0)</f>
        <v>36</v>
      </c>
      <c r="AD60" s="392">
        <f>+ROUND($E$60*AD50/100,0)</f>
        <v>31</v>
      </c>
      <c r="AE60" s="392">
        <f>+ROUND($E$60*AE50/100,0)</f>
        <v>2</v>
      </c>
      <c r="AF60" s="392">
        <f t="shared" si="63"/>
        <v>161</v>
      </c>
      <c r="AG60" s="433">
        <f t="shared" si="63"/>
        <v>448</v>
      </c>
      <c r="AH60" s="26">
        <f t="shared" si="47"/>
        <v>1618</v>
      </c>
      <c r="AI60" s="239">
        <f t="shared" si="45"/>
        <v>0</v>
      </c>
    </row>
    <row r="61" spans="2:39" ht="17.25">
      <c r="B61" s="412">
        <v>10</v>
      </c>
      <c r="C61" s="425" t="s">
        <v>236</v>
      </c>
      <c r="D61" s="161">
        <v>4.7050666138378487E-2</v>
      </c>
      <c r="E61" s="127">
        <v>1042</v>
      </c>
      <c r="F61" s="167">
        <f>+ROUND($E$61*F50/100,0)</f>
        <v>20</v>
      </c>
      <c r="G61" s="69">
        <f t="shared" ref="G61:V61" si="64">+ROUND($E$61*G50/100,0)</f>
        <v>20</v>
      </c>
      <c r="H61" s="69">
        <f t="shared" si="64"/>
        <v>20</v>
      </c>
      <c r="I61" s="69">
        <f t="shared" si="64"/>
        <v>20</v>
      </c>
      <c r="J61" s="69">
        <f>+ROUND($E$61*J50/100,0)</f>
        <v>20</v>
      </c>
      <c r="K61" s="69">
        <f t="shared" si="64"/>
        <v>102</v>
      </c>
      <c r="L61" s="69">
        <f>+ROUND($E$61*L50/100,0)</f>
        <v>42</v>
      </c>
      <c r="M61" s="69">
        <f>+ROUND($E$61*M50/100,0)</f>
        <v>127</v>
      </c>
      <c r="N61" s="69">
        <f>+ROUND($E$61*N50/100,0)</f>
        <v>41</v>
      </c>
      <c r="O61" s="69">
        <f t="shared" si="64"/>
        <v>97</v>
      </c>
      <c r="P61" s="69">
        <f t="shared" si="64"/>
        <v>83</v>
      </c>
      <c r="Q61" s="69">
        <f t="shared" si="64"/>
        <v>77</v>
      </c>
      <c r="R61" s="69">
        <f t="shared" si="64"/>
        <v>70</v>
      </c>
      <c r="S61" s="69">
        <f t="shared" si="64"/>
        <v>64</v>
      </c>
      <c r="T61" s="69">
        <f t="shared" si="64"/>
        <v>57</v>
      </c>
      <c r="U61" s="69">
        <f t="shared" si="64"/>
        <v>48</v>
      </c>
      <c r="V61" s="69">
        <f t="shared" si="64"/>
        <v>38</v>
      </c>
      <c r="W61" s="69">
        <f>+ROUND($E$61*W50/100,0)+1</f>
        <v>30</v>
      </c>
      <c r="X61" s="69">
        <f t="shared" ref="X61:AG61" si="65">+ROUND($E$61*X50/100,0)</f>
        <v>23</v>
      </c>
      <c r="Y61" s="69">
        <f t="shared" si="65"/>
        <v>18</v>
      </c>
      <c r="Z61" s="69">
        <f t="shared" si="65"/>
        <v>13</v>
      </c>
      <c r="AA61" s="76">
        <f t="shared" si="65"/>
        <v>12</v>
      </c>
      <c r="AB61" s="392">
        <f>+ROUND($E$61*AB50/100,0)</f>
        <v>35</v>
      </c>
      <c r="AC61" s="392">
        <f>+ROUND($E$61*AC50/100,0)</f>
        <v>23</v>
      </c>
      <c r="AD61" s="392">
        <f>+ROUND($E$61*AD50/100,0)</f>
        <v>20</v>
      </c>
      <c r="AE61" s="392">
        <f>+ROUND($E$61*AE50/100,0)</f>
        <v>2</v>
      </c>
      <c r="AF61" s="392">
        <f t="shared" si="65"/>
        <v>104</v>
      </c>
      <c r="AG61" s="433">
        <f t="shared" si="65"/>
        <v>289</v>
      </c>
      <c r="AH61" s="26">
        <f t="shared" si="47"/>
        <v>1042</v>
      </c>
      <c r="AI61" s="239">
        <f t="shared" si="45"/>
        <v>0</v>
      </c>
    </row>
    <row r="62" spans="2:39" s="46" customFormat="1" ht="17.25" hidden="1">
      <c r="B62" s="414"/>
      <c r="C62" s="180"/>
      <c r="D62" s="163"/>
      <c r="E62" s="172"/>
      <c r="F62" s="168">
        <f>SUM(F52:F61)</f>
        <v>423</v>
      </c>
      <c r="G62" s="168">
        <f t="shared" ref="G62:N62" si="66">SUM(G52:G61)</f>
        <v>421</v>
      </c>
      <c r="H62" s="168">
        <f t="shared" si="66"/>
        <v>420</v>
      </c>
      <c r="I62" s="168">
        <f t="shared" si="66"/>
        <v>420</v>
      </c>
      <c r="J62" s="168">
        <f t="shared" si="66"/>
        <v>423</v>
      </c>
      <c r="K62" s="168">
        <f t="shared" si="66"/>
        <v>2176</v>
      </c>
      <c r="L62" s="168">
        <f t="shared" si="66"/>
        <v>888</v>
      </c>
      <c r="M62" s="168">
        <f t="shared" si="66"/>
        <v>2696</v>
      </c>
      <c r="N62" s="168">
        <f t="shared" si="66"/>
        <v>880</v>
      </c>
      <c r="O62" s="168">
        <f t="shared" ref="O62:AI62" si="67">SUM(O52:O61)</f>
        <v>2056</v>
      </c>
      <c r="P62" s="168">
        <f t="shared" si="67"/>
        <v>1773</v>
      </c>
      <c r="Q62" s="168">
        <f t="shared" si="67"/>
        <v>1643</v>
      </c>
      <c r="R62" s="168">
        <f t="shared" si="67"/>
        <v>1495</v>
      </c>
      <c r="S62" s="168">
        <f t="shared" si="67"/>
        <v>1365</v>
      </c>
      <c r="T62" s="168">
        <f t="shared" si="67"/>
        <v>1212</v>
      </c>
      <c r="U62" s="168">
        <f t="shared" si="67"/>
        <v>1011</v>
      </c>
      <c r="V62" s="168">
        <f t="shared" si="67"/>
        <v>817</v>
      </c>
      <c r="W62" s="168">
        <f t="shared" si="67"/>
        <v>626</v>
      </c>
      <c r="X62" s="168">
        <f t="shared" si="67"/>
        <v>485</v>
      </c>
      <c r="Y62" s="168">
        <f t="shared" si="67"/>
        <v>383</v>
      </c>
      <c r="Z62" s="168">
        <f t="shared" si="67"/>
        <v>278</v>
      </c>
      <c r="AA62" s="382">
        <f t="shared" si="67"/>
        <v>255</v>
      </c>
      <c r="AB62" s="393">
        <f t="shared" si="67"/>
        <v>754</v>
      </c>
      <c r="AC62" s="393">
        <f t="shared" si="67"/>
        <v>488</v>
      </c>
      <c r="AD62" s="393">
        <f t="shared" si="67"/>
        <v>428</v>
      </c>
      <c r="AE62" s="393">
        <f t="shared" si="67"/>
        <v>32</v>
      </c>
      <c r="AF62" s="393">
        <f t="shared" si="67"/>
        <v>2209</v>
      </c>
      <c r="AG62" s="385">
        <f t="shared" si="67"/>
        <v>6132</v>
      </c>
      <c r="AH62" s="77">
        <f t="shared" si="67"/>
        <v>22146</v>
      </c>
      <c r="AI62" s="244">
        <f t="shared" si="67"/>
        <v>0</v>
      </c>
    </row>
    <row r="63" spans="2:39" ht="17.25" hidden="1">
      <c r="B63" s="412"/>
      <c r="C63" s="423"/>
      <c r="D63" s="28"/>
      <c r="E63" s="127"/>
      <c r="F63" s="165">
        <f t="shared" ref="F63:AG63" si="68">+F64*100/$E$64</f>
        <v>1.896876176138502</v>
      </c>
      <c r="G63" s="165">
        <f t="shared" si="68"/>
        <v>1.9044034625517501</v>
      </c>
      <c r="H63" s="165">
        <f t="shared" si="68"/>
        <v>1.9119307489649982</v>
      </c>
      <c r="I63" s="165">
        <f t="shared" si="68"/>
        <v>1.896876176138502</v>
      </c>
      <c r="J63" s="165">
        <f t="shared" si="68"/>
        <v>1.9119307489649982</v>
      </c>
      <c r="K63" s="165">
        <f t="shared" si="68"/>
        <v>9.8231087692886714</v>
      </c>
      <c r="L63" s="165">
        <f t="shared" si="68"/>
        <v>4.0120436582611969</v>
      </c>
      <c r="M63" s="165">
        <f t="shared" si="68"/>
        <v>12.164094843808806</v>
      </c>
      <c r="N63" s="165">
        <f t="shared" si="68"/>
        <v>3.9744072261949568</v>
      </c>
      <c r="O63" s="165">
        <f t="shared" si="68"/>
        <v>9.281144147534814</v>
      </c>
      <c r="P63" s="165">
        <f t="shared" si="68"/>
        <v>8.0090327436958972</v>
      </c>
      <c r="Q63" s="165">
        <f t="shared" si="68"/>
        <v>7.4219044034625519</v>
      </c>
      <c r="R63" s="165">
        <f t="shared" si="68"/>
        <v>6.7595031990967254</v>
      </c>
      <c r="S63" s="165">
        <f t="shared" si="68"/>
        <v>6.149792999623636</v>
      </c>
      <c r="T63" s="165">
        <f t="shared" si="68"/>
        <v>5.4723372224313138</v>
      </c>
      <c r="U63" s="165">
        <f t="shared" si="68"/>
        <v>4.5690628528415509</v>
      </c>
      <c r="V63" s="165">
        <f t="shared" si="68"/>
        <v>3.688370342491532</v>
      </c>
      <c r="W63" s="165">
        <f t="shared" si="68"/>
        <v>2.830259691381257</v>
      </c>
      <c r="X63" s="165">
        <f t="shared" si="68"/>
        <v>2.1904403462551749</v>
      </c>
      <c r="Y63" s="165">
        <f t="shared" si="68"/>
        <v>1.7312758750470456</v>
      </c>
      <c r="Z63" s="165">
        <f t="shared" si="68"/>
        <v>1.2495295445991721</v>
      </c>
      <c r="AA63" s="381">
        <f t="shared" si="68"/>
        <v>1.1516748212269476</v>
      </c>
      <c r="AB63" s="390">
        <f t="shared" si="68"/>
        <v>3.3797515995483627</v>
      </c>
      <c r="AC63" s="390">
        <f t="shared" si="68"/>
        <v>2.1979676326684232</v>
      </c>
      <c r="AD63" s="390">
        <f t="shared" si="68"/>
        <v>1.9194580353782462</v>
      </c>
      <c r="AE63" s="390">
        <f t="shared" si="68"/>
        <v>0.14301844185171245</v>
      </c>
      <c r="AF63" s="390">
        <f t="shared" si="68"/>
        <v>9.9736544975536319</v>
      </c>
      <c r="AG63" s="384">
        <f t="shared" si="68"/>
        <v>27.685359427926233</v>
      </c>
      <c r="AH63" s="26">
        <f>SUM(F63:AG63)</f>
        <v>145.2992096349266</v>
      </c>
      <c r="AI63" s="239"/>
    </row>
    <row r="64" spans="2:39">
      <c r="B64" s="344">
        <f>COUNT(B65:B66)</f>
        <v>2</v>
      </c>
      <c r="C64" s="420" t="s">
        <v>223</v>
      </c>
      <c r="D64" s="428">
        <v>12897</v>
      </c>
      <c r="E64" s="429">
        <v>13285</v>
      </c>
      <c r="F64" s="166">
        <v>252</v>
      </c>
      <c r="G64" s="39">
        <v>253</v>
      </c>
      <c r="H64" s="39">
        <v>254</v>
      </c>
      <c r="I64" s="39">
        <v>252</v>
      </c>
      <c r="J64" s="39">
        <v>254</v>
      </c>
      <c r="K64" s="39">
        <v>1305</v>
      </c>
      <c r="L64" s="39">
        <v>533</v>
      </c>
      <c r="M64" s="39">
        <v>1616</v>
      </c>
      <c r="N64" s="39">
        <v>528</v>
      </c>
      <c r="O64" s="39">
        <v>1233</v>
      </c>
      <c r="P64" s="39">
        <v>1064</v>
      </c>
      <c r="Q64" s="39">
        <v>986</v>
      </c>
      <c r="R64" s="39">
        <v>898</v>
      </c>
      <c r="S64" s="39">
        <v>817</v>
      </c>
      <c r="T64" s="39">
        <v>727</v>
      </c>
      <c r="U64" s="39">
        <v>607</v>
      </c>
      <c r="V64" s="39">
        <v>490</v>
      </c>
      <c r="W64" s="39">
        <v>376</v>
      </c>
      <c r="X64" s="39">
        <v>291</v>
      </c>
      <c r="Y64" s="39">
        <v>230</v>
      </c>
      <c r="Z64" s="39">
        <v>166</v>
      </c>
      <c r="AA64" s="75">
        <v>153</v>
      </c>
      <c r="AB64" s="404">
        <v>449</v>
      </c>
      <c r="AC64" s="391">
        <v>292</v>
      </c>
      <c r="AD64" s="391">
        <v>255</v>
      </c>
      <c r="AE64" s="391">
        <v>19</v>
      </c>
      <c r="AF64" s="404">
        <v>1325</v>
      </c>
      <c r="AG64" s="432">
        <v>3678</v>
      </c>
      <c r="AH64" s="26">
        <f>SUM(F64:AA64)</f>
        <v>13285</v>
      </c>
      <c r="AI64" s="247">
        <f>+E64-AH64</f>
        <v>0</v>
      </c>
      <c r="AJ64" s="29"/>
      <c r="AK64" s="29"/>
      <c r="AL64" s="29"/>
      <c r="AM64" s="29"/>
    </row>
    <row r="65" spans="2:35" ht="17.25">
      <c r="B65" s="412">
        <v>1</v>
      </c>
      <c r="C65" s="424" t="s">
        <v>224</v>
      </c>
      <c r="D65" s="161">
        <v>0.83630000000000004</v>
      </c>
      <c r="E65" s="127">
        <v>11110</v>
      </c>
      <c r="F65" s="167">
        <f>+ROUND($E$65*F63/100,0)</f>
        <v>211</v>
      </c>
      <c r="G65" s="69">
        <f t="shared" ref="G65:AG65" si="69">+ROUND($E$65*G63/100,0)</f>
        <v>212</v>
      </c>
      <c r="H65" s="69">
        <f t="shared" si="69"/>
        <v>212</v>
      </c>
      <c r="I65" s="69">
        <f>+ROUND($E$65*I63/100,0)</f>
        <v>211</v>
      </c>
      <c r="J65" s="69">
        <f>+ROUND($E$65*J63/100,0)</f>
        <v>212</v>
      </c>
      <c r="K65" s="69">
        <f t="shared" si="69"/>
        <v>1091</v>
      </c>
      <c r="L65" s="69">
        <f>+ROUND($E$65*L63/100,0)</f>
        <v>446</v>
      </c>
      <c r="M65" s="69">
        <f>+ROUND($E$65*M63/100,0)</f>
        <v>1351</v>
      </c>
      <c r="N65" s="69">
        <f>+ROUND($E$65*N63/100,0)</f>
        <v>442</v>
      </c>
      <c r="O65" s="69">
        <f t="shared" si="69"/>
        <v>1031</v>
      </c>
      <c r="P65" s="69">
        <f t="shared" si="69"/>
        <v>890</v>
      </c>
      <c r="Q65" s="69">
        <f t="shared" si="69"/>
        <v>825</v>
      </c>
      <c r="R65" s="69">
        <f t="shared" si="69"/>
        <v>751</v>
      </c>
      <c r="S65" s="69">
        <f t="shared" si="69"/>
        <v>683</v>
      </c>
      <c r="T65" s="69">
        <f t="shared" si="69"/>
        <v>608</v>
      </c>
      <c r="U65" s="69">
        <f t="shared" si="69"/>
        <v>508</v>
      </c>
      <c r="V65" s="69">
        <f t="shared" si="69"/>
        <v>410</v>
      </c>
      <c r="W65" s="69">
        <f t="shared" si="69"/>
        <v>314</v>
      </c>
      <c r="X65" s="69">
        <f t="shared" si="69"/>
        <v>243</v>
      </c>
      <c r="Y65" s="69">
        <f t="shared" si="69"/>
        <v>192</v>
      </c>
      <c r="Z65" s="69">
        <f t="shared" si="69"/>
        <v>139</v>
      </c>
      <c r="AA65" s="76">
        <f t="shared" si="69"/>
        <v>128</v>
      </c>
      <c r="AB65" s="392">
        <f>+ROUND($E$65*AB63/100,0)</f>
        <v>375</v>
      </c>
      <c r="AC65" s="392">
        <f>+ROUND($E$65*AC63/100,0)</f>
        <v>244</v>
      </c>
      <c r="AD65" s="392">
        <f>+ROUND($E$65*AD63/100,0)</f>
        <v>213</v>
      </c>
      <c r="AE65" s="392">
        <f>+ROUND($E$65*AE63/100,0)</f>
        <v>16</v>
      </c>
      <c r="AF65" s="392">
        <f t="shared" si="69"/>
        <v>1108</v>
      </c>
      <c r="AG65" s="433">
        <f t="shared" si="69"/>
        <v>3076</v>
      </c>
      <c r="AH65" s="26">
        <f>SUM(F65:AA65)</f>
        <v>11110</v>
      </c>
      <c r="AI65" s="247">
        <f>+E65-AH65</f>
        <v>0</v>
      </c>
    </row>
    <row r="66" spans="2:35" ht="17.25">
      <c r="B66" s="412">
        <f>1+B65</f>
        <v>2</v>
      </c>
      <c r="C66" s="421" t="s">
        <v>225</v>
      </c>
      <c r="D66" s="161">
        <v>0.16370000000000001</v>
      </c>
      <c r="E66" s="127">
        <v>2175</v>
      </c>
      <c r="F66" s="167">
        <f>+ROUND($E$66*F63/100,0)</f>
        <v>41</v>
      </c>
      <c r="G66" s="69">
        <f t="shared" ref="G66:AG66" si="70">+ROUND($E$66*G63/100,0)</f>
        <v>41</v>
      </c>
      <c r="H66" s="69">
        <f t="shared" si="70"/>
        <v>42</v>
      </c>
      <c r="I66" s="69">
        <f>+ROUND($E$66*I63/100,0)</f>
        <v>41</v>
      </c>
      <c r="J66" s="69">
        <f>+ROUND($E$66*J63/100,0)</f>
        <v>42</v>
      </c>
      <c r="K66" s="69">
        <f t="shared" si="70"/>
        <v>214</v>
      </c>
      <c r="L66" s="69">
        <f>+ROUND($E$66*L63/100,0)</f>
        <v>87</v>
      </c>
      <c r="M66" s="69">
        <f>+ROUND($E$66*M63/100,0)</f>
        <v>265</v>
      </c>
      <c r="N66" s="69">
        <f>+ROUND($E$66*N63/100,0)</f>
        <v>86</v>
      </c>
      <c r="O66" s="69">
        <f t="shared" si="70"/>
        <v>202</v>
      </c>
      <c r="P66" s="69">
        <f t="shared" si="70"/>
        <v>174</v>
      </c>
      <c r="Q66" s="69">
        <f t="shared" si="70"/>
        <v>161</v>
      </c>
      <c r="R66" s="69">
        <f t="shared" si="70"/>
        <v>147</v>
      </c>
      <c r="S66" s="69">
        <f t="shared" si="70"/>
        <v>134</v>
      </c>
      <c r="T66" s="69">
        <f t="shared" si="70"/>
        <v>119</v>
      </c>
      <c r="U66" s="69">
        <f t="shared" si="70"/>
        <v>99</v>
      </c>
      <c r="V66" s="69">
        <f t="shared" si="70"/>
        <v>80</v>
      </c>
      <c r="W66" s="69">
        <f t="shared" si="70"/>
        <v>62</v>
      </c>
      <c r="X66" s="69">
        <f t="shared" si="70"/>
        <v>48</v>
      </c>
      <c r="Y66" s="69">
        <f t="shared" si="70"/>
        <v>38</v>
      </c>
      <c r="Z66" s="69">
        <f t="shared" si="70"/>
        <v>27</v>
      </c>
      <c r="AA66" s="76">
        <f t="shared" si="70"/>
        <v>25</v>
      </c>
      <c r="AB66" s="392">
        <f>+ROUND($E$66*AB63/100,0)</f>
        <v>74</v>
      </c>
      <c r="AC66" s="392">
        <f>+ROUND($E$66*AC63/100,0)</f>
        <v>48</v>
      </c>
      <c r="AD66" s="392">
        <f>+ROUND($E$66*AD63/100,0)</f>
        <v>42</v>
      </c>
      <c r="AE66" s="392">
        <f>+ROUND($E$66*AE63/100,0)</f>
        <v>3</v>
      </c>
      <c r="AF66" s="392">
        <f t="shared" si="70"/>
        <v>217</v>
      </c>
      <c r="AG66" s="433">
        <f t="shared" si="70"/>
        <v>602</v>
      </c>
      <c r="AH66" s="26">
        <f>SUM(F66:AA66)</f>
        <v>2175</v>
      </c>
      <c r="AI66" s="247">
        <f>+E66-AH66</f>
        <v>0</v>
      </c>
    </row>
    <row r="67" spans="2:35" ht="3" customHeight="1">
      <c r="B67" s="412"/>
      <c r="C67" s="421"/>
      <c r="D67" s="28"/>
      <c r="E67" s="172"/>
      <c r="F67" s="167"/>
      <c r="G67" s="69"/>
      <c r="H67" s="69"/>
      <c r="I67" s="69"/>
      <c r="J67" s="69"/>
      <c r="K67" s="69"/>
      <c r="L67" s="69"/>
      <c r="M67" s="69"/>
      <c r="N67" s="69"/>
      <c r="O67" s="69"/>
      <c r="P67" s="69"/>
      <c r="Q67" s="69"/>
      <c r="R67" s="69"/>
      <c r="S67" s="69"/>
      <c r="T67" s="69"/>
      <c r="U67" s="69"/>
      <c r="V67" s="69"/>
      <c r="W67" s="69"/>
      <c r="X67" s="69"/>
      <c r="Y67" s="69"/>
      <c r="Z67" s="69"/>
      <c r="AA67" s="76"/>
      <c r="AB67" s="392"/>
      <c r="AC67" s="395"/>
      <c r="AD67" s="395"/>
      <c r="AE67" s="395"/>
      <c r="AF67" s="392"/>
      <c r="AG67" s="433"/>
      <c r="AH67" s="26"/>
      <c r="AI67" s="28"/>
    </row>
    <row r="68" spans="2:35" ht="17.25" hidden="1">
      <c r="B68" s="410"/>
      <c r="C68" s="421"/>
      <c r="D68" s="158"/>
      <c r="E68" s="170"/>
      <c r="F68" s="165">
        <f t="shared" ref="F68:AG68" si="71">+F69*100/$E$69</f>
        <v>1.9546868058640605</v>
      </c>
      <c r="G68" s="165">
        <f t="shared" si="71"/>
        <v>1.9102621057307863</v>
      </c>
      <c r="H68" s="165">
        <f t="shared" si="71"/>
        <v>1.8880497556641493</v>
      </c>
      <c r="I68" s="165">
        <f t="shared" si="71"/>
        <v>1.8880497556641493</v>
      </c>
      <c r="J68" s="165">
        <f t="shared" si="71"/>
        <v>1.9102621057307863</v>
      </c>
      <c r="K68" s="165">
        <f t="shared" si="71"/>
        <v>9.817858729453576</v>
      </c>
      <c r="L68" s="165">
        <f t="shared" si="71"/>
        <v>3.9982230119946691</v>
      </c>
      <c r="M68" s="165">
        <f t="shared" si="71"/>
        <v>12.172367836517104</v>
      </c>
      <c r="N68" s="165">
        <f t="shared" si="71"/>
        <v>3.976010661928032</v>
      </c>
      <c r="O68" s="165">
        <f t="shared" si="71"/>
        <v>9.2625499777876499</v>
      </c>
      <c r="P68" s="165">
        <f t="shared" si="71"/>
        <v>8.0186583740559758</v>
      </c>
      <c r="Q68" s="165">
        <f t="shared" si="71"/>
        <v>7.4189249222567746</v>
      </c>
      <c r="R68" s="165">
        <f t="shared" si="71"/>
        <v>6.7525544202576633</v>
      </c>
      <c r="S68" s="165">
        <f t="shared" si="71"/>
        <v>6.1750333185250996</v>
      </c>
      <c r="T68" s="165">
        <f t="shared" si="71"/>
        <v>5.4642381163927141</v>
      </c>
      <c r="U68" s="165">
        <f t="shared" si="71"/>
        <v>4.5757441137272323</v>
      </c>
      <c r="V68" s="165">
        <f t="shared" si="71"/>
        <v>3.6872501110617502</v>
      </c>
      <c r="W68" s="165">
        <f t="shared" si="71"/>
        <v>2.8209684584629056</v>
      </c>
      <c r="X68" s="165">
        <f t="shared" si="71"/>
        <v>2.1990226565970681</v>
      </c>
      <c r="Y68" s="165">
        <f t="shared" si="71"/>
        <v>1.7325633051976899</v>
      </c>
      <c r="Z68" s="165">
        <f t="shared" si="71"/>
        <v>1.2438916037316747</v>
      </c>
      <c r="AA68" s="381">
        <f t="shared" si="71"/>
        <v>1.1328298533984895</v>
      </c>
      <c r="AB68" s="390">
        <f t="shared" si="71"/>
        <v>3.509551310528654</v>
      </c>
      <c r="AC68" s="390">
        <f t="shared" si="71"/>
        <v>2.2878720568636162</v>
      </c>
      <c r="AD68" s="390">
        <f t="shared" si="71"/>
        <v>1.9991115059973346</v>
      </c>
      <c r="AE68" s="390">
        <f t="shared" si="71"/>
        <v>0.15548645046645934</v>
      </c>
      <c r="AF68" s="390">
        <f t="shared" si="71"/>
        <v>9.9733451799200363</v>
      </c>
      <c r="AG68" s="384">
        <f t="shared" si="71"/>
        <v>27.676588183029764</v>
      </c>
      <c r="AH68" s="26">
        <f>SUM(F68:AG68)</f>
        <v>145.60195468680584</v>
      </c>
      <c r="AI68" s="26"/>
    </row>
    <row r="69" spans="2:35">
      <c r="B69" s="344">
        <f>COUNT(B70)</f>
        <v>1</v>
      </c>
      <c r="C69" s="420" t="s">
        <v>226</v>
      </c>
      <c r="D69" s="428">
        <v>0</v>
      </c>
      <c r="E69" s="429">
        <v>4502</v>
      </c>
      <c r="F69" s="166">
        <v>88</v>
      </c>
      <c r="G69" s="39">
        <v>86</v>
      </c>
      <c r="H69" s="39">
        <v>85</v>
      </c>
      <c r="I69" s="39">
        <v>85</v>
      </c>
      <c r="J69" s="39">
        <v>86</v>
      </c>
      <c r="K69" s="39">
        <v>442</v>
      </c>
      <c r="L69" s="39">
        <v>180</v>
      </c>
      <c r="M69" s="39">
        <v>548</v>
      </c>
      <c r="N69" s="39">
        <v>179</v>
      </c>
      <c r="O69" s="39">
        <v>417</v>
      </c>
      <c r="P69" s="39">
        <v>361</v>
      </c>
      <c r="Q69" s="39">
        <v>334</v>
      </c>
      <c r="R69" s="39">
        <v>304</v>
      </c>
      <c r="S69" s="39">
        <v>278</v>
      </c>
      <c r="T69" s="39">
        <v>246</v>
      </c>
      <c r="U69" s="39">
        <v>206</v>
      </c>
      <c r="V69" s="39">
        <v>166</v>
      </c>
      <c r="W69" s="39">
        <v>127</v>
      </c>
      <c r="X69" s="39">
        <v>99</v>
      </c>
      <c r="Y69" s="39">
        <v>78</v>
      </c>
      <c r="Z69" s="39">
        <v>56</v>
      </c>
      <c r="AA69" s="75">
        <v>51</v>
      </c>
      <c r="AB69" s="404">
        <v>158</v>
      </c>
      <c r="AC69" s="391">
        <v>103</v>
      </c>
      <c r="AD69" s="391">
        <v>90</v>
      </c>
      <c r="AE69" s="391">
        <v>7</v>
      </c>
      <c r="AF69" s="404">
        <v>449</v>
      </c>
      <c r="AG69" s="432">
        <v>1246</v>
      </c>
      <c r="AH69" s="26">
        <f>SUM(F69:AA69)</f>
        <v>4502</v>
      </c>
      <c r="AI69" s="239">
        <f>+E69-AH69</f>
        <v>0</v>
      </c>
    </row>
    <row r="70" spans="2:35" ht="17.25">
      <c r="B70" s="412">
        <v>1</v>
      </c>
      <c r="C70" s="421" t="s">
        <v>227</v>
      </c>
      <c r="D70" s="158">
        <v>0</v>
      </c>
      <c r="E70" s="170">
        <f>+E69</f>
        <v>4502</v>
      </c>
      <c r="F70" s="167">
        <f t="shared" ref="F70:AG70" si="72">F69</f>
        <v>88</v>
      </c>
      <c r="G70" s="69">
        <f t="shared" si="72"/>
        <v>86</v>
      </c>
      <c r="H70" s="69">
        <f t="shared" si="72"/>
        <v>85</v>
      </c>
      <c r="I70" s="69">
        <f t="shared" si="72"/>
        <v>85</v>
      </c>
      <c r="J70" s="69">
        <f t="shared" si="72"/>
        <v>86</v>
      </c>
      <c r="K70" s="69">
        <f t="shared" si="72"/>
        <v>442</v>
      </c>
      <c r="L70" s="69">
        <f t="shared" si="72"/>
        <v>180</v>
      </c>
      <c r="M70" s="69">
        <f t="shared" si="72"/>
        <v>548</v>
      </c>
      <c r="N70" s="69">
        <f t="shared" si="72"/>
        <v>179</v>
      </c>
      <c r="O70" s="69">
        <f t="shared" si="72"/>
        <v>417</v>
      </c>
      <c r="P70" s="69">
        <f t="shared" si="72"/>
        <v>361</v>
      </c>
      <c r="Q70" s="69">
        <f t="shared" si="72"/>
        <v>334</v>
      </c>
      <c r="R70" s="69">
        <f t="shared" si="72"/>
        <v>304</v>
      </c>
      <c r="S70" s="69">
        <f t="shared" si="72"/>
        <v>278</v>
      </c>
      <c r="T70" s="69">
        <f t="shared" si="72"/>
        <v>246</v>
      </c>
      <c r="U70" s="69">
        <f t="shared" si="72"/>
        <v>206</v>
      </c>
      <c r="V70" s="69">
        <f t="shared" si="72"/>
        <v>166</v>
      </c>
      <c r="W70" s="69">
        <f t="shared" si="72"/>
        <v>127</v>
      </c>
      <c r="X70" s="69">
        <f t="shared" si="72"/>
        <v>99</v>
      </c>
      <c r="Y70" s="69">
        <f t="shared" si="72"/>
        <v>78</v>
      </c>
      <c r="Z70" s="69">
        <f t="shared" si="72"/>
        <v>56</v>
      </c>
      <c r="AA70" s="76">
        <f t="shared" si="72"/>
        <v>51</v>
      </c>
      <c r="AB70" s="392">
        <f t="shared" si="72"/>
        <v>158</v>
      </c>
      <c r="AC70" s="392">
        <f t="shared" si="72"/>
        <v>103</v>
      </c>
      <c r="AD70" s="392">
        <f t="shared" si="72"/>
        <v>90</v>
      </c>
      <c r="AE70" s="392">
        <f t="shared" si="72"/>
        <v>7</v>
      </c>
      <c r="AF70" s="392">
        <f t="shared" si="72"/>
        <v>449</v>
      </c>
      <c r="AG70" s="433">
        <f t="shared" si="72"/>
        <v>1246</v>
      </c>
      <c r="AH70" s="26">
        <f>SUM(F70:AA70)</f>
        <v>4502</v>
      </c>
      <c r="AI70" s="26">
        <f>+E70-AH70</f>
        <v>0</v>
      </c>
    </row>
    <row r="71" spans="2:35" ht="8.25" customHeight="1" thickBot="1">
      <c r="B71" s="415"/>
      <c r="C71" s="426"/>
      <c r="D71" s="176"/>
      <c r="E71" s="175"/>
      <c r="F71" s="177"/>
      <c r="G71" s="78"/>
      <c r="H71" s="78"/>
      <c r="I71" s="78"/>
      <c r="J71" s="78"/>
      <c r="K71" s="78"/>
      <c r="L71" s="78"/>
      <c r="M71" s="78"/>
      <c r="N71" s="78"/>
      <c r="O71" s="78"/>
      <c r="P71" s="78"/>
      <c r="Q71" s="78"/>
      <c r="R71" s="78"/>
      <c r="S71" s="78"/>
      <c r="T71" s="78"/>
      <c r="U71" s="78"/>
      <c r="V71" s="78"/>
      <c r="W71" s="78"/>
      <c r="X71" s="78"/>
      <c r="Y71" s="78"/>
      <c r="Z71" s="78"/>
      <c r="AA71" s="178"/>
      <c r="AB71" s="405"/>
      <c r="AC71" s="398"/>
      <c r="AD71" s="398"/>
      <c r="AE71" s="396"/>
      <c r="AF71" s="405"/>
      <c r="AG71" s="434"/>
      <c r="AH71" s="26"/>
    </row>
    <row r="72" spans="2:35">
      <c r="B72" s="30"/>
      <c r="C72" s="31"/>
      <c r="D72" s="30"/>
      <c r="E72" s="30"/>
      <c r="F72" s="30"/>
      <c r="G72" s="30"/>
      <c r="H72" s="30"/>
      <c r="I72" s="30"/>
      <c r="J72" s="30"/>
      <c r="K72" s="30"/>
      <c r="L72" s="30"/>
      <c r="M72" s="30"/>
      <c r="N72" s="30"/>
      <c r="O72" s="30"/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0"/>
      <c r="AD72" s="30"/>
      <c r="AE72" s="30"/>
      <c r="AF72" s="30"/>
      <c r="AG72" s="30"/>
    </row>
    <row r="73" spans="2:35" ht="23.25">
      <c r="R73" s="31"/>
      <c r="S73" s="31"/>
      <c r="T73" s="31"/>
      <c r="U73" s="31"/>
      <c r="V73" s="31"/>
      <c r="W73" s="31"/>
      <c r="X73" s="31"/>
      <c r="Y73" s="31"/>
      <c r="Z73" s="31"/>
      <c r="AA73" s="31"/>
      <c r="AB73" s="31"/>
      <c r="AC73" s="31"/>
      <c r="AD73" s="31"/>
      <c r="AE73" s="31"/>
      <c r="AF73" s="498"/>
      <c r="AG73" s="498"/>
    </row>
  </sheetData>
  <mergeCells count="42">
    <mergeCell ref="F2:T3"/>
    <mergeCell ref="U2:AH3"/>
    <mergeCell ref="AB6:AB7"/>
    <mergeCell ref="AD5:AD7"/>
    <mergeCell ref="AE5:AE7"/>
    <mergeCell ref="S6:S7"/>
    <mergeCell ref="U6:U7"/>
    <mergeCell ref="O6:O7"/>
    <mergeCell ref="W6:W7"/>
    <mergeCell ref="X6:X7"/>
    <mergeCell ref="M6:M7"/>
    <mergeCell ref="R6:R7"/>
    <mergeCell ref="V6:V7"/>
    <mergeCell ref="P6:P7"/>
    <mergeCell ref="Q6:Q7"/>
    <mergeCell ref="T5:AA5"/>
    <mergeCell ref="B1:C1"/>
    <mergeCell ref="C5:C7"/>
    <mergeCell ref="B2:C2"/>
    <mergeCell ref="B4:C4"/>
    <mergeCell ref="B3:C3"/>
    <mergeCell ref="B5:B7"/>
    <mergeCell ref="E5:E7"/>
    <mergeCell ref="F6:F7"/>
    <mergeCell ref="G6:G7"/>
    <mergeCell ref="J6:J7"/>
    <mergeCell ref="N6:N7"/>
    <mergeCell ref="F5:S5"/>
    <mergeCell ref="L6:L7"/>
    <mergeCell ref="AF73:AG73"/>
    <mergeCell ref="AF5:AG5"/>
    <mergeCell ref="AF6:AF7"/>
    <mergeCell ref="AG6:AG7"/>
    <mergeCell ref="AB5:AC5"/>
    <mergeCell ref="AC6:AC7"/>
    <mergeCell ref="T6:T7"/>
    <mergeCell ref="AA6:AA7"/>
    <mergeCell ref="Y6:Y7"/>
    <mergeCell ref="Z6:Z7"/>
    <mergeCell ref="H6:H7"/>
    <mergeCell ref="I6:I7"/>
    <mergeCell ref="K6:K7"/>
  </mergeCells>
  <phoneticPr fontId="0" type="noConversion"/>
  <printOptions horizontalCentered="1" verticalCentered="1"/>
  <pageMargins left="0" right="0" top="0" bottom="0" header="0" footer="0"/>
  <pageSetup paperSize="9" scale="60" orientation="landscape" horizontalDpi="300" verticalDpi="300" r:id="rId1"/>
  <headerFooter alignWithMargins="0"/>
  <colBreaks count="1" manualBreakCount="1">
    <brk id="19" min="7" max="70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6</vt:i4>
      </vt:variant>
    </vt:vector>
  </HeadingPairs>
  <TitlesOfParts>
    <vt:vector size="9" baseType="lpstr">
      <vt:lpstr>CHICLAYO </vt:lpstr>
      <vt:lpstr>LAMBAYEQUE</vt:lpstr>
      <vt:lpstr>FERREÑAFE</vt:lpstr>
      <vt:lpstr>'CHICLAYO '!Área_de_impresión</vt:lpstr>
      <vt:lpstr>FERREÑAFE!Área_de_impresión</vt:lpstr>
      <vt:lpstr>LAMBAYEQUE!Área_de_impresión</vt:lpstr>
      <vt:lpstr>'CHICLAYO '!Títulos_a_imprimir</vt:lpstr>
      <vt:lpstr>FERREÑAFE!Títulos_a_imprimir</vt:lpstr>
      <vt:lpstr>LAMBAYEQUE!Títulos_a_imprimir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mbertog</dc:creator>
  <cp:lastModifiedBy>Reque Esqueche Luis</cp:lastModifiedBy>
  <cp:lastPrinted>2010-02-26T17:04:48Z</cp:lastPrinted>
  <dcterms:created xsi:type="dcterms:W3CDTF">2008-04-28T23:37:55Z</dcterms:created>
  <dcterms:modified xsi:type="dcterms:W3CDTF">2018-11-27T13:24:26Z</dcterms:modified>
</cp:coreProperties>
</file>